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ockfin-my.sharepoint.com/personal/andreabajaj_rocketcentral_com/Documents/Desktop/MSU/Crowdfunding Analysis/"/>
    </mc:Choice>
  </mc:AlternateContent>
  <xr:revisionPtr revIDLastSave="29" documentId="8_{9F7A100D-3FEC-4F73-BA32-1A4C15A22D46}" xr6:coauthVersionLast="47" xr6:coauthVersionMax="47" xr10:uidLastSave="{8A944E11-D2F1-46DA-AB47-E6693E2D6A58}"/>
  <bookViews>
    <workbookView xWindow="-22860" yWindow="210" windowWidth="21600" windowHeight="11385" xr2:uid="{00000000-000D-0000-FFFF-FFFF00000000}"/>
  </bookViews>
  <sheets>
    <sheet name="Outcomes Based on Goals" sheetId="10" r:id="rId1"/>
    <sheet name="Theater Outcomes by Launch Date" sheetId="9" r:id="rId2"/>
    <sheet name="KickStarter" sheetId="1" r:id="rId3"/>
  </sheets>
  <definedNames>
    <definedName name="_xlnm._FilterDatabase" localSheetId="2" hidden="1">KickStarter!$A$1:$T$4115</definedName>
    <definedName name="_xlnm._FilterDatabase" localSheetId="0" hidden="1">'Outcomes Based on Goals'!$A$1:$T$4115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0" l="1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3" i="10"/>
  <c r="B12" i="10"/>
  <c r="B11" i="10"/>
  <c r="B10" i="10"/>
  <c r="B9" i="10"/>
  <c r="B8" i="10"/>
  <c r="B7" i="10"/>
  <c r="B6" i="10"/>
  <c r="B5" i="10"/>
  <c r="B4" i="10"/>
  <c r="B3" i="10"/>
  <c r="B2" i="10"/>
  <c r="T3" i="1"/>
  <c r="S3" i="1" s="1"/>
  <c r="T4" i="1"/>
  <c r="S4" i="1" s="1"/>
  <c r="T5" i="1"/>
  <c r="S5" i="1" s="1"/>
  <c r="T6" i="1"/>
  <c r="S6" i="1" s="1"/>
  <c r="T7" i="1"/>
  <c r="S7" i="1" s="1"/>
  <c r="T8" i="1"/>
  <c r="S8" i="1" s="1"/>
  <c r="T9" i="1"/>
  <c r="S9" i="1" s="1"/>
  <c r="T10" i="1"/>
  <c r="S10" i="1" s="1"/>
  <c r="T11" i="1"/>
  <c r="S11" i="1" s="1"/>
  <c r="T12" i="1"/>
  <c r="S12" i="1" s="1"/>
  <c r="T13" i="1"/>
  <c r="S13" i="1" s="1"/>
  <c r="T14" i="1"/>
  <c r="S14" i="1" s="1"/>
  <c r="T15" i="1"/>
  <c r="S15" i="1" s="1"/>
  <c r="T16" i="1"/>
  <c r="S16" i="1" s="1"/>
  <c r="T17" i="1"/>
  <c r="S17" i="1" s="1"/>
  <c r="T18" i="1"/>
  <c r="S18" i="1" s="1"/>
  <c r="T19" i="1"/>
  <c r="S19" i="1" s="1"/>
  <c r="T20" i="1"/>
  <c r="S20" i="1" s="1"/>
  <c r="T21" i="1"/>
  <c r="S21" i="1" s="1"/>
  <c r="T22" i="1"/>
  <c r="S22" i="1" s="1"/>
  <c r="T23" i="1"/>
  <c r="S23" i="1" s="1"/>
  <c r="T24" i="1"/>
  <c r="S24" i="1" s="1"/>
  <c r="T25" i="1"/>
  <c r="S25" i="1" s="1"/>
  <c r="T26" i="1"/>
  <c r="S26" i="1" s="1"/>
  <c r="T27" i="1"/>
  <c r="S27" i="1" s="1"/>
  <c r="T28" i="1"/>
  <c r="S28" i="1" s="1"/>
  <c r="T29" i="1"/>
  <c r="S29" i="1" s="1"/>
  <c r="T30" i="1"/>
  <c r="S30" i="1" s="1"/>
  <c r="T31" i="1"/>
  <c r="S31" i="1" s="1"/>
  <c r="T32" i="1"/>
  <c r="S32" i="1" s="1"/>
  <c r="T33" i="1"/>
  <c r="S33" i="1" s="1"/>
  <c r="T34" i="1"/>
  <c r="S34" i="1" s="1"/>
  <c r="T35" i="1"/>
  <c r="S35" i="1" s="1"/>
  <c r="T36" i="1"/>
  <c r="S36" i="1" s="1"/>
  <c r="T37" i="1"/>
  <c r="S37" i="1" s="1"/>
  <c r="T38" i="1"/>
  <c r="S38" i="1" s="1"/>
  <c r="T39" i="1"/>
  <c r="S39" i="1" s="1"/>
  <c r="T40" i="1"/>
  <c r="S40" i="1" s="1"/>
  <c r="T41" i="1"/>
  <c r="S41" i="1" s="1"/>
  <c r="T42" i="1"/>
  <c r="S42" i="1" s="1"/>
  <c r="T43" i="1"/>
  <c r="S43" i="1" s="1"/>
  <c r="T44" i="1"/>
  <c r="S44" i="1" s="1"/>
  <c r="T45" i="1"/>
  <c r="S45" i="1" s="1"/>
  <c r="T46" i="1"/>
  <c r="S46" i="1" s="1"/>
  <c r="T47" i="1"/>
  <c r="S47" i="1" s="1"/>
  <c r="T48" i="1"/>
  <c r="S48" i="1" s="1"/>
  <c r="T49" i="1"/>
  <c r="S49" i="1" s="1"/>
  <c r="T50" i="1"/>
  <c r="S50" i="1" s="1"/>
  <c r="T51" i="1"/>
  <c r="S51" i="1" s="1"/>
  <c r="T52" i="1"/>
  <c r="S52" i="1" s="1"/>
  <c r="T53" i="1"/>
  <c r="S53" i="1" s="1"/>
  <c r="T54" i="1"/>
  <c r="S54" i="1" s="1"/>
  <c r="T55" i="1"/>
  <c r="S55" i="1" s="1"/>
  <c r="T56" i="1"/>
  <c r="S56" i="1" s="1"/>
  <c r="T57" i="1"/>
  <c r="S57" i="1" s="1"/>
  <c r="T58" i="1"/>
  <c r="S58" i="1" s="1"/>
  <c r="T59" i="1"/>
  <c r="S59" i="1" s="1"/>
  <c r="T60" i="1"/>
  <c r="S60" i="1" s="1"/>
  <c r="T61" i="1"/>
  <c r="S61" i="1" s="1"/>
  <c r="T62" i="1"/>
  <c r="S62" i="1" s="1"/>
  <c r="T63" i="1"/>
  <c r="S63" i="1" s="1"/>
  <c r="T64" i="1"/>
  <c r="S64" i="1" s="1"/>
  <c r="T65" i="1"/>
  <c r="S65" i="1" s="1"/>
  <c r="T66" i="1"/>
  <c r="S66" i="1" s="1"/>
  <c r="T67" i="1"/>
  <c r="S67" i="1" s="1"/>
  <c r="T68" i="1"/>
  <c r="S68" i="1" s="1"/>
  <c r="T69" i="1"/>
  <c r="S69" i="1" s="1"/>
  <c r="T70" i="1"/>
  <c r="S70" i="1" s="1"/>
  <c r="T71" i="1"/>
  <c r="S71" i="1" s="1"/>
  <c r="T72" i="1"/>
  <c r="S72" i="1" s="1"/>
  <c r="T73" i="1"/>
  <c r="S73" i="1" s="1"/>
  <c r="T74" i="1"/>
  <c r="S74" i="1" s="1"/>
  <c r="T75" i="1"/>
  <c r="S75" i="1" s="1"/>
  <c r="T76" i="1"/>
  <c r="S76" i="1" s="1"/>
  <c r="T77" i="1"/>
  <c r="S77" i="1" s="1"/>
  <c r="T78" i="1"/>
  <c r="S78" i="1" s="1"/>
  <c r="T79" i="1"/>
  <c r="S79" i="1" s="1"/>
  <c r="T80" i="1"/>
  <c r="S80" i="1" s="1"/>
  <c r="T81" i="1"/>
  <c r="S81" i="1" s="1"/>
  <c r="T82" i="1"/>
  <c r="S82" i="1" s="1"/>
  <c r="T83" i="1"/>
  <c r="S83" i="1" s="1"/>
  <c r="T84" i="1"/>
  <c r="S84" i="1" s="1"/>
  <c r="T85" i="1"/>
  <c r="S85" i="1" s="1"/>
  <c r="T86" i="1"/>
  <c r="S86" i="1" s="1"/>
  <c r="T87" i="1"/>
  <c r="S87" i="1" s="1"/>
  <c r="T88" i="1"/>
  <c r="S88" i="1" s="1"/>
  <c r="T89" i="1"/>
  <c r="S89" i="1" s="1"/>
  <c r="T90" i="1"/>
  <c r="S90" i="1" s="1"/>
  <c r="T91" i="1"/>
  <c r="S91" i="1" s="1"/>
  <c r="T92" i="1"/>
  <c r="S92" i="1" s="1"/>
  <c r="T93" i="1"/>
  <c r="S93" i="1" s="1"/>
  <c r="T94" i="1"/>
  <c r="S94" i="1" s="1"/>
  <c r="T95" i="1"/>
  <c r="S95" i="1" s="1"/>
  <c r="T96" i="1"/>
  <c r="S96" i="1" s="1"/>
  <c r="T97" i="1"/>
  <c r="S97" i="1" s="1"/>
  <c r="T98" i="1"/>
  <c r="S98" i="1" s="1"/>
  <c r="T99" i="1"/>
  <c r="S99" i="1" s="1"/>
  <c r="T100" i="1"/>
  <c r="S100" i="1" s="1"/>
  <c r="T101" i="1"/>
  <c r="S101" i="1" s="1"/>
  <c r="T102" i="1"/>
  <c r="S102" i="1" s="1"/>
  <c r="T103" i="1"/>
  <c r="S103" i="1" s="1"/>
  <c r="T104" i="1"/>
  <c r="S104" i="1" s="1"/>
  <c r="T105" i="1"/>
  <c r="S105" i="1" s="1"/>
  <c r="T106" i="1"/>
  <c r="S106" i="1" s="1"/>
  <c r="T107" i="1"/>
  <c r="S107" i="1" s="1"/>
  <c r="T108" i="1"/>
  <c r="S108" i="1" s="1"/>
  <c r="T109" i="1"/>
  <c r="S109" i="1" s="1"/>
  <c r="T110" i="1"/>
  <c r="S110" i="1" s="1"/>
  <c r="T111" i="1"/>
  <c r="S111" i="1" s="1"/>
  <c r="T112" i="1"/>
  <c r="S112" i="1" s="1"/>
  <c r="T113" i="1"/>
  <c r="S113" i="1" s="1"/>
  <c r="T114" i="1"/>
  <c r="S114" i="1" s="1"/>
  <c r="T115" i="1"/>
  <c r="S115" i="1" s="1"/>
  <c r="T116" i="1"/>
  <c r="S116" i="1" s="1"/>
  <c r="T117" i="1"/>
  <c r="S117" i="1" s="1"/>
  <c r="T118" i="1"/>
  <c r="S118" i="1" s="1"/>
  <c r="T119" i="1"/>
  <c r="S119" i="1" s="1"/>
  <c r="T120" i="1"/>
  <c r="S120" i="1" s="1"/>
  <c r="T121" i="1"/>
  <c r="S121" i="1" s="1"/>
  <c r="T122" i="1"/>
  <c r="S122" i="1" s="1"/>
  <c r="T123" i="1"/>
  <c r="S123" i="1" s="1"/>
  <c r="T124" i="1"/>
  <c r="S124" i="1" s="1"/>
  <c r="T125" i="1"/>
  <c r="S125" i="1" s="1"/>
  <c r="T126" i="1"/>
  <c r="S126" i="1" s="1"/>
  <c r="T127" i="1"/>
  <c r="S127" i="1" s="1"/>
  <c r="T128" i="1"/>
  <c r="S128" i="1" s="1"/>
  <c r="T129" i="1"/>
  <c r="S129" i="1" s="1"/>
  <c r="T130" i="1"/>
  <c r="S130" i="1" s="1"/>
  <c r="T131" i="1"/>
  <c r="S131" i="1" s="1"/>
  <c r="T132" i="1"/>
  <c r="S132" i="1" s="1"/>
  <c r="T133" i="1"/>
  <c r="S133" i="1" s="1"/>
  <c r="T134" i="1"/>
  <c r="S134" i="1" s="1"/>
  <c r="T135" i="1"/>
  <c r="S135" i="1" s="1"/>
  <c r="T136" i="1"/>
  <c r="S136" i="1" s="1"/>
  <c r="T137" i="1"/>
  <c r="S137" i="1" s="1"/>
  <c r="T138" i="1"/>
  <c r="S138" i="1" s="1"/>
  <c r="T139" i="1"/>
  <c r="S139" i="1" s="1"/>
  <c r="T140" i="1"/>
  <c r="S140" i="1" s="1"/>
  <c r="T141" i="1"/>
  <c r="S141" i="1" s="1"/>
  <c r="T142" i="1"/>
  <c r="S142" i="1" s="1"/>
  <c r="T143" i="1"/>
  <c r="S143" i="1" s="1"/>
  <c r="T144" i="1"/>
  <c r="S144" i="1" s="1"/>
  <c r="T145" i="1"/>
  <c r="S145" i="1" s="1"/>
  <c r="T146" i="1"/>
  <c r="S146" i="1" s="1"/>
  <c r="T147" i="1"/>
  <c r="S147" i="1" s="1"/>
  <c r="T148" i="1"/>
  <c r="S148" i="1" s="1"/>
  <c r="T149" i="1"/>
  <c r="S149" i="1" s="1"/>
  <c r="T150" i="1"/>
  <c r="S150" i="1" s="1"/>
  <c r="T151" i="1"/>
  <c r="S151" i="1" s="1"/>
  <c r="T152" i="1"/>
  <c r="S152" i="1" s="1"/>
  <c r="T153" i="1"/>
  <c r="S153" i="1" s="1"/>
  <c r="T154" i="1"/>
  <c r="S154" i="1" s="1"/>
  <c r="T155" i="1"/>
  <c r="S155" i="1" s="1"/>
  <c r="T156" i="1"/>
  <c r="S156" i="1" s="1"/>
  <c r="T157" i="1"/>
  <c r="S157" i="1" s="1"/>
  <c r="T158" i="1"/>
  <c r="S158" i="1" s="1"/>
  <c r="T159" i="1"/>
  <c r="S159" i="1" s="1"/>
  <c r="T160" i="1"/>
  <c r="S160" i="1" s="1"/>
  <c r="T161" i="1"/>
  <c r="S161" i="1" s="1"/>
  <c r="T162" i="1"/>
  <c r="S162" i="1" s="1"/>
  <c r="T163" i="1"/>
  <c r="S163" i="1" s="1"/>
  <c r="T164" i="1"/>
  <c r="S164" i="1" s="1"/>
  <c r="T165" i="1"/>
  <c r="S165" i="1" s="1"/>
  <c r="T166" i="1"/>
  <c r="S166" i="1" s="1"/>
  <c r="T167" i="1"/>
  <c r="S167" i="1" s="1"/>
  <c r="T168" i="1"/>
  <c r="S168" i="1" s="1"/>
  <c r="T169" i="1"/>
  <c r="S169" i="1" s="1"/>
  <c r="T170" i="1"/>
  <c r="S170" i="1" s="1"/>
  <c r="T171" i="1"/>
  <c r="S171" i="1" s="1"/>
  <c r="T172" i="1"/>
  <c r="S172" i="1" s="1"/>
  <c r="T173" i="1"/>
  <c r="S173" i="1" s="1"/>
  <c r="T174" i="1"/>
  <c r="S174" i="1" s="1"/>
  <c r="T175" i="1"/>
  <c r="S175" i="1" s="1"/>
  <c r="T176" i="1"/>
  <c r="S176" i="1" s="1"/>
  <c r="T177" i="1"/>
  <c r="S177" i="1" s="1"/>
  <c r="T178" i="1"/>
  <c r="S178" i="1" s="1"/>
  <c r="T179" i="1"/>
  <c r="S179" i="1" s="1"/>
  <c r="T180" i="1"/>
  <c r="S180" i="1" s="1"/>
  <c r="T181" i="1"/>
  <c r="S181" i="1" s="1"/>
  <c r="T182" i="1"/>
  <c r="S182" i="1" s="1"/>
  <c r="T183" i="1"/>
  <c r="S183" i="1" s="1"/>
  <c r="T184" i="1"/>
  <c r="S184" i="1" s="1"/>
  <c r="T185" i="1"/>
  <c r="S185" i="1" s="1"/>
  <c r="T186" i="1"/>
  <c r="S186" i="1" s="1"/>
  <c r="T187" i="1"/>
  <c r="S187" i="1" s="1"/>
  <c r="T188" i="1"/>
  <c r="S188" i="1" s="1"/>
  <c r="T189" i="1"/>
  <c r="S189" i="1" s="1"/>
  <c r="T190" i="1"/>
  <c r="S190" i="1" s="1"/>
  <c r="T191" i="1"/>
  <c r="S191" i="1" s="1"/>
  <c r="T192" i="1"/>
  <c r="S192" i="1" s="1"/>
  <c r="T193" i="1"/>
  <c r="S193" i="1" s="1"/>
  <c r="T194" i="1"/>
  <c r="S194" i="1" s="1"/>
  <c r="T195" i="1"/>
  <c r="S195" i="1" s="1"/>
  <c r="T196" i="1"/>
  <c r="S196" i="1" s="1"/>
  <c r="T197" i="1"/>
  <c r="S197" i="1" s="1"/>
  <c r="T198" i="1"/>
  <c r="S198" i="1" s="1"/>
  <c r="T199" i="1"/>
  <c r="S199" i="1" s="1"/>
  <c r="T200" i="1"/>
  <c r="S200" i="1" s="1"/>
  <c r="T201" i="1"/>
  <c r="S201" i="1" s="1"/>
  <c r="T202" i="1"/>
  <c r="S202" i="1" s="1"/>
  <c r="T203" i="1"/>
  <c r="S203" i="1" s="1"/>
  <c r="T204" i="1"/>
  <c r="S204" i="1" s="1"/>
  <c r="T205" i="1"/>
  <c r="S205" i="1" s="1"/>
  <c r="T206" i="1"/>
  <c r="S206" i="1" s="1"/>
  <c r="T207" i="1"/>
  <c r="S207" i="1" s="1"/>
  <c r="T208" i="1"/>
  <c r="S208" i="1" s="1"/>
  <c r="T209" i="1"/>
  <c r="S209" i="1" s="1"/>
  <c r="T210" i="1"/>
  <c r="S210" i="1" s="1"/>
  <c r="T211" i="1"/>
  <c r="S211" i="1" s="1"/>
  <c r="T212" i="1"/>
  <c r="S212" i="1" s="1"/>
  <c r="T213" i="1"/>
  <c r="S213" i="1" s="1"/>
  <c r="T214" i="1"/>
  <c r="S214" i="1" s="1"/>
  <c r="T215" i="1"/>
  <c r="S215" i="1" s="1"/>
  <c r="T216" i="1"/>
  <c r="S216" i="1" s="1"/>
  <c r="T217" i="1"/>
  <c r="S217" i="1" s="1"/>
  <c r="T218" i="1"/>
  <c r="S218" i="1" s="1"/>
  <c r="T219" i="1"/>
  <c r="S219" i="1" s="1"/>
  <c r="T220" i="1"/>
  <c r="S220" i="1" s="1"/>
  <c r="T221" i="1"/>
  <c r="S221" i="1" s="1"/>
  <c r="T222" i="1"/>
  <c r="S222" i="1" s="1"/>
  <c r="T223" i="1"/>
  <c r="S223" i="1" s="1"/>
  <c r="T224" i="1"/>
  <c r="S224" i="1" s="1"/>
  <c r="T225" i="1"/>
  <c r="S225" i="1" s="1"/>
  <c r="T226" i="1"/>
  <c r="S226" i="1" s="1"/>
  <c r="T227" i="1"/>
  <c r="S227" i="1" s="1"/>
  <c r="T228" i="1"/>
  <c r="S228" i="1" s="1"/>
  <c r="T229" i="1"/>
  <c r="S229" i="1" s="1"/>
  <c r="T230" i="1"/>
  <c r="S230" i="1" s="1"/>
  <c r="T231" i="1"/>
  <c r="S231" i="1" s="1"/>
  <c r="T232" i="1"/>
  <c r="S232" i="1" s="1"/>
  <c r="T233" i="1"/>
  <c r="S233" i="1" s="1"/>
  <c r="T234" i="1"/>
  <c r="S234" i="1" s="1"/>
  <c r="T235" i="1"/>
  <c r="S235" i="1" s="1"/>
  <c r="T236" i="1"/>
  <c r="S236" i="1" s="1"/>
  <c r="T237" i="1"/>
  <c r="S237" i="1" s="1"/>
  <c r="T238" i="1"/>
  <c r="S238" i="1" s="1"/>
  <c r="T239" i="1"/>
  <c r="S239" i="1" s="1"/>
  <c r="T240" i="1"/>
  <c r="S240" i="1" s="1"/>
  <c r="T241" i="1"/>
  <c r="S241" i="1" s="1"/>
  <c r="T242" i="1"/>
  <c r="S242" i="1" s="1"/>
  <c r="T243" i="1"/>
  <c r="S243" i="1" s="1"/>
  <c r="T244" i="1"/>
  <c r="S244" i="1" s="1"/>
  <c r="T245" i="1"/>
  <c r="S245" i="1" s="1"/>
  <c r="T246" i="1"/>
  <c r="S246" i="1" s="1"/>
  <c r="T247" i="1"/>
  <c r="S247" i="1" s="1"/>
  <c r="T248" i="1"/>
  <c r="S248" i="1" s="1"/>
  <c r="T249" i="1"/>
  <c r="S249" i="1" s="1"/>
  <c r="T250" i="1"/>
  <c r="S250" i="1" s="1"/>
  <c r="T251" i="1"/>
  <c r="S251" i="1" s="1"/>
  <c r="T252" i="1"/>
  <c r="S252" i="1" s="1"/>
  <c r="T253" i="1"/>
  <c r="S253" i="1" s="1"/>
  <c r="T254" i="1"/>
  <c r="S254" i="1" s="1"/>
  <c r="T255" i="1"/>
  <c r="S255" i="1" s="1"/>
  <c r="T256" i="1"/>
  <c r="S256" i="1" s="1"/>
  <c r="T257" i="1"/>
  <c r="S257" i="1" s="1"/>
  <c r="T258" i="1"/>
  <c r="S258" i="1" s="1"/>
  <c r="T259" i="1"/>
  <c r="S259" i="1" s="1"/>
  <c r="T260" i="1"/>
  <c r="S260" i="1" s="1"/>
  <c r="T261" i="1"/>
  <c r="S261" i="1" s="1"/>
  <c r="T262" i="1"/>
  <c r="S262" i="1" s="1"/>
  <c r="T263" i="1"/>
  <c r="S263" i="1" s="1"/>
  <c r="T264" i="1"/>
  <c r="S264" i="1" s="1"/>
  <c r="T265" i="1"/>
  <c r="S265" i="1" s="1"/>
  <c r="T266" i="1"/>
  <c r="S266" i="1" s="1"/>
  <c r="T267" i="1"/>
  <c r="S267" i="1" s="1"/>
  <c r="T268" i="1"/>
  <c r="S268" i="1" s="1"/>
  <c r="T269" i="1"/>
  <c r="S269" i="1" s="1"/>
  <c r="T270" i="1"/>
  <c r="S270" i="1" s="1"/>
  <c r="T271" i="1"/>
  <c r="S271" i="1" s="1"/>
  <c r="T272" i="1"/>
  <c r="S272" i="1" s="1"/>
  <c r="T273" i="1"/>
  <c r="S273" i="1" s="1"/>
  <c r="T274" i="1"/>
  <c r="S274" i="1" s="1"/>
  <c r="T275" i="1"/>
  <c r="S275" i="1" s="1"/>
  <c r="T276" i="1"/>
  <c r="S276" i="1" s="1"/>
  <c r="T277" i="1"/>
  <c r="S277" i="1" s="1"/>
  <c r="T278" i="1"/>
  <c r="S278" i="1" s="1"/>
  <c r="T279" i="1"/>
  <c r="S279" i="1" s="1"/>
  <c r="T280" i="1"/>
  <c r="S280" i="1" s="1"/>
  <c r="T281" i="1"/>
  <c r="S281" i="1" s="1"/>
  <c r="T282" i="1"/>
  <c r="S282" i="1" s="1"/>
  <c r="T283" i="1"/>
  <c r="S283" i="1" s="1"/>
  <c r="T284" i="1"/>
  <c r="S284" i="1" s="1"/>
  <c r="T285" i="1"/>
  <c r="S285" i="1" s="1"/>
  <c r="T286" i="1"/>
  <c r="S286" i="1" s="1"/>
  <c r="T287" i="1"/>
  <c r="S287" i="1" s="1"/>
  <c r="T288" i="1"/>
  <c r="S288" i="1" s="1"/>
  <c r="T289" i="1"/>
  <c r="S289" i="1" s="1"/>
  <c r="T290" i="1"/>
  <c r="S290" i="1" s="1"/>
  <c r="T291" i="1"/>
  <c r="S291" i="1" s="1"/>
  <c r="T292" i="1"/>
  <c r="S292" i="1" s="1"/>
  <c r="T293" i="1"/>
  <c r="S293" i="1" s="1"/>
  <c r="T294" i="1"/>
  <c r="S294" i="1" s="1"/>
  <c r="T295" i="1"/>
  <c r="S295" i="1" s="1"/>
  <c r="T296" i="1"/>
  <c r="S296" i="1" s="1"/>
  <c r="T297" i="1"/>
  <c r="S297" i="1" s="1"/>
  <c r="T298" i="1"/>
  <c r="S298" i="1" s="1"/>
  <c r="T299" i="1"/>
  <c r="S299" i="1" s="1"/>
  <c r="T300" i="1"/>
  <c r="S300" i="1" s="1"/>
  <c r="T301" i="1"/>
  <c r="S301" i="1" s="1"/>
  <c r="T302" i="1"/>
  <c r="S302" i="1" s="1"/>
  <c r="T303" i="1"/>
  <c r="S303" i="1" s="1"/>
  <c r="T304" i="1"/>
  <c r="S304" i="1" s="1"/>
  <c r="T305" i="1"/>
  <c r="S305" i="1" s="1"/>
  <c r="T306" i="1"/>
  <c r="S306" i="1" s="1"/>
  <c r="T307" i="1"/>
  <c r="S307" i="1" s="1"/>
  <c r="T308" i="1"/>
  <c r="S308" i="1" s="1"/>
  <c r="T309" i="1"/>
  <c r="S309" i="1" s="1"/>
  <c r="T310" i="1"/>
  <c r="S310" i="1" s="1"/>
  <c r="T311" i="1"/>
  <c r="S311" i="1" s="1"/>
  <c r="T312" i="1"/>
  <c r="S312" i="1" s="1"/>
  <c r="T313" i="1"/>
  <c r="S313" i="1" s="1"/>
  <c r="T314" i="1"/>
  <c r="S314" i="1" s="1"/>
  <c r="T315" i="1"/>
  <c r="S315" i="1" s="1"/>
  <c r="T316" i="1"/>
  <c r="S316" i="1" s="1"/>
  <c r="T317" i="1"/>
  <c r="S317" i="1" s="1"/>
  <c r="T318" i="1"/>
  <c r="S318" i="1" s="1"/>
  <c r="T319" i="1"/>
  <c r="S319" i="1" s="1"/>
  <c r="T320" i="1"/>
  <c r="S320" i="1" s="1"/>
  <c r="T321" i="1"/>
  <c r="S321" i="1" s="1"/>
  <c r="T322" i="1"/>
  <c r="S322" i="1" s="1"/>
  <c r="T323" i="1"/>
  <c r="S323" i="1" s="1"/>
  <c r="T324" i="1"/>
  <c r="S324" i="1" s="1"/>
  <c r="T325" i="1"/>
  <c r="S325" i="1" s="1"/>
  <c r="T326" i="1"/>
  <c r="S326" i="1" s="1"/>
  <c r="T327" i="1"/>
  <c r="S327" i="1" s="1"/>
  <c r="T328" i="1"/>
  <c r="S328" i="1" s="1"/>
  <c r="T329" i="1"/>
  <c r="S329" i="1" s="1"/>
  <c r="T330" i="1"/>
  <c r="S330" i="1" s="1"/>
  <c r="T331" i="1"/>
  <c r="S331" i="1" s="1"/>
  <c r="T332" i="1"/>
  <c r="S332" i="1" s="1"/>
  <c r="T333" i="1"/>
  <c r="S333" i="1" s="1"/>
  <c r="T334" i="1"/>
  <c r="S334" i="1" s="1"/>
  <c r="T335" i="1"/>
  <c r="S335" i="1" s="1"/>
  <c r="T336" i="1"/>
  <c r="S336" i="1" s="1"/>
  <c r="T337" i="1"/>
  <c r="S337" i="1" s="1"/>
  <c r="T338" i="1"/>
  <c r="S338" i="1" s="1"/>
  <c r="T339" i="1"/>
  <c r="S339" i="1" s="1"/>
  <c r="T340" i="1"/>
  <c r="S340" i="1" s="1"/>
  <c r="T341" i="1"/>
  <c r="S341" i="1" s="1"/>
  <c r="T342" i="1"/>
  <c r="S342" i="1" s="1"/>
  <c r="T343" i="1"/>
  <c r="S343" i="1" s="1"/>
  <c r="T344" i="1"/>
  <c r="S344" i="1" s="1"/>
  <c r="T345" i="1"/>
  <c r="S345" i="1" s="1"/>
  <c r="T346" i="1"/>
  <c r="S346" i="1" s="1"/>
  <c r="T347" i="1"/>
  <c r="S347" i="1" s="1"/>
  <c r="T348" i="1"/>
  <c r="S348" i="1" s="1"/>
  <c r="T349" i="1"/>
  <c r="S349" i="1" s="1"/>
  <c r="T350" i="1"/>
  <c r="S350" i="1" s="1"/>
  <c r="T351" i="1"/>
  <c r="S351" i="1" s="1"/>
  <c r="T352" i="1"/>
  <c r="S352" i="1" s="1"/>
  <c r="T353" i="1"/>
  <c r="S353" i="1" s="1"/>
  <c r="T354" i="1"/>
  <c r="S354" i="1" s="1"/>
  <c r="T355" i="1"/>
  <c r="S355" i="1" s="1"/>
  <c r="T356" i="1"/>
  <c r="S356" i="1" s="1"/>
  <c r="T357" i="1"/>
  <c r="S357" i="1" s="1"/>
  <c r="T358" i="1"/>
  <c r="S358" i="1" s="1"/>
  <c r="T359" i="1"/>
  <c r="S359" i="1" s="1"/>
  <c r="T360" i="1"/>
  <c r="S360" i="1" s="1"/>
  <c r="T361" i="1"/>
  <c r="S361" i="1" s="1"/>
  <c r="T362" i="1"/>
  <c r="S362" i="1" s="1"/>
  <c r="T363" i="1"/>
  <c r="S363" i="1" s="1"/>
  <c r="T364" i="1"/>
  <c r="S364" i="1" s="1"/>
  <c r="T365" i="1"/>
  <c r="S365" i="1" s="1"/>
  <c r="T366" i="1"/>
  <c r="S366" i="1" s="1"/>
  <c r="T367" i="1"/>
  <c r="S367" i="1" s="1"/>
  <c r="T368" i="1"/>
  <c r="S368" i="1" s="1"/>
  <c r="T369" i="1"/>
  <c r="S369" i="1" s="1"/>
  <c r="T370" i="1"/>
  <c r="S370" i="1" s="1"/>
  <c r="T371" i="1"/>
  <c r="S371" i="1" s="1"/>
  <c r="T372" i="1"/>
  <c r="S372" i="1" s="1"/>
  <c r="T373" i="1"/>
  <c r="S373" i="1" s="1"/>
  <c r="T374" i="1"/>
  <c r="S374" i="1" s="1"/>
  <c r="T375" i="1"/>
  <c r="S375" i="1" s="1"/>
  <c r="T376" i="1"/>
  <c r="S376" i="1" s="1"/>
  <c r="T377" i="1"/>
  <c r="S377" i="1" s="1"/>
  <c r="T378" i="1"/>
  <c r="S378" i="1" s="1"/>
  <c r="T379" i="1"/>
  <c r="S379" i="1" s="1"/>
  <c r="T380" i="1"/>
  <c r="S380" i="1" s="1"/>
  <c r="T381" i="1"/>
  <c r="S381" i="1" s="1"/>
  <c r="T382" i="1"/>
  <c r="S382" i="1" s="1"/>
  <c r="T383" i="1"/>
  <c r="S383" i="1" s="1"/>
  <c r="T384" i="1"/>
  <c r="S384" i="1" s="1"/>
  <c r="T385" i="1"/>
  <c r="S385" i="1" s="1"/>
  <c r="T386" i="1"/>
  <c r="S386" i="1" s="1"/>
  <c r="T387" i="1"/>
  <c r="S387" i="1" s="1"/>
  <c r="T388" i="1"/>
  <c r="S388" i="1" s="1"/>
  <c r="T389" i="1"/>
  <c r="S389" i="1" s="1"/>
  <c r="T390" i="1"/>
  <c r="S390" i="1" s="1"/>
  <c r="T391" i="1"/>
  <c r="S391" i="1" s="1"/>
  <c r="T392" i="1"/>
  <c r="S392" i="1" s="1"/>
  <c r="T393" i="1"/>
  <c r="S393" i="1" s="1"/>
  <c r="T394" i="1"/>
  <c r="S394" i="1" s="1"/>
  <c r="T395" i="1"/>
  <c r="S395" i="1" s="1"/>
  <c r="T396" i="1"/>
  <c r="S396" i="1" s="1"/>
  <c r="T397" i="1"/>
  <c r="S397" i="1" s="1"/>
  <c r="T398" i="1"/>
  <c r="S398" i="1" s="1"/>
  <c r="T399" i="1"/>
  <c r="S399" i="1" s="1"/>
  <c r="T400" i="1"/>
  <c r="S400" i="1" s="1"/>
  <c r="T401" i="1"/>
  <c r="S401" i="1" s="1"/>
  <c r="T402" i="1"/>
  <c r="S402" i="1" s="1"/>
  <c r="T403" i="1"/>
  <c r="S403" i="1" s="1"/>
  <c r="T404" i="1"/>
  <c r="S404" i="1" s="1"/>
  <c r="T405" i="1"/>
  <c r="S405" i="1" s="1"/>
  <c r="T406" i="1"/>
  <c r="S406" i="1" s="1"/>
  <c r="T407" i="1"/>
  <c r="S407" i="1" s="1"/>
  <c r="T408" i="1"/>
  <c r="S408" i="1" s="1"/>
  <c r="T409" i="1"/>
  <c r="S409" i="1" s="1"/>
  <c r="T410" i="1"/>
  <c r="S410" i="1" s="1"/>
  <c r="T411" i="1"/>
  <c r="S411" i="1" s="1"/>
  <c r="T412" i="1"/>
  <c r="S412" i="1" s="1"/>
  <c r="T413" i="1"/>
  <c r="S413" i="1" s="1"/>
  <c r="T414" i="1"/>
  <c r="S414" i="1" s="1"/>
  <c r="T415" i="1"/>
  <c r="S415" i="1" s="1"/>
  <c r="T416" i="1"/>
  <c r="S416" i="1" s="1"/>
  <c r="T417" i="1"/>
  <c r="S417" i="1" s="1"/>
  <c r="T418" i="1"/>
  <c r="S418" i="1" s="1"/>
  <c r="T419" i="1"/>
  <c r="S419" i="1" s="1"/>
  <c r="T420" i="1"/>
  <c r="S420" i="1" s="1"/>
  <c r="T421" i="1"/>
  <c r="S421" i="1" s="1"/>
  <c r="T422" i="1"/>
  <c r="S422" i="1" s="1"/>
  <c r="T423" i="1"/>
  <c r="S423" i="1" s="1"/>
  <c r="T424" i="1"/>
  <c r="S424" i="1" s="1"/>
  <c r="T425" i="1"/>
  <c r="S425" i="1" s="1"/>
  <c r="T426" i="1"/>
  <c r="S426" i="1" s="1"/>
  <c r="T427" i="1"/>
  <c r="S427" i="1" s="1"/>
  <c r="T428" i="1"/>
  <c r="S428" i="1" s="1"/>
  <c r="T429" i="1"/>
  <c r="S429" i="1" s="1"/>
  <c r="T430" i="1"/>
  <c r="S430" i="1" s="1"/>
  <c r="T431" i="1"/>
  <c r="S431" i="1" s="1"/>
  <c r="T432" i="1"/>
  <c r="S432" i="1" s="1"/>
  <c r="T433" i="1"/>
  <c r="S433" i="1" s="1"/>
  <c r="T434" i="1"/>
  <c r="S434" i="1" s="1"/>
  <c r="T435" i="1"/>
  <c r="S435" i="1" s="1"/>
  <c r="T436" i="1"/>
  <c r="S436" i="1" s="1"/>
  <c r="T437" i="1"/>
  <c r="S437" i="1" s="1"/>
  <c r="T438" i="1"/>
  <c r="S438" i="1" s="1"/>
  <c r="T439" i="1"/>
  <c r="S439" i="1" s="1"/>
  <c r="T440" i="1"/>
  <c r="S440" i="1" s="1"/>
  <c r="T441" i="1"/>
  <c r="S441" i="1" s="1"/>
  <c r="T442" i="1"/>
  <c r="S442" i="1" s="1"/>
  <c r="T443" i="1"/>
  <c r="S443" i="1" s="1"/>
  <c r="T444" i="1"/>
  <c r="S444" i="1" s="1"/>
  <c r="T445" i="1"/>
  <c r="S445" i="1" s="1"/>
  <c r="T446" i="1"/>
  <c r="S446" i="1" s="1"/>
  <c r="T447" i="1"/>
  <c r="S447" i="1" s="1"/>
  <c r="T448" i="1"/>
  <c r="S448" i="1" s="1"/>
  <c r="T449" i="1"/>
  <c r="S449" i="1" s="1"/>
  <c r="T450" i="1"/>
  <c r="S450" i="1" s="1"/>
  <c r="T451" i="1"/>
  <c r="S451" i="1" s="1"/>
  <c r="T452" i="1"/>
  <c r="S452" i="1" s="1"/>
  <c r="T453" i="1"/>
  <c r="S453" i="1" s="1"/>
  <c r="T454" i="1"/>
  <c r="S454" i="1" s="1"/>
  <c r="T455" i="1"/>
  <c r="S455" i="1" s="1"/>
  <c r="T456" i="1"/>
  <c r="S456" i="1" s="1"/>
  <c r="T457" i="1"/>
  <c r="S457" i="1" s="1"/>
  <c r="T458" i="1"/>
  <c r="S458" i="1" s="1"/>
  <c r="T459" i="1"/>
  <c r="S459" i="1" s="1"/>
  <c r="T460" i="1"/>
  <c r="S460" i="1" s="1"/>
  <c r="T461" i="1"/>
  <c r="S461" i="1" s="1"/>
  <c r="T462" i="1"/>
  <c r="S462" i="1" s="1"/>
  <c r="T463" i="1"/>
  <c r="S463" i="1" s="1"/>
  <c r="T464" i="1"/>
  <c r="S464" i="1" s="1"/>
  <c r="T465" i="1"/>
  <c r="S465" i="1" s="1"/>
  <c r="T466" i="1"/>
  <c r="S466" i="1" s="1"/>
  <c r="T467" i="1"/>
  <c r="S467" i="1" s="1"/>
  <c r="T468" i="1"/>
  <c r="S468" i="1" s="1"/>
  <c r="T469" i="1"/>
  <c r="S469" i="1" s="1"/>
  <c r="T470" i="1"/>
  <c r="S470" i="1" s="1"/>
  <c r="T471" i="1"/>
  <c r="S471" i="1" s="1"/>
  <c r="T472" i="1"/>
  <c r="S472" i="1" s="1"/>
  <c r="T473" i="1"/>
  <c r="S473" i="1" s="1"/>
  <c r="T474" i="1"/>
  <c r="S474" i="1" s="1"/>
  <c r="T475" i="1"/>
  <c r="S475" i="1" s="1"/>
  <c r="T476" i="1"/>
  <c r="S476" i="1" s="1"/>
  <c r="T477" i="1"/>
  <c r="S477" i="1" s="1"/>
  <c r="T478" i="1"/>
  <c r="S478" i="1" s="1"/>
  <c r="T479" i="1"/>
  <c r="S479" i="1" s="1"/>
  <c r="T480" i="1"/>
  <c r="S480" i="1" s="1"/>
  <c r="T481" i="1"/>
  <c r="S481" i="1" s="1"/>
  <c r="T482" i="1"/>
  <c r="S482" i="1" s="1"/>
  <c r="T483" i="1"/>
  <c r="S483" i="1" s="1"/>
  <c r="T484" i="1"/>
  <c r="S484" i="1" s="1"/>
  <c r="T485" i="1"/>
  <c r="S485" i="1" s="1"/>
  <c r="T486" i="1"/>
  <c r="S486" i="1" s="1"/>
  <c r="T487" i="1"/>
  <c r="S487" i="1" s="1"/>
  <c r="T488" i="1"/>
  <c r="S488" i="1" s="1"/>
  <c r="T489" i="1"/>
  <c r="S489" i="1" s="1"/>
  <c r="T490" i="1"/>
  <c r="S490" i="1" s="1"/>
  <c r="T491" i="1"/>
  <c r="S491" i="1" s="1"/>
  <c r="T492" i="1"/>
  <c r="S492" i="1" s="1"/>
  <c r="T493" i="1"/>
  <c r="S493" i="1" s="1"/>
  <c r="T494" i="1"/>
  <c r="S494" i="1" s="1"/>
  <c r="T495" i="1"/>
  <c r="S495" i="1" s="1"/>
  <c r="T496" i="1"/>
  <c r="S496" i="1" s="1"/>
  <c r="T497" i="1"/>
  <c r="S497" i="1" s="1"/>
  <c r="T498" i="1"/>
  <c r="S498" i="1" s="1"/>
  <c r="T499" i="1"/>
  <c r="S499" i="1" s="1"/>
  <c r="T500" i="1"/>
  <c r="S500" i="1" s="1"/>
  <c r="T501" i="1"/>
  <c r="S501" i="1" s="1"/>
  <c r="T502" i="1"/>
  <c r="S502" i="1" s="1"/>
  <c r="T503" i="1"/>
  <c r="S503" i="1" s="1"/>
  <c r="T504" i="1"/>
  <c r="S504" i="1" s="1"/>
  <c r="T505" i="1"/>
  <c r="S505" i="1" s="1"/>
  <c r="T506" i="1"/>
  <c r="S506" i="1" s="1"/>
  <c r="T507" i="1"/>
  <c r="S507" i="1" s="1"/>
  <c r="T508" i="1"/>
  <c r="S508" i="1" s="1"/>
  <c r="T509" i="1"/>
  <c r="S509" i="1" s="1"/>
  <c r="T510" i="1"/>
  <c r="S510" i="1" s="1"/>
  <c r="T511" i="1"/>
  <c r="S511" i="1" s="1"/>
  <c r="T512" i="1"/>
  <c r="S512" i="1" s="1"/>
  <c r="T513" i="1"/>
  <c r="S513" i="1" s="1"/>
  <c r="T514" i="1"/>
  <c r="S514" i="1" s="1"/>
  <c r="T515" i="1"/>
  <c r="S515" i="1" s="1"/>
  <c r="T516" i="1"/>
  <c r="S516" i="1" s="1"/>
  <c r="T517" i="1"/>
  <c r="S517" i="1" s="1"/>
  <c r="T518" i="1"/>
  <c r="S518" i="1" s="1"/>
  <c r="T519" i="1"/>
  <c r="S519" i="1" s="1"/>
  <c r="T520" i="1"/>
  <c r="S520" i="1" s="1"/>
  <c r="T521" i="1"/>
  <c r="S521" i="1" s="1"/>
  <c r="T522" i="1"/>
  <c r="S522" i="1" s="1"/>
  <c r="T523" i="1"/>
  <c r="S523" i="1" s="1"/>
  <c r="T524" i="1"/>
  <c r="S524" i="1" s="1"/>
  <c r="T525" i="1"/>
  <c r="S525" i="1" s="1"/>
  <c r="T526" i="1"/>
  <c r="S526" i="1" s="1"/>
  <c r="T527" i="1"/>
  <c r="S527" i="1" s="1"/>
  <c r="T528" i="1"/>
  <c r="S528" i="1" s="1"/>
  <c r="T529" i="1"/>
  <c r="S529" i="1" s="1"/>
  <c r="T530" i="1"/>
  <c r="S530" i="1" s="1"/>
  <c r="T531" i="1"/>
  <c r="S531" i="1" s="1"/>
  <c r="T532" i="1"/>
  <c r="S532" i="1" s="1"/>
  <c r="T533" i="1"/>
  <c r="S533" i="1" s="1"/>
  <c r="T534" i="1"/>
  <c r="S534" i="1" s="1"/>
  <c r="T535" i="1"/>
  <c r="S535" i="1" s="1"/>
  <c r="T536" i="1"/>
  <c r="S536" i="1" s="1"/>
  <c r="T537" i="1"/>
  <c r="S537" i="1" s="1"/>
  <c r="T538" i="1"/>
  <c r="S538" i="1" s="1"/>
  <c r="T539" i="1"/>
  <c r="S539" i="1" s="1"/>
  <c r="T540" i="1"/>
  <c r="S540" i="1" s="1"/>
  <c r="T541" i="1"/>
  <c r="S541" i="1" s="1"/>
  <c r="T542" i="1"/>
  <c r="S542" i="1" s="1"/>
  <c r="T543" i="1"/>
  <c r="S543" i="1" s="1"/>
  <c r="T544" i="1"/>
  <c r="S544" i="1" s="1"/>
  <c r="T545" i="1"/>
  <c r="S545" i="1" s="1"/>
  <c r="T546" i="1"/>
  <c r="S546" i="1" s="1"/>
  <c r="T547" i="1"/>
  <c r="S547" i="1" s="1"/>
  <c r="T548" i="1"/>
  <c r="S548" i="1" s="1"/>
  <c r="T549" i="1"/>
  <c r="S549" i="1" s="1"/>
  <c r="T550" i="1"/>
  <c r="S550" i="1" s="1"/>
  <c r="T551" i="1"/>
  <c r="S551" i="1" s="1"/>
  <c r="T552" i="1"/>
  <c r="S552" i="1" s="1"/>
  <c r="T553" i="1"/>
  <c r="S553" i="1" s="1"/>
  <c r="T554" i="1"/>
  <c r="S554" i="1" s="1"/>
  <c r="T555" i="1"/>
  <c r="S555" i="1" s="1"/>
  <c r="T556" i="1"/>
  <c r="S556" i="1" s="1"/>
  <c r="T557" i="1"/>
  <c r="S557" i="1" s="1"/>
  <c r="T558" i="1"/>
  <c r="S558" i="1" s="1"/>
  <c r="T559" i="1"/>
  <c r="S559" i="1" s="1"/>
  <c r="T560" i="1"/>
  <c r="S560" i="1" s="1"/>
  <c r="T561" i="1"/>
  <c r="S561" i="1" s="1"/>
  <c r="T562" i="1"/>
  <c r="S562" i="1" s="1"/>
  <c r="T563" i="1"/>
  <c r="S563" i="1" s="1"/>
  <c r="T564" i="1"/>
  <c r="S564" i="1" s="1"/>
  <c r="T565" i="1"/>
  <c r="S565" i="1" s="1"/>
  <c r="T566" i="1"/>
  <c r="S566" i="1" s="1"/>
  <c r="T567" i="1"/>
  <c r="S567" i="1" s="1"/>
  <c r="T568" i="1"/>
  <c r="S568" i="1" s="1"/>
  <c r="T569" i="1"/>
  <c r="S569" i="1" s="1"/>
  <c r="T570" i="1"/>
  <c r="S570" i="1" s="1"/>
  <c r="T571" i="1"/>
  <c r="S571" i="1" s="1"/>
  <c r="T572" i="1"/>
  <c r="S572" i="1" s="1"/>
  <c r="T573" i="1"/>
  <c r="S573" i="1" s="1"/>
  <c r="T574" i="1"/>
  <c r="S574" i="1" s="1"/>
  <c r="T575" i="1"/>
  <c r="S575" i="1" s="1"/>
  <c r="T576" i="1"/>
  <c r="S576" i="1" s="1"/>
  <c r="T577" i="1"/>
  <c r="S577" i="1" s="1"/>
  <c r="T578" i="1"/>
  <c r="S578" i="1" s="1"/>
  <c r="T579" i="1"/>
  <c r="S579" i="1" s="1"/>
  <c r="T580" i="1"/>
  <c r="S580" i="1" s="1"/>
  <c r="T581" i="1"/>
  <c r="S581" i="1" s="1"/>
  <c r="T582" i="1"/>
  <c r="S582" i="1" s="1"/>
  <c r="T583" i="1"/>
  <c r="S583" i="1" s="1"/>
  <c r="T584" i="1"/>
  <c r="S584" i="1" s="1"/>
  <c r="T585" i="1"/>
  <c r="S585" i="1" s="1"/>
  <c r="T586" i="1"/>
  <c r="S586" i="1" s="1"/>
  <c r="T587" i="1"/>
  <c r="S587" i="1" s="1"/>
  <c r="T588" i="1"/>
  <c r="S588" i="1" s="1"/>
  <c r="T589" i="1"/>
  <c r="S589" i="1" s="1"/>
  <c r="T590" i="1"/>
  <c r="S590" i="1" s="1"/>
  <c r="T591" i="1"/>
  <c r="S591" i="1" s="1"/>
  <c r="T592" i="1"/>
  <c r="S592" i="1" s="1"/>
  <c r="T593" i="1"/>
  <c r="S593" i="1" s="1"/>
  <c r="T594" i="1"/>
  <c r="S594" i="1" s="1"/>
  <c r="T595" i="1"/>
  <c r="S595" i="1" s="1"/>
  <c r="T596" i="1"/>
  <c r="S596" i="1" s="1"/>
  <c r="T597" i="1"/>
  <c r="S597" i="1" s="1"/>
  <c r="T598" i="1"/>
  <c r="S598" i="1" s="1"/>
  <c r="T599" i="1"/>
  <c r="S599" i="1" s="1"/>
  <c r="T600" i="1"/>
  <c r="S600" i="1" s="1"/>
  <c r="T601" i="1"/>
  <c r="S601" i="1" s="1"/>
  <c r="T602" i="1"/>
  <c r="S602" i="1" s="1"/>
  <c r="T603" i="1"/>
  <c r="S603" i="1" s="1"/>
  <c r="T604" i="1"/>
  <c r="S604" i="1" s="1"/>
  <c r="T605" i="1"/>
  <c r="S605" i="1" s="1"/>
  <c r="T606" i="1"/>
  <c r="S606" i="1" s="1"/>
  <c r="T607" i="1"/>
  <c r="S607" i="1" s="1"/>
  <c r="T608" i="1"/>
  <c r="S608" i="1" s="1"/>
  <c r="T609" i="1"/>
  <c r="S609" i="1" s="1"/>
  <c r="T610" i="1"/>
  <c r="S610" i="1" s="1"/>
  <c r="T611" i="1"/>
  <c r="S611" i="1" s="1"/>
  <c r="T612" i="1"/>
  <c r="S612" i="1" s="1"/>
  <c r="T613" i="1"/>
  <c r="S613" i="1" s="1"/>
  <c r="T614" i="1"/>
  <c r="S614" i="1" s="1"/>
  <c r="T615" i="1"/>
  <c r="S615" i="1" s="1"/>
  <c r="T616" i="1"/>
  <c r="S616" i="1" s="1"/>
  <c r="T617" i="1"/>
  <c r="S617" i="1" s="1"/>
  <c r="T618" i="1"/>
  <c r="S618" i="1" s="1"/>
  <c r="T619" i="1"/>
  <c r="S619" i="1" s="1"/>
  <c r="T620" i="1"/>
  <c r="S620" i="1" s="1"/>
  <c r="T621" i="1"/>
  <c r="S621" i="1" s="1"/>
  <c r="T622" i="1"/>
  <c r="S622" i="1" s="1"/>
  <c r="T623" i="1"/>
  <c r="S623" i="1" s="1"/>
  <c r="T624" i="1"/>
  <c r="S624" i="1" s="1"/>
  <c r="T625" i="1"/>
  <c r="S625" i="1" s="1"/>
  <c r="T626" i="1"/>
  <c r="S626" i="1" s="1"/>
  <c r="T627" i="1"/>
  <c r="S627" i="1" s="1"/>
  <c r="T628" i="1"/>
  <c r="S628" i="1" s="1"/>
  <c r="T629" i="1"/>
  <c r="S629" i="1" s="1"/>
  <c r="T630" i="1"/>
  <c r="S630" i="1" s="1"/>
  <c r="T631" i="1"/>
  <c r="S631" i="1" s="1"/>
  <c r="T632" i="1"/>
  <c r="S632" i="1" s="1"/>
  <c r="T633" i="1"/>
  <c r="S633" i="1" s="1"/>
  <c r="T634" i="1"/>
  <c r="S634" i="1" s="1"/>
  <c r="T635" i="1"/>
  <c r="S635" i="1" s="1"/>
  <c r="T636" i="1"/>
  <c r="S636" i="1" s="1"/>
  <c r="T637" i="1"/>
  <c r="S637" i="1" s="1"/>
  <c r="T638" i="1"/>
  <c r="S638" i="1" s="1"/>
  <c r="T639" i="1"/>
  <c r="S639" i="1" s="1"/>
  <c r="T640" i="1"/>
  <c r="S640" i="1" s="1"/>
  <c r="T641" i="1"/>
  <c r="S641" i="1" s="1"/>
  <c r="T642" i="1"/>
  <c r="S642" i="1" s="1"/>
  <c r="T643" i="1"/>
  <c r="S643" i="1" s="1"/>
  <c r="T644" i="1"/>
  <c r="S644" i="1" s="1"/>
  <c r="T645" i="1"/>
  <c r="S645" i="1" s="1"/>
  <c r="T646" i="1"/>
  <c r="S646" i="1" s="1"/>
  <c r="T647" i="1"/>
  <c r="S647" i="1" s="1"/>
  <c r="T648" i="1"/>
  <c r="S648" i="1" s="1"/>
  <c r="T649" i="1"/>
  <c r="S649" i="1" s="1"/>
  <c r="T650" i="1"/>
  <c r="S650" i="1" s="1"/>
  <c r="T651" i="1"/>
  <c r="S651" i="1" s="1"/>
  <c r="T652" i="1"/>
  <c r="S652" i="1" s="1"/>
  <c r="T653" i="1"/>
  <c r="S653" i="1" s="1"/>
  <c r="T654" i="1"/>
  <c r="S654" i="1" s="1"/>
  <c r="T655" i="1"/>
  <c r="S655" i="1" s="1"/>
  <c r="T656" i="1"/>
  <c r="S656" i="1" s="1"/>
  <c r="T657" i="1"/>
  <c r="S657" i="1" s="1"/>
  <c r="T658" i="1"/>
  <c r="S658" i="1" s="1"/>
  <c r="T659" i="1"/>
  <c r="S659" i="1" s="1"/>
  <c r="T660" i="1"/>
  <c r="S660" i="1" s="1"/>
  <c r="T661" i="1"/>
  <c r="S661" i="1" s="1"/>
  <c r="T662" i="1"/>
  <c r="S662" i="1" s="1"/>
  <c r="T663" i="1"/>
  <c r="S663" i="1" s="1"/>
  <c r="T664" i="1"/>
  <c r="S664" i="1" s="1"/>
  <c r="T665" i="1"/>
  <c r="S665" i="1" s="1"/>
  <c r="T666" i="1"/>
  <c r="S666" i="1" s="1"/>
  <c r="T667" i="1"/>
  <c r="S667" i="1" s="1"/>
  <c r="T668" i="1"/>
  <c r="S668" i="1" s="1"/>
  <c r="T669" i="1"/>
  <c r="S669" i="1" s="1"/>
  <c r="T670" i="1"/>
  <c r="S670" i="1" s="1"/>
  <c r="T671" i="1"/>
  <c r="S671" i="1" s="1"/>
  <c r="T672" i="1"/>
  <c r="S672" i="1" s="1"/>
  <c r="T673" i="1"/>
  <c r="S673" i="1" s="1"/>
  <c r="T674" i="1"/>
  <c r="S674" i="1" s="1"/>
  <c r="T675" i="1"/>
  <c r="S675" i="1" s="1"/>
  <c r="T676" i="1"/>
  <c r="S676" i="1" s="1"/>
  <c r="T677" i="1"/>
  <c r="S677" i="1" s="1"/>
  <c r="T678" i="1"/>
  <c r="S678" i="1" s="1"/>
  <c r="T679" i="1"/>
  <c r="S679" i="1" s="1"/>
  <c r="T680" i="1"/>
  <c r="S680" i="1" s="1"/>
  <c r="T681" i="1"/>
  <c r="S681" i="1" s="1"/>
  <c r="T682" i="1"/>
  <c r="S682" i="1" s="1"/>
  <c r="T683" i="1"/>
  <c r="S683" i="1" s="1"/>
  <c r="T684" i="1"/>
  <c r="S684" i="1" s="1"/>
  <c r="T685" i="1"/>
  <c r="S685" i="1" s="1"/>
  <c r="T686" i="1"/>
  <c r="S686" i="1" s="1"/>
  <c r="T687" i="1"/>
  <c r="S687" i="1" s="1"/>
  <c r="T688" i="1"/>
  <c r="S688" i="1" s="1"/>
  <c r="T689" i="1"/>
  <c r="S689" i="1" s="1"/>
  <c r="T690" i="1"/>
  <c r="S690" i="1" s="1"/>
  <c r="T691" i="1"/>
  <c r="S691" i="1" s="1"/>
  <c r="T692" i="1"/>
  <c r="S692" i="1" s="1"/>
  <c r="T693" i="1"/>
  <c r="S693" i="1" s="1"/>
  <c r="T694" i="1"/>
  <c r="S694" i="1" s="1"/>
  <c r="T695" i="1"/>
  <c r="S695" i="1" s="1"/>
  <c r="T696" i="1"/>
  <c r="S696" i="1" s="1"/>
  <c r="T697" i="1"/>
  <c r="S697" i="1" s="1"/>
  <c r="T698" i="1"/>
  <c r="S698" i="1" s="1"/>
  <c r="T699" i="1"/>
  <c r="S699" i="1" s="1"/>
  <c r="T700" i="1"/>
  <c r="S700" i="1" s="1"/>
  <c r="T701" i="1"/>
  <c r="S701" i="1" s="1"/>
  <c r="T702" i="1"/>
  <c r="S702" i="1" s="1"/>
  <c r="T703" i="1"/>
  <c r="S703" i="1" s="1"/>
  <c r="T704" i="1"/>
  <c r="S704" i="1" s="1"/>
  <c r="T705" i="1"/>
  <c r="S705" i="1" s="1"/>
  <c r="T706" i="1"/>
  <c r="S706" i="1" s="1"/>
  <c r="T707" i="1"/>
  <c r="S707" i="1" s="1"/>
  <c r="T708" i="1"/>
  <c r="S708" i="1" s="1"/>
  <c r="T709" i="1"/>
  <c r="S709" i="1" s="1"/>
  <c r="T710" i="1"/>
  <c r="S710" i="1" s="1"/>
  <c r="T711" i="1"/>
  <c r="S711" i="1" s="1"/>
  <c r="T712" i="1"/>
  <c r="S712" i="1" s="1"/>
  <c r="T713" i="1"/>
  <c r="S713" i="1" s="1"/>
  <c r="T714" i="1"/>
  <c r="S714" i="1" s="1"/>
  <c r="T715" i="1"/>
  <c r="S715" i="1" s="1"/>
  <c r="T716" i="1"/>
  <c r="S716" i="1" s="1"/>
  <c r="T717" i="1"/>
  <c r="S717" i="1" s="1"/>
  <c r="T718" i="1"/>
  <c r="S718" i="1" s="1"/>
  <c r="T719" i="1"/>
  <c r="S719" i="1" s="1"/>
  <c r="T720" i="1"/>
  <c r="S720" i="1" s="1"/>
  <c r="T721" i="1"/>
  <c r="S721" i="1" s="1"/>
  <c r="T722" i="1"/>
  <c r="S722" i="1" s="1"/>
  <c r="T723" i="1"/>
  <c r="S723" i="1" s="1"/>
  <c r="T724" i="1"/>
  <c r="S724" i="1" s="1"/>
  <c r="T725" i="1"/>
  <c r="S725" i="1" s="1"/>
  <c r="T726" i="1"/>
  <c r="S726" i="1" s="1"/>
  <c r="T727" i="1"/>
  <c r="S727" i="1" s="1"/>
  <c r="T728" i="1"/>
  <c r="S728" i="1" s="1"/>
  <c r="T729" i="1"/>
  <c r="S729" i="1" s="1"/>
  <c r="T730" i="1"/>
  <c r="S730" i="1" s="1"/>
  <c r="T731" i="1"/>
  <c r="S731" i="1" s="1"/>
  <c r="T732" i="1"/>
  <c r="S732" i="1" s="1"/>
  <c r="T733" i="1"/>
  <c r="S733" i="1" s="1"/>
  <c r="T734" i="1"/>
  <c r="S734" i="1" s="1"/>
  <c r="T735" i="1"/>
  <c r="S735" i="1" s="1"/>
  <c r="T736" i="1"/>
  <c r="S736" i="1" s="1"/>
  <c r="T737" i="1"/>
  <c r="S737" i="1" s="1"/>
  <c r="T738" i="1"/>
  <c r="S738" i="1" s="1"/>
  <c r="T739" i="1"/>
  <c r="S739" i="1" s="1"/>
  <c r="T740" i="1"/>
  <c r="S740" i="1" s="1"/>
  <c r="T741" i="1"/>
  <c r="S741" i="1" s="1"/>
  <c r="T742" i="1"/>
  <c r="S742" i="1" s="1"/>
  <c r="T743" i="1"/>
  <c r="S743" i="1" s="1"/>
  <c r="T744" i="1"/>
  <c r="S744" i="1" s="1"/>
  <c r="T745" i="1"/>
  <c r="S745" i="1" s="1"/>
  <c r="T746" i="1"/>
  <c r="S746" i="1" s="1"/>
  <c r="T747" i="1"/>
  <c r="S747" i="1" s="1"/>
  <c r="T748" i="1"/>
  <c r="S748" i="1" s="1"/>
  <c r="T749" i="1"/>
  <c r="S749" i="1" s="1"/>
  <c r="T750" i="1"/>
  <c r="S750" i="1" s="1"/>
  <c r="T751" i="1"/>
  <c r="S751" i="1" s="1"/>
  <c r="T752" i="1"/>
  <c r="S752" i="1" s="1"/>
  <c r="T753" i="1"/>
  <c r="S753" i="1" s="1"/>
  <c r="T754" i="1"/>
  <c r="S754" i="1" s="1"/>
  <c r="T755" i="1"/>
  <c r="S755" i="1" s="1"/>
  <c r="T756" i="1"/>
  <c r="S756" i="1" s="1"/>
  <c r="T757" i="1"/>
  <c r="S757" i="1" s="1"/>
  <c r="T758" i="1"/>
  <c r="S758" i="1" s="1"/>
  <c r="T759" i="1"/>
  <c r="S759" i="1" s="1"/>
  <c r="T760" i="1"/>
  <c r="S760" i="1" s="1"/>
  <c r="T761" i="1"/>
  <c r="S761" i="1" s="1"/>
  <c r="T762" i="1"/>
  <c r="S762" i="1" s="1"/>
  <c r="T763" i="1"/>
  <c r="S763" i="1" s="1"/>
  <c r="T764" i="1"/>
  <c r="S764" i="1" s="1"/>
  <c r="T765" i="1"/>
  <c r="S765" i="1" s="1"/>
  <c r="T766" i="1"/>
  <c r="S766" i="1" s="1"/>
  <c r="T767" i="1"/>
  <c r="S767" i="1" s="1"/>
  <c r="T768" i="1"/>
  <c r="S768" i="1" s="1"/>
  <c r="T769" i="1"/>
  <c r="S769" i="1" s="1"/>
  <c r="T770" i="1"/>
  <c r="S770" i="1" s="1"/>
  <c r="T771" i="1"/>
  <c r="S771" i="1" s="1"/>
  <c r="T772" i="1"/>
  <c r="S772" i="1" s="1"/>
  <c r="T773" i="1"/>
  <c r="S773" i="1" s="1"/>
  <c r="T774" i="1"/>
  <c r="S774" i="1" s="1"/>
  <c r="T775" i="1"/>
  <c r="S775" i="1" s="1"/>
  <c r="T776" i="1"/>
  <c r="S776" i="1" s="1"/>
  <c r="T777" i="1"/>
  <c r="S777" i="1" s="1"/>
  <c r="T778" i="1"/>
  <c r="S778" i="1" s="1"/>
  <c r="T779" i="1"/>
  <c r="S779" i="1" s="1"/>
  <c r="T780" i="1"/>
  <c r="S780" i="1" s="1"/>
  <c r="T781" i="1"/>
  <c r="S781" i="1" s="1"/>
  <c r="T782" i="1"/>
  <c r="S782" i="1" s="1"/>
  <c r="T783" i="1"/>
  <c r="S783" i="1" s="1"/>
  <c r="T784" i="1"/>
  <c r="S784" i="1" s="1"/>
  <c r="T785" i="1"/>
  <c r="S785" i="1" s="1"/>
  <c r="T786" i="1"/>
  <c r="S786" i="1" s="1"/>
  <c r="T787" i="1"/>
  <c r="S787" i="1" s="1"/>
  <c r="T788" i="1"/>
  <c r="S788" i="1" s="1"/>
  <c r="T789" i="1"/>
  <c r="S789" i="1" s="1"/>
  <c r="T790" i="1"/>
  <c r="S790" i="1" s="1"/>
  <c r="T791" i="1"/>
  <c r="S791" i="1" s="1"/>
  <c r="T792" i="1"/>
  <c r="S792" i="1" s="1"/>
  <c r="T793" i="1"/>
  <c r="S793" i="1" s="1"/>
  <c r="T794" i="1"/>
  <c r="S794" i="1" s="1"/>
  <c r="T795" i="1"/>
  <c r="S795" i="1" s="1"/>
  <c r="T796" i="1"/>
  <c r="S796" i="1" s="1"/>
  <c r="T797" i="1"/>
  <c r="S797" i="1" s="1"/>
  <c r="T798" i="1"/>
  <c r="S798" i="1" s="1"/>
  <c r="T799" i="1"/>
  <c r="S799" i="1" s="1"/>
  <c r="T800" i="1"/>
  <c r="S800" i="1" s="1"/>
  <c r="T801" i="1"/>
  <c r="S801" i="1" s="1"/>
  <c r="T802" i="1"/>
  <c r="S802" i="1" s="1"/>
  <c r="T803" i="1"/>
  <c r="S803" i="1" s="1"/>
  <c r="T804" i="1"/>
  <c r="S804" i="1" s="1"/>
  <c r="T805" i="1"/>
  <c r="S805" i="1" s="1"/>
  <c r="T806" i="1"/>
  <c r="S806" i="1" s="1"/>
  <c r="T807" i="1"/>
  <c r="S807" i="1" s="1"/>
  <c r="T808" i="1"/>
  <c r="S808" i="1" s="1"/>
  <c r="T809" i="1"/>
  <c r="S809" i="1" s="1"/>
  <c r="T810" i="1"/>
  <c r="S810" i="1" s="1"/>
  <c r="T811" i="1"/>
  <c r="S811" i="1" s="1"/>
  <c r="T812" i="1"/>
  <c r="S812" i="1" s="1"/>
  <c r="T813" i="1"/>
  <c r="S813" i="1" s="1"/>
  <c r="T814" i="1"/>
  <c r="S814" i="1" s="1"/>
  <c r="T815" i="1"/>
  <c r="S815" i="1" s="1"/>
  <c r="T816" i="1"/>
  <c r="S816" i="1" s="1"/>
  <c r="T817" i="1"/>
  <c r="S817" i="1" s="1"/>
  <c r="T818" i="1"/>
  <c r="S818" i="1" s="1"/>
  <c r="T819" i="1"/>
  <c r="S819" i="1" s="1"/>
  <c r="T820" i="1"/>
  <c r="S820" i="1" s="1"/>
  <c r="T821" i="1"/>
  <c r="S821" i="1" s="1"/>
  <c r="T822" i="1"/>
  <c r="S822" i="1" s="1"/>
  <c r="T823" i="1"/>
  <c r="S823" i="1" s="1"/>
  <c r="T824" i="1"/>
  <c r="S824" i="1" s="1"/>
  <c r="T825" i="1"/>
  <c r="S825" i="1" s="1"/>
  <c r="T826" i="1"/>
  <c r="S826" i="1" s="1"/>
  <c r="T827" i="1"/>
  <c r="S827" i="1" s="1"/>
  <c r="T828" i="1"/>
  <c r="S828" i="1" s="1"/>
  <c r="T829" i="1"/>
  <c r="S829" i="1" s="1"/>
  <c r="T830" i="1"/>
  <c r="S830" i="1" s="1"/>
  <c r="T831" i="1"/>
  <c r="S831" i="1" s="1"/>
  <c r="T832" i="1"/>
  <c r="S832" i="1" s="1"/>
  <c r="T833" i="1"/>
  <c r="S833" i="1" s="1"/>
  <c r="T834" i="1"/>
  <c r="S834" i="1" s="1"/>
  <c r="T835" i="1"/>
  <c r="S835" i="1" s="1"/>
  <c r="T836" i="1"/>
  <c r="S836" i="1" s="1"/>
  <c r="T837" i="1"/>
  <c r="S837" i="1" s="1"/>
  <c r="T838" i="1"/>
  <c r="S838" i="1" s="1"/>
  <c r="T839" i="1"/>
  <c r="S839" i="1" s="1"/>
  <c r="T840" i="1"/>
  <c r="S840" i="1" s="1"/>
  <c r="T841" i="1"/>
  <c r="S841" i="1" s="1"/>
  <c r="T842" i="1"/>
  <c r="S842" i="1" s="1"/>
  <c r="T843" i="1"/>
  <c r="S843" i="1" s="1"/>
  <c r="T844" i="1"/>
  <c r="S844" i="1" s="1"/>
  <c r="T845" i="1"/>
  <c r="S845" i="1" s="1"/>
  <c r="T846" i="1"/>
  <c r="S846" i="1" s="1"/>
  <c r="T847" i="1"/>
  <c r="S847" i="1" s="1"/>
  <c r="T848" i="1"/>
  <c r="S848" i="1" s="1"/>
  <c r="T849" i="1"/>
  <c r="S849" i="1" s="1"/>
  <c r="T850" i="1"/>
  <c r="S850" i="1" s="1"/>
  <c r="T851" i="1"/>
  <c r="S851" i="1" s="1"/>
  <c r="T852" i="1"/>
  <c r="S852" i="1" s="1"/>
  <c r="T853" i="1"/>
  <c r="S853" i="1" s="1"/>
  <c r="T854" i="1"/>
  <c r="S854" i="1" s="1"/>
  <c r="T855" i="1"/>
  <c r="S855" i="1" s="1"/>
  <c r="T856" i="1"/>
  <c r="S856" i="1" s="1"/>
  <c r="T857" i="1"/>
  <c r="S857" i="1" s="1"/>
  <c r="T858" i="1"/>
  <c r="S858" i="1" s="1"/>
  <c r="T859" i="1"/>
  <c r="S859" i="1" s="1"/>
  <c r="T860" i="1"/>
  <c r="S860" i="1" s="1"/>
  <c r="T861" i="1"/>
  <c r="S861" i="1" s="1"/>
  <c r="T862" i="1"/>
  <c r="S862" i="1" s="1"/>
  <c r="T863" i="1"/>
  <c r="S863" i="1" s="1"/>
  <c r="T864" i="1"/>
  <c r="S864" i="1" s="1"/>
  <c r="T865" i="1"/>
  <c r="S865" i="1" s="1"/>
  <c r="T866" i="1"/>
  <c r="S866" i="1" s="1"/>
  <c r="T867" i="1"/>
  <c r="S867" i="1" s="1"/>
  <c r="T868" i="1"/>
  <c r="S868" i="1" s="1"/>
  <c r="T869" i="1"/>
  <c r="S869" i="1" s="1"/>
  <c r="T870" i="1"/>
  <c r="S870" i="1" s="1"/>
  <c r="T871" i="1"/>
  <c r="S871" i="1" s="1"/>
  <c r="T872" i="1"/>
  <c r="S872" i="1" s="1"/>
  <c r="T873" i="1"/>
  <c r="S873" i="1" s="1"/>
  <c r="T874" i="1"/>
  <c r="S874" i="1" s="1"/>
  <c r="T875" i="1"/>
  <c r="S875" i="1" s="1"/>
  <c r="T876" i="1"/>
  <c r="S876" i="1" s="1"/>
  <c r="T877" i="1"/>
  <c r="S877" i="1" s="1"/>
  <c r="T878" i="1"/>
  <c r="S878" i="1" s="1"/>
  <c r="T879" i="1"/>
  <c r="S879" i="1" s="1"/>
  <c r="T880" i="1"/>
  <c r="S880" i="1" s="1"/>
  <c r="T881" i="1"/>
  <c r="S881" i="1" s="1"/>
  <c r="T882" i="1"/>
  <c r="S882" i="1" s="1"/>
  <c r="T883" i="1"/>
  <c r="S883" i="1" s="1"/>
  <c r="T884" i="1"/>
  <c r="S884" i="1" s="1"/>
  <c r="T885" i="1"/>
  <c r="S885" i="1" s="1"/>
  <c r="T886" i="1"/>
  <c r="S886" i="1" s="1"/>
  <c r="T887" i="1"/>
  <c r="S887" i="1" s="1"/>
  <c r="T888" i="1"/>
  <c r="S888" i="1" s="1"/>
  <c r="T889" i="1"/>
  <c r="S889" i="1" s="1"/>
  <c r="T890" i="1"/>
  <c r="S890" i="1" s="1"/>
  <c r="T891" i="1"/>
  <c r="S891" i="1" s="1"/>
  <c r="T892" i="1"/>
  <c r="S892" i="1" s="1"/>
  <c r="T893" i="1"/>
  <c r="S893" i="1" s="1"/>
  <c r="T894" i="1"/>
  <c r="S894" i="1" s="1"/>
  <c r="T895" i="1"/>
  <c r="S895" i="1" s="1"/>
  <c r="T896" i="1"/>
  <c r="S896" i="1" s="1"/>
  <c r="T897" i="1"/>
  <c r="S897" i="1" s="1"/>
  <c r="T898" i="1"/>
  <c r="S898" i="1" s="1"/>
  <c r="T899" i="1"/>
  <c r="S899" i="1" s="1"/>
  <c r="T900" i="1"/>
  <c r="S900" i="1" s="1"/>
  <c r="T901" i="1"/>
  <c r="S901" i="1" s="1"/>
  <c r="T902" i="1"/>
  <c r="S902" i="1" s="1"/>
  <c r="T903" i="1"/>
  <c r="S903" i="1" s="1"/>
  <c r="T904" i="1"/>
  <c r="S904" i="1" s="1"/>
  <c r="T905" i="1"/>
  <c r="S905" i="1" s="1"/>
  <c r="T906" i="1"/>
  <c r="S906" i="1" s="1"/>
  <c r="T907" i="1"/>
  <c r="S907" i="1" s="1"/>
  <c r="T908" i="1"/>
  <c r="S908" i="1" s="1"/>
  <c r="T909" i="1"/>
  <c r="S909" i="1" s="1"/>
  <c r="T910" i="1"/>
  <c r="S910" i="1" s="1"/>
  <c r="T911" i="1"/>
  <c r="S911" i="1" s="1"/>
  <c r="T912" i="1"/>
  <c r="S912" i="1" s="1"/>
  <c r="T913" i="1"/>
  <c r="S913" i="1" s="1"/>
  <c r="T914" i="1"/>
  <c r="S914" i="1" s="1"/>
  <c r="T915" i="1"/>
  <c r="S915" i="1" s="1"/>
  <c r="T916" i="1"/>
  <c r="S916" i="1" s="1"/>
  <c r="T917" i="1"/>
  <c r="S917" i="1" s="1"/>
  <c r="T918" i="1"/>
  <c r="S918" i="1" s="1"/>
  <c r="T919" i="1"/>
  <c r="S919" i="1" s="1"/>
  <c r="T920" i="1"/>
  <c r="S920" i="1" s="1"/>
  <c r="T921" i="1"/>
  <c r="S921" i="1" s="1"/>
  <c r="T922" i="1"/>
  <c r="S922" i="1" s="1"/>
  <c r="T923" i="1"/>
  <c r="S923" i="1" s="1"/>
  <c r="T924" i="1"/>
  <c r="S924" i="1" s="1"/>
  <c r="T925" i="1"/>
  <c r="S925" i="1" s="1"/>
  <c r="T926" i="1"/>
  <c r="S926" i="1" s="1"/>
  <c r="T927" i="1"/>
  <c r="S927" i="1" s="1"/>
  <c r="T928" i="1"/>
  <c r="S928" i="1" s="1"/>
  <c r="T929" i="1"/>
  <c r="S929" i="1" s="1"/>
  <c r="T930" i="1"/>
  <c r="S930" i="1" s="1"/>
  <c r="T931" i="1"/>
  <c r="S931" i="1" s="1"/>
  <c r="T932" i="1"/>
  <c r="S932" i="1" s="1"/>
  <c r="T933" i="1"/>
  <c r="S933" i="1" s="1"/>
  <c r="T934" i="1"/>
  <c r="S934" i="1" s="1"/>
  <c r="T935" i="1"/>
  <c r="S935" i="1" s="1"/>
  <c r="T936" i="1"/>
  <c r="S936" i="1" s="1"/>
  <c r="T937" i="1"/>
  <c r="S937" i="1" s="1"/>
  <c r="T938" i="1"/>
  <c r="S938" i="1" s="1"/>
  <c r="T939" i="1"/>
  <c r="S939" i="1" s="1"/>
  <c r="T940" i="1"/>
  <c r="S940" i="1" s="1"/>
  <c r="T941" i="1"/>
  <c r="S941" i="1" s="1"/>
  <c r="T942" i="1"/>
  <c r="S942" i="1" s="1"/>
  <c r="T943" i="1"/>
  <c r="S943" i="1" s="1"/>
  <c r="T944" i="1"/>
  <c r="S944" i="1" s="1"/>
  <c r="T945" i="1"/>
  <c r="S945" i="1" s="1"/>
  <c r="T946" i="1"/>
  <c r="S946" i="1" s="1"/>
  <c r="T947" i="1"/>
  <c r="S947" i="1" s="1"/>
  <c r="T948" i="1"/>
  <c r="S948" i="1" s="1"/>
  <c r="T949" i="1"/>
  <c r="S949" i="1" s="1"/>
  <c r="T950" i="1"/>
  <c r="S950" i="1" s="1"/>
  <c r="T951" i="1"/>
  <c r="S951" i="1" s="1"/>
  <c r="T952" i="1"/>
  <c r="S952" i="1" s="1"/>
  <c r="T953" i="1"/>
  <c r="S953" i="1" s="1"/>
  <c r="T954" i="1"/>
  <c r="S954" i="1" s="1"/>
  <c r="T955" i="1"/>
  <c r="S955" i="1" s="1"/>
  <c r="T956" i="1"/>
  <c r="S956" i="1" s="1"/>
  <c r="T957" i="1"/>
  <c r="S957" i="1" s="1"/>
  <c r="T958" i="1"/>
  <c r="S958" i="1" s="1"/>
  <c r="T959" i="1"/>
  <c r="S959" i="1" s="1"/>
  <c r="T960" i="1"/>
  <c r="S960" i="1" s="1"/>
  <c r="T961" i="1"/>
  <c r="S961" i="1" s="1"/>
  <c r="T962" i="1"/>
  <c r="S962" i="1" s="1"/>
  <c r="T963" i="1"/>
  <c r="S963" i="1" s="1"/>
  <c r="T964" i="1"/>
  <c r="S964" i="1" s="1"/>
  <c r="T965" i="1"/>
  <c r="S965" i="1" s="1"/>
  <c r="T966" i="1"/>
  <c r="S966" i="1" s="1"/>
  <c r="T967" i="1"/>
  <c r="S967" i="1" s="1"/>
  <c r="T968" i="1"/>
  <c r="S968" i="1" s="1"/>
  <c r="T969" i="1"/>
  <c r="S969" i="1" s="1"/>
  <c r="T970" i="1"/>
  <c r="S970" i="1" s="1"/>
  <c r="T971" i="1"/>
  <c r="S971" i="1" s="1"/>
  <c r="T972" i="1"/>
  <c r="S972" i="1" s="1"/>
  <c r="T973" i="1"/>
  <c r="S973" i="1" s="1"/>
  <c r="T974" i="1"/>
  <c r="S974" i="1" s="1"/>
  <c r="T975" i="1"/>
  <c r="S975" i="1" s="1"/>
  <c r="T976" i="1"/>
  <c r="S976" i="1" s="1"/>
  <c r="T977" i="1"/>
  <c r="S977" i="1" s="1"/>
  <c r="T978" i="1"/>
  <c r="S978" i="1" s="1"/>
  <c r="T979" i="1"/>
  <c r="S979" i="1" s="1"/>
  <c r="T980" i="1"/>
  <c r="S980" i="1" s="1"/>
  <c r="T981" i="1"/>
  <c r="S981" i="1" s="1"/>
  <c r="T982" i="1"/>
  <c r="S982" i="1" s="1"/>
  <c r="T983" i="1"/>
  <c r="S983" i="1" s="1"/>
  <c r="T984" i="1"/>
  <c r="S984" i="1" s="1"/>
  <c r="T985" i="1"/>
  <c r="S985" i="1" s="1"/>
  <c r="T986" i="1"/>
  <c r="S986" i="1" s="1"/>
  <c r="T987" i="1"/>
  <c r="S987" i="1" s="1"/>
  <c r="T988" i="1"/>
  <c r="S988" i="1" s="1"/>
  <c r="T989" i="1"/>
  <c r="S989" i="1" s="1"/>
  <c r="T990" i="1"/>
  <c r="S990" i="1" s="1"/>
  <c r="T991" i="1"/>
  <c r="S991" i="1" s="1"/>
  <c r="T992" i="1"/>
  <c r="S992" i="1" s="1"/>
  <c r="T993" i="1"/>
  <c r="S993" i="1" s="1"/>
  <c r="T994" i="1"/>
  <c r="S994" i="1" s="1"/>
  <c r="T995" i="1"/>
  <c r="S995" i="1" s="1"/>
  <c r="T996" i="1"/>
  <c r="S996" i="1" s="1"/>
  <c r="T997" i="1"/>
  <c r="S997" i="1" s="1"/>
  <c r="T998" i="1"/>
  <c r="S998" i="1" s="1"/>
  <c r="T999" i="1"/>
  <c r="S999" i="1" s="1"/>
  <c r="T1000" i="1"/>
  <c r="S1000" i="1" s="1"/>
  <c r="T1001" i="1"/>
  <c r="S1001" i="1" s="1"/>
  <c r="T1002" i="1"/>
  <c r="S1002" i="1" s="1"/>
  <c r="T1003" i="1"/>
  <c r="S1003" i="1" s="1"/>
  <c r="T1004" i="1"/>
  <c r="S1004" i="1" s="1"/>
  <c r="T1005" i="1"/>
  <c r="S1005" i="1" s="1"/>
  <c r="T1006" i="1"/>
  <c r="S1006" i="1" s="1"/>
  <c r="T1007" i="1"/>
  <c r="S1007" i="1" s="1"/>
  <c r="T1008" i="1"/>
  <c r="S1008" i="1" s="1"/>
  <c r="T1009" i="1"/>
  <c r="S1009" i="1" s="1"/>
  <c r="T1010" i="1"/>
  <c r="S1010" i="1" s="1"/>
  <c r="T1011" i="1"/>
  <c r="S1011" i="1" s="1"/>
  <c r="T1012" i="1"/>
  <c r="S1012" i="1" s="1"/>
  <c r="T1013" i="1"/>
  <c r="S1013" i="1" s="1"/>
  <c r="T1014" i="1"/>
  <c r="S1014" i="1" s="1"/>
  <c r="T1015" i="1"/>
  <c r="S1015" i="1" s="1"/>
  <c r="T1016" i="1"/>
  <c r="S1016" i="1" s="1"/>
  <c r="T1017" i="1"/>
  <c r="S1017" i="1" s="1"/>
  <c r="T1018" i="1"/>
  <c r="S1018" i="1" s="1"/>
  <c r="T1019" i="1"/>
  <c r="S1019" i="1" s="1"/>
  <c r="T1020" i="1"/>
  <c r="S1020" i="1" s="1"/>
  <c r="T1021" i="1"/>
  <c r="S1021" i="1" s="1"/>
  <c r="T1022" i="1"/>
  <c r="S1022" i="1" s="1"/>
  <c r="T1023" i="1"/>
  <c r="S1023" i="1" s="1"/>
  <c r="T1024" i="1"/>
  <c r="S1024" i="1" s="1"/>
  <c r="T1025" i="1"/>
  <c r="S1025" i="1" s="1"/>
  <c r="T1026" i="1"/>
  <c r="S1026" i="1" s="1"/>
  <c r="T1027" i="1"/>
  <c r="S1027" i="1" s="1"/>
  <c r="T1028" i="1"/>
  <c r="S1028" i="1" s="1"/>
  <c r="T1029" i="1"/>
  <c r="S1029" i="1" s="1"/>
  <c r="T1030" i="1"/>
  <c r="S1030" i="1" s="1"/>
  <c r="T1031" i="1"/>
  <c r="S1031" i="1" s="1"/>
  <c r="T1032" i="1"/>
  <c r="S1032" i="1" s="1"/>
  <c r="T1033" i="1"/>
  <c r="S1033" i="1" s="1"/>
  <c r="T1034" i="1"/>
  <c r="S1034" i="1" s="1"/>
  <c r="T1035" i="1"/>
  <c r="S1035" i="1" s="1"/>
  <c r="T1036" i="1"/>
  <c r="S1036" i="1" s="1"/>
  <c r="T1037" i="1"/>
  <c r="S1037" i="1" s="1"/>
  <c r="T1038" i="1"/>
  <c r="S1038" i="1" s="1"/>
  <c r="T1039" i="1"/>
  <c r="S1039" i="1" s="1"/>
  <c r="T1040" i="1"/>
  <c r="S1040" i="1" s="1"/>
  <c r="T1041" i="1"/>
  <c r="S1041" i="1" s="1"/>
  <c r="T1042" i="1"/>
  <c r="S1042" i="1" s="1"/>
  <c r="T1043" i="1"/>
  <c r="S1043" i="1" s="1"/>
  <c r="T1044" i="1"/>
  <c r="S1044" i="1" s="1"/>
  <c r="T1045" i="1"/>
  <c r="S1045" i="1" s="1"/>
  <c r="T1046" i="1"/>
  <c r="S1046" i="1" s="1"/>
  <c r="T1047" i="1"/>
  <c r="S1047" i="1" s="1"/>
  <c r="T1048" i="1"/>
  <c r="S1048" i="1" s="1"/>
  <c r="T1049" i="1"/>
  <c r="S1049" i="1" s="1"/>
  <c r="T1050" i="1"/>
  <c r="S1050" i="1" s="1"/>
  <c r="T1051" i="1"/>
  <c r="S1051" i="1" s="1"/>
  <c r="T1052" i="1"/>
  <c r="S1052" i="1" s="1"/>
  <c r="T1053" i="1"/>
  <c r="S1053" i="1" s="1"/>
  <c r="T1054" i="1"/>
  <c r="S1054" i="1" s="1"/>
  <c r="T1055" i="1"/>
  <c r="S1055" i="1" s="1"/>
  <c r="T1056" i="1"/>
  <c r="S1056" i="1" s="1"/>
  <c r="T1057" i="1"/>
  <c r="S1057" i="1" s="1"/>
  <c r="T1058" i="1"/>
  <c r="S1058" i="1" s="1"/>
  <c r="T1059" i="1"/>
  <c r="S1059" i="1" s="1"/>
  <c r="T1060" i="1"/>
  <c r="S1060" i="1" s="1"/>
  <c r="T1061" i="1"/>
  <c r="S1061" i="1" s="1"/>
  <c r="T1062" i="1"/>
  <c r="S1062" i="1" s="1"/>
  <c r="T1063" i="1"/>
  <c r="S1063" i="1" s="1"/>
  <c r="T1064" i="1"/>
  <c r="S1064" i="1" s="1"/>
  <c r="T1065" i="1"/>
  <c r="S1065" i="1" s="1"/>
  <c r="T1066" i="1"/>
  <c r="S1066" i="1" s="1"/>
  <c r="T1067" i="1"/>
  <c r="S1067" i="1" s="1"/>
  <c r="T1068" i="1"/>
  <c r="S1068" i="1" s="1"/>
  <c r="T1069" i="1"/>
  <c r="S1069" i="1" s="1"/>
  <c r="T1070" i="1"/>
  <c r="S1070" i="1" s="1"/>
  <c r="T1071" i="1"/>
  <c r="S1071" i="1" s="1"/>
  <c r="T1072" i="1"/>
  <c r="S1072" i="1" s="1"/>
  <c r="T1073" i="1"/>
  <c r="S1073" i="1" s="1"/>
  <c r="T1074" i="1"/>
  <c r="S1074" i="1" s="1"/>
  <c r="T1075" i="1"/>
  <c r="S1075" i="1" s="1"/>
  <c r="T1076" i="1"/>
  <c r="S1076" i="1" s="1"/>
  <c r="T1077" i="1"/>
  <c r="S1077" i="1" s="1"/>
  <c r="T1078" i="1"/>
  <c r="S1078" i="1" s="1"/>
  <c r="T1079" i="1"/>
  <c r="S1079" i="1" s="1"/>
  <c r="T1080" i="1"/>
  <c r="S1080" i="1" s="1"/>
  <c r="T1081" i="1"/>
  <c r="S1081" i="1" s="1"/>
  <c r="T1082" i="1"/>
  <c r="S1082" i="1" s="1"/>
  <c r="T1083" i="1"/>
  <c r="S1083" i="1" s="1"/>
  <c r="T1084" i="1"/>
  <c r="S1084" i="1" s="1"/>
  <c r="T1085" i="1"/>
  <c r="S1085" i="1" s="1"/>
  <c r="T1086" i="1"/>
  <c r="S1086" i="1" s="1"/>
  <c r="T1087" i="1"/>
  <c r="S1087" i="1" s="1"/>
  <c r="T1088" i="1"/>
  <c r="S1088" i="1" s="1"/>
  <c r="T1089" i="1"/>
  <c r="S1089" i="1" s="1"/>
  <c r="T1090" i="1"/>
  <c r="S1090" i="1" s="1"/>
  <c r="T1091" i="1"/>
  <c r="S1091" i="1" s="1"/>
  <c r="T1092" i="1"/>
  <c r="S1092" i="1" s="1"/>
  <c r="T1093" i="1"/>
  <c r="S1093" i="1" s="1"/>
  <c r="T1094" i="1"/>
  <c r="S1094" i="1" s="1"/>
  <c r="T1095" i="1"/>
  <c r="S1095" i="1" s="1"/>
  <c r="T1096" i="1"/>
  <c r="S1096" i="1" s="1"/>
  <c r="T1097" i="1"/>
  <c r="S1097" i="1" s="1"/>
  <c r="T1098" i="1"/>
  <c r="S1098" i="1" s="1"/>
  <c r="T1099" i="1"/>
  <c r="S1099" i="1" s="1"/>
  <c r="T1100" i="1"/>
  <c r="S1100" i="1" s="1"/>
  <c r="T1101" i="1"/>
  <c r="S1101" i="1" s="1"/>
  <c r="T1102" i="1"/>
  <c r="S1102" i="1" s="1"/>
  <c r="T1103" i="1"/>
  <c r="S1103" i="1" s="1"/>
  <c r="T1104" i="1"/>
  <c r="S1104" i="1" s="1"/>
  <c r="T1105" i="1"/>
  <c r="S1105" i="1" s="1"/>
  <c r="T1106" i="1"/>
  <c r="S1106" i="1" s="1"/>
  <c r="T1107" i="1"/>
  <c r="S1107" i="1" s="1"/>
  <c r="T1108" i="1"/>
  <c r="S1108" i="1" s="1"/>
  <c r="T1109" i="1"/>
  <c r="S1109" i="1" s="1"/>
  <c r="T1110" i="1"/>
  <c r="S1110" i="1" s="1"/>
  <c r="T1111" i="1"/>
  <c r="S1111" i="1" s="1"/>
  <c r="T1112" i="1"/>
  <c r="S1112" i="1" s="1"/>
  <c r="T1113" i="1"/>
  <c r="S1113" i="1" s="1"/>
  <c r="T1114" i="1"/>
  <c r="S1114" i="1" s="1"/>
  <c r="T1115" i="1"/>
  <c r="S1115" i="1" s="1"/>
  <c r="T1116" i="1"/>
  <c r="S1116" i="1" s="1"/>
  <c r="T1117" i="1"/>
  <c r="S1117" i="1" s="1"/>
  <c r="T1118" i="1"/>
  <c r="S1118" i="1" s="1"/>
  <c r="T1119" i="1"/>
  <c r="S1119" i="1" s="1"/>
  <c r="T1120" i="1"/>
  <c r="S1120" i="1" s="1"/>
  <c r="T1121" i="1"/>
  <c r="S1121" i="1" s="1"/>
  <c r="T1122" i="1"/>
  <c r="S1122" i="1" s="1"/>
  <c r="T1123" i="1"/>
  <c r="S1123" i="1" s="1"/>
  <c r="T1124" i="1"/>
  <c r="S1124" i="1" s="1"/>
  <c r="T1125" i="1"/>
  <c r="S1125" i="1" s="1"/>
  <c r="T1126" i="1"/>
  <c r="S1126" i="1" s="1"/>
  <c r="T1127" i="1"/>
  <c r="S1127" i="1" s="1"/>
  <c r="T1128" i="1"/>
  <c r="S1128" i="1" s="1"/>
  <c r="T1129" i="1"/>
  <c r="S1129" i="1" s="1"/>
  <c r="T1130" i="1"/>
  <c r="S1130" i="1" s="1"/>
  <c r="T1131" i="1"/>
  <c r="S1131" i="1" s="1"/>
  <c r="T1132" i="1"/>
  <c r="S1132" i="1" s="1"/>
  <c r="T1133" i="1"/>
  <c r="S1133" i="1" s="1"/>
  <c r="T1134" i="1"/>
  <c r="S1134" i="1" s="1"/>
  <c r="T1135" i="1"/>
  <c r="S1135" i="1" s="1"/>
  <c r="T1136" i="1"/>
  <c r="S1136" i="1" s="1"/>
  <c r="T1137" i="1"/>
  <c r="S1137" i="1" s="1"/>
  <c r="T1138" i="1"/>
  <c r="S1138" i="1" s="1"/>
  <c r="T1139" i="1"/>
  <c r="S1139" i="1" s="1"/>
  <c r="T1140" i="1"/>
  <c r="S1140" i="1" s="1"/>
  <c r="T1141" i="1"/>
  <c r="S1141" i="1" s="1"/>
  <c r="T1142" i="1"/>
  <c r="S1142" i="1" s="1"/>
  <c r="T1143" i="1"/>
  <c r="S1143" i="1" s="1"/>
  <c r="T1144" i="1"/>
  <c r="S1144" i="1" s="1"/>
  <c r="T1145" i="1"/>
  <c r="S1145" i="1" s="1"/>
  <c r="T1146" i="1"/>
  <c r="S1146" i="1" s="1"/>
  <c r="T1147" i="1"/>
  <c r="S1147" i="1" s="1"/>
  <c r="T1148" i="1"/>
  <c r="S1148" i="1" s="1"/>
  <c r="T1149" i="1"/>
  <c r="S1149" i="1" s="1"/>
  <c r="T1150" i="1"/>
  <c r="S1150" i="1" s="1"/>
  <c r="T1151" i="1"/>
  <c r="S1151" i="1" s="1"/>
  <c r="T1152" i="1"/>
  <c r="S1152" i="1" s="1"/>
  <c r="T1153" i="1"/>
  <c r="S1153" i="1" s="1"/>
  <c r="T1154" i="1"/>
  <c r="S1154" i="1" s="1"/>
  <c r="T1155" i="1"/>
  <c r="S1155" i="1" s="1"/>
  <c r="T1156" i="1"/>
  <c r="S1156" i="1" s="1"/>
  <c r="T1157" i="1"/>
  <c r="S1157" i="1" s="1"/>
  <c r="T1158" i="1"/>
  <c r="S1158" i="1" s="1"/>
  <c r="T1159" i="1"/>
  <c r="S1159" i="1" s="1"/>
  <c r="T1160" i="1"/>
  <c r="S1160" i="1" s="1"/>
  <c r="T1161" i="1"/>
  <c r="S1161" i="1" s="1"/>
  <c r="T1162" i="1"/>
  <c r="S1162" i="1" s="1"/>
  <c r="T1163" i="1"/>
  <c r="S1163" i="1" s="1"/>
  <c r="T1164" i="1"/>
  <c r="S1164" i="1" s="1"/>
  <c r="T1165" i="1"/>
  <c r="S1165" i="1" s="1"/>
  <c r="T1166" i="1"/>
  <c r="S1166" i="1" s="1"/>
  <c r="T1167" i="1"/>
  <c r="S1167" i="1" s="1"/>
  <c r="T1168" i="1"/>
  <c r="S1168" i="1" s="1"/>
  <c r="T1169" i="1"/>
  <c r="S1169" i="1" s="1"/>
  <c r="T1170" i="1"/>
  <c r="S1170" i="1" s="1"/>
  <c r="T1171" i="1"/>
  <c r="S1171" i="1" s="1"/>
  <c r="T1172" i="1"/>
  <c r="S1172" i="1" s="1"/>
  <c r="T1173" i="1"/>
  <c r="S1173" i="1" s="1"/>
  <c r="T1174" i="1"/>
  <c r="S1174" i="1" s="1"/>
  <c r="T1175" i="1"/>
  <c r="S1175" i="1" s="1"/>
  <c r="T1176" i="1"/>
  <c r="S1176" i="1" s="1"/>
  <c r="T1177" i="1"/>
  <c r="S1177" i="1" s="1"/>
  <c r="T1178" i="1"/>
  <c r="S1178" i="1" s="1"/>
  <c r="T1179" i="1"/>
  <c r="S1179" i="1" s="1"/>
  <c r="T1180" i="1"/>
  <c r="S1180" i="1" s="1"/>
  <c r="T1181" i="1"/>
  <c r="S1181" i="1" s="1"/>
  <c r="T1182" i="1"/>
  <c r="S1182" i="1" s="1"/>
  <c r="T1183" i="1"/>
  <c r="S1183" i="1" s="1"/>
  <c r="T1184" i="1"/>
  <c r="S1184" i="1" s="1"/>
  <c r="T1185" i="1"/>
  <c r="S1185" i="1" s="1"/>
  <c r="T1186" i="1"/>
  <c r="S1186" i="1" s="1"/>
  <c r="T1187" i="1"/>
  <c r="S1187" i="1" s="1"/>
  <c r="T1188" i="1"/>
  <c r="S1188" i="1" s="1"/>
  <c r="T1189" i="1"/>
  <c r="S1189" i="1" s="1"/>
  <c r="T1190" i="1"/>
  <c r="S1190" i="1" s="1"/>
  <c r="T1191" i="1"/>
  <c r="S1191" i="1" s="1"/>
  <c r="T1192" i="1"/>
  <c r="S1192" i="1" s="1"/>
  <c r="T1193" i="1"/>
  <c r="S1193" i="1" s="1"/>
  <c r="T1194" i="1"/>
  <c r="S1194" i="1" s="1"/>
  <c r="T1195" i="1"/>
  <c r="S1195" i="1" s="1"/>
  <c r="T1196" i="1"/>
  <c r="S1196" i="1" s="1"/>
  <c r="T1197" i="1"/>
  <c r="S1197" i="1" s="1"/>
  <c r="T1198" i="1"/>
  <c r="S1198" i="1" s="1"/>
  <c r="T1199" i="1"/>
  <c r="S1199" i="1" s="1"/>
  <c r="T1200" i="1"/>
  <c r="S1200" i="1" s="1"/>
  <c r="T1201" i="1"/>
  <c r="S1201" i="1" s="1"/>
  <c r="T1202" i="1"/>
  <c r="S1202" i="1" s="1"/>
  <c r="T1203" i="1"/>
  <c r="S1203" i="1" s="1"/>
  <c r="T1204" i="1"/>
  <c r="S1204" i="1" s="1"/>
  <c r="T1205" i="1"/>
  <c r="S1205" i="1" s="1"/>
  <c r="T1206" i="1"/>
  <c r="S1206" i="1" s="1"/>
  <c r="T1207" i="1"/>
  <c r="S1207" i="1" s="1"/>
  <c r="T1208" i="1"/>
  <c r="S1208" i="1" s="1"/>
  <c r="T1209" i="1"/>
  <c r="S1209" i="1" s="1"/>
  <c r="T1210" i="1"/>
  <c r="S1210" i="1" s="1"/>
  <c r="T1211" i="1"/>
  <c r="S1211" i="1" s="1"/>
  <c r="T1212" i="1"/>
  <c r="S1212" i="1" s="1"/>
  <c r="T1213" i="1"/>
  <c r="S1213" i="1" s="1"/>
  <c r="T1214" i="1"/>
  <c r="S1214" i="1" s="1"/>
  <c r="T1215" i="1"/>
  <c r="S1215" i="1" s="1"/>
  <c r="T1216" i="1"/>
  <c r="S1216" i="1" s="1"/>
  <c r="T1217" i="1"/>
  <c r="S1217" i="1" s="1"/>
  <c r="T1218" i="1"/>
  <c r="S1218" i="1" s="1"/>
  <c r="T1219" i="1"/>
  <c r="S1219" i="1" s="1"/>
  <c r="T1220" i="1"/>
  <c r="S1220" i="1" s="1"/>
  <c r="T1221" i="1"/>
  <c r="S1221" i="1" s="1"/>
  <c r="T1222" i="1"/>
  <c r="S1222" i="1" s="1"/>
  <c r="T1223" i="1"/>
  <c r="S1223" i="1" s="1"/>
  <c r="T1224" i="1"/>
  <c r="S1224" i="1" s="1"/>
  <c r="T1225" i="1"/>
  <c r="S1225" i="1" s="1"/>
  <c r="T1226" i="1"/>
  <c r="S1226" i="1" s="1"/>
  <c r="T1227" i="1"/>
  <c r="S1227" i="1" s="1"/>
  <c r="T1228" i="1"/>
  <c r="S1228" i="1" s="1"/>
  <c r="T1229" i="1"/>
  <c r="S1229" i="1" s="1"/>
  <c r="T1230" i="1"/>
  <c r="S1230" i="1" s="1"/>
  <c r="T1231" i="1"/>
  <c r="S1231" i="1" s="1"/>
  <c r="T1232" i="1"/>
  <c r="S1232" i="1" s="1"/>
  <c r="T1233" i="1"/>
  <c r="S1233" i="1" s="1"/>
  <c r="T1234" i="1"/>
  <c r="S1234" i="1" s="1"/>
  <c r="T1235" i="1"/>
  <c r="S1235" i="1" s="1"/>
  <c r="T1236" i="1"/>
  <c r="S1236" i="1" s="1"/>
  <c r="T1237" i="1"/>
  <c r="S1237" i="1" s="1"/>
  <c r="T1238" i="1"/>
  <c r="S1238" i="1" s="1"/>
  <c r="T1239" i="1"/>
  <c r="S1239" i="1" s="1"/>
  <c r="T1240" i="1"/>
  <c r="S1240" i="1" s="1"/>
  <c r="T1241" i="1"/>
  <c r="S1241" i="1" s="1"/>
  <c r="T1242" i="1"/>
  <c r="S1242" i="1" s="1"/>
  <c r="T1243" i="1"/>
  <c r="S1243" i="1" s="1"/>
  <c r="T1244" i="1"/>
  <c r="S1244" i="1" s="1"/>
  <c r="T1245" i="1"/>
  <c r="S1245" i="1" s="1"/>
  <c r="T1246" i="1"/>
  <c r="S1246" i="1" s="1"/>
  <c r="T1247" i="1"/>
  <c r="S1247" i="1" s="1"/>
  <c r="T1248" i="1"/>
  <c r="S1248" i="1" s="1"/>
  <c r="T1249" i="1"/>
  <c r="S1249" i="1" s="1"/>
  <c r="T1250" i="1"/>
  <c r="S1250" i="1" s="1"/>
  <c r="T1251" i="1"/>
  <c r="S1251" i="1" s="1"/>
  <c r="T1252" i="1"/>
  <c r="S1252" i="1" s="1"/>
  <c r="T1253" i="1"/>
  <c r="S1253" i="1" s="1"/>
  <c r="T1254" i="1"/>
  <c r="S1254" i="1" s="1"/>
  <c r="T1255" i="1"/>
  <c r="S1255" i="1" s="1"/>
  <c r="T1256" i="1"/>
  <c r="S1256" i="1" s="1"/>
  <c r="T1257" i="1"/>
  <c r="S1257" i="1" s="1"/>
  <c r="T1258" i="1"/>
  <c r="S1258" i="1" s="1"/>
  <c r="T1259" i="1"/>
  <c r="S1259" i="1" s="1"/>
  <c r="T1260" i="1"/>
  <c r="S1260" i="1" s="1"/>
  <c r="T1261" i="1"/>
  <c r="S1261" i="1" s="1"/>
  <c r="T1262" i="1"/>
  <c r="S1262" i="1" s="1"/>
  <c r="T1263" i="1"/>
  <c r="S1263" i="1" s="1"/>
  <c r="T1264" i="1"/>
  <c r="S1264" i="1" s="1"/>
  <c r="T1265" i="1"/>
  <c r="S1265" i="1" s="1"/>
  <c r="T1266" i="1"/>
  <c r="S1266" i="1" s="1"/>
  <c r="T1267" i="1"/>
  <c r="S1267" i="1" s="1"/>
  <c r="T1268" i="1"/>
  <c r="S1268" i="1" s="1"/>
  <c r="T1269" i="1"/>
  <c r="S1269" i="1" s="1"/>
  <c r="T1270" i="1"/>
  <c r="S1270" i="1" s="1"/>
  <c r="T1271" i="1"/>
  <c r="S1271" i="1" s="1"/>
  <c r="T1272" i="1"/>
  <c r="S1272" i="1" s="1"/>
  <c r="T1273" i="1"/>
  <c r="S1273" i="1" s="1"/>
  <c r="T1274" i="1"/>
  <c r="S1274" i="1" s="1"/>
  <c r="T1275" i="1"/>
  <c r="S1275" i="1" s="1"/>
  <c r="T1276" i="1"/>
  <c r="S1276" i="1" s="1"/>
  <c r="T1277" i="1"/>
  <c r="S1277" i="1" s="1"/>
  <c r="T1278" i="1"/>
  <c r="S1278" i="1" s="1"/>
  <c r="T1279" i="1"/>
  <c r="S1279" i="1" s="1"/>
  <c r="T1280" i="1"/>
  <c r="S1280" i="1" s="1"/>
  <c r="T1281" i="1"/>
  <c r="S1281" i="1" s="1"/>
  <c r="T1282" i="1"/>
  <c r="S1282" i="1" s="1"/>
  <c r="T1283" i="1"/>
  <c r="S1283" i="1" s="1"/>
  <c r="T1284" i="1"/>
  <c r="S1284" i="1" s="1"/>
  <c r="T1285" i="1"/>
  <c r="S1285" i="1" s="1"/>
  <c r="T1286" i="1"/>
  <c r="S1286" i="1" s="1"/>
  <c r="T1287" i="1"/>
  <c r="S1287" i="1" s="1"/>
  <c r="T1288" i="1"/>
  <c r="S1288" i="1" s="1"/>
  <c r="T1289" i="1"/>
  <c r="S1289" i="1" s="1"/>
  <c r="T1290" i="1"/>
  <c r="S1290" i="1" s="1"/>
  <c r="T1291" i="1"/>
  <c r="S1291" i="1" s="1"/>
  <c r="T1292" i="1"/>
  <c r="S1292" i="1" s="1"/>
  <c r="T1293" i="1"/>
  <c r="S1293" i="1" s="1"/>
  <c r="T1294" i="1"/>
  <c r="S1294" i="1" s="1"/>
  <c r="T1295" i="1"/>
  <c r="S1295" i="1" s="1"/>
  <c r="T1296" i="1"/>
  <c r="S1296" i="1" s="1"/>
  <c r="T1297" i="1"/>
  <c r="S1297" i="1" s="1"/>
  <c r="T1298" i="1"/>
  <c r="S1298" i="1" s="1"/>
  <c r="T1299" i="1"/>
  <c r="S1299" i="1" s="1"/>
  <c r="T1300" i="1"/>
  <c r="S1300" i="1" s="1"/>
  <c r="T1301" i="1"/>
  <c r="S1301" i="1" s="1"/>
  <c r="T1302" i="1"/>
  <c r="S1302" i="1" s="1"/>
  <c r="T1303" i="1"/>
  <c r="S1303" i="1" s="1"/>
  <c r="T1304" i="1"/>
  <c r="S1304" i="1" s="1"/>
  <c r="T1305" i="1"/>
  <c r="S1305" i="1" s="1"/>
  <c r="T1306" i="1"/>
  <c r="S1306" i="1" s="1"/>
  <c r="T1307" i="1"/>
  <c r="S1307" i="1" s="1"/>
  <c r="T1308" i="1"/>
  <c r="S1308" i="1" s="1"/>
  <c r="T1309" i="1"/>
  <c r="S1309" i="1" s="1"/>
  <c r="T1310" i="1"/>
  <c r="S1310" i="1" s="1"/>
  <c r="T1311" i="1"/>
  <c r="S1311" i="1" s="1"/>
  <c r="T1312" i="1"/>
  <c r="S1312" i="1" s="1"/>
  <c r="T1313" i="1"/>
  <c r="S1313" i="1" s="1"/>
  <c r="T1314" i="1"/>
  <c r="S1314" i="1" s="1"/>
  <c r="T1315" i="1"/>
  <c r="S1315" i="1" s="1"/>
  <c r="T1316" i="1"/>
  <c r="S1316" i="1" s="1"/>
  <c r="T1317" i="1"/>
  <c r="S1317" i="1" s="1"/>
  <c r="T1318" i="1"/>
  <c r="S1318" i="1" s="1"/>
  <c r="T1319" i="1"/>
  <c r="S1319" i="1" s="1"/>
  <c r="T1320" i="1"/>
  <c r="S1320" i="1" s="1"/>
  <c r="T1321" i="1"/>
  <c r="S1321" i="1" s="1"/>
  <c r="T1322" i="1"/>
  <c r="S1322" i="1" s="1"/>
  <c r="T1323" i="1"/>
  <c r="S1323" i="1" s="1"/>
  <c r="T1324" i="1"/>
  <c r="S1324" i="1" s="1"/>
  <c r="T1325" i="1"/>
  <c r="S1325" i="1" s="1"/>
  <c r="T1326" i="1"/>
  <c r="S1326" i="1" s="1"/>
  <c r="T1327" i="1"/>
  <c r="S1327" i="1" s="1"/>
  <c r="T1328" i="1"/>
  <c r="S1328" i="1" s="1"/>
  <c r="T1329" i="1"/>
  <c r="S1329" i="1" s="1"/>
  <c r="T1330" i="1"/>
  <c r="S1330" i="1" s="1"/>
  <c r="T1331" i="1"/>
  <c r="S1331" i="1" s="1"/>
  <c r="T1332" i="1"/>
  <c r="S1332" i="1" s="1"/>
  <c r="T1333" i="1"/>
  <c r="S1333" i="1" s="1"/>
  <c r="T1334" i="1"/>
  <c r="S1334" i="1" s="1"/>
  <c r="T1335" i="1"/>
  <c r="S1335" i="1" s="1"/>
  <c r="T1336" i="1"/>
  <c r="S1336" i="1" s="1"/>
  <c r="T1337" i="1"/>
  <c r="S1337" i="1" s="1"/>
  <c r="T1338" i="1"/>
  <c r="S1338" i="1" s="1"/>
  <c r="T1339" i="1"/>
  <c r="S1339" i="1" s="1"/>
  <c r="T1340" i="1"/>
  <c r="S1340" i="1" s="1"/>
  <c r="T1341" i="1"/>
  <c r="S1341" i="1" s="1"/>
  <c r="T1342" i="1"/>
  <c r="S1342" i="1" s="1"/>
  <c r="T1343" i="1"/>
  <c r="S1343" i="1" s="1"/>
  <c r="T1344" i="1"/>
  <c r="S1344" i="1" s="1"/>
  <c r="T1345" i="1"/>
  <c r="S1345" i="1" s="1"/>
  <c r="T1346" i="1"/>
  <c r="S1346" i="1" s="1"/>
  <c r="T1347" i="1"/>
  <c r="S1347" i="1" s="1"/>
  <c r="T1348" i="1"/>
  <c r="S1348" i="1" s="1"/>
  <c r="T1349" i="1"/>
  <c r="S1349" i="1" s="1"/>
  <c r="T1350" i="1"/>
  <c r="S1350" i="1" s="1"/>
  <c r="T1351" i="1"/>
  <c r="S1351" i="1" s="1"/>
  <c r="T1352" i="1"/>
  <c r="S1352" i="1" s="1"/>
  <c r="T1353" i="1"/>
  <c r="S1353" i="1" s="1"/>
  <c r="T1354" i="1"/>
  <c r="S1354" i="1" s="1"/>
  <c r="T1355" i="1"/>
  <c r="S1355" i="1" s="1"/>
  <c r="T1356" i="1"/>
  <c r="S1356" i="1" s="1"/>
  <c r="T1357" i="1"/>
  <c r="S1357" i="1" s="1"/>
  <c r="T1358" i="1"/>
  <c r="S1358" i="1" s="1"/>
  <c r="T1359" i="1"/>
  <c r="S1359" i="1" s="1"/>
  <c r="T1360" i="1"/>
  <c r="S1360" i="1" s="1"/>
  <c r="T1361" i="1"/>
  <c r="S1361" i="1" s="1"/>
  <c r="T1362" i="1"/>
  <c r="S1362" i="1" s="1"/>
  <c r="T1363" i="1"/>
  <c r="S1363" i="1" s="1"/>
  <c r="T1364" i="1"/>
  <c r="S1364" i="1" s="1"/>
  <c r="T1365" i="1"/>
  <c r="S1365" i="1" s="1"/>
  <c r="T1366" i="1"/>
  <c r="S1366" i="1" s="1"/>
  <c r="T1367" i="1"/>
  <c r="S1367" i="1" s="1"/>
  <c r="T1368" i="1"/>
  <c r="S1368" i="1" s="1"/>
  <c r="T1369" i="1"/>
  <c r="S1369" i="1" s="1"/>
  <c r="T1370" i="1"/>
  <c r="S1370" i="1" s="1"/>
  <c r="T1371" i="1"/>
  <c r="S1371" i="1" s="1"/>
  <c r="T1372" i="1"/>
  <c r="S1372" i="1" s="1"/>
  <c r="T1373" i="1"/>
  <c r="S1373" i="1" s="1"/>
  <c r="T1374" i="1"/>
  <c r="S1374" i="1" s="1"/>
  <c r="T1375" i="1"/>
  <c r="S1375" i="1" s="1"/>
  <c r="T1376" i="1"/>
  <c r="S1376" i="1" s="1"/>
  <c r="T1377" i="1"/>
  <c r="S1377" i="1" s="1"/>
  <c r="T1378" i="1"/>
  <c r="S1378" i="1" s="1"/>
  <c r="T1379" i="1"/>
  <c r="S1379" i="1" s="1"/>
  <c r="T1380" i="1"/>
  <c r="S1380" i="1" s="1"/>
  <c r="T1381" i="1"/>
  <c r="S1381" i="1" s="1"/>
  <c r="T1382" i="1"/>
  <c r="S1382" i="1" s="1"/>
  <c r="T1383" i="1"/>
  <c r="S1383" i="1" s="1"/>
  <c r="T1384" i="1"/>
  <c r="S1384" i="1" s="1"/>
  <c r="T1385" i="1"/>
  <c r="S1385" i="1" s="1"/>
  <c r="T1386" i="1"/>
  <c r="S1386" i="1" s="1"/>
  <c r="T1387" i="1"/>
  <c r="S1387" i="1" s="1"/>
  <c r="T1388" i="1"/>
  <c r="S1388" i="1" s="1"/>
  <c r="T1389" i="1"/>
  <c r="S1389" i="1" s="1"/>
  <c r="T1390" i="1"/>
  <c r="S1390" i="1" s="1"/>
  <c r="T1391" i="1"/>
  <c r="S1391" i="1" s="1"/>
  <c r="T1392" i="1"/>
  <c r="S1392" i="1" s="1"/>
  <c r="T1393" i="1"/>
  <c r="S1393" i="1" s="1"/>
  <c r="T1394" i="1"/>
  <c r="S1394" i="1" s="1"/>
  <c r="T1395" i="1"/>
  <c r="S1395" i="1" s="1"/>
  <c r="T1396" i="1"/>
  <c r="S1396" i="1" s="1"/>
  <c r="T1397" i="1"/>
  <c r="S1397" i="1" s="1"/>
  <c r="T1398" i="1"/>
  <c r="S1398" i="1" s="1"/>
  <c r="T1399" i="1"/>
  <c r="S1399" i="1" s="1"/>
  <c r="T1400" i="1"/>
  <c r="S1400" i="1" s="1"/>
  <c r="T1401" i="1"/>
  <c r="S1401" i="1" s="1"/>
  <c r="T1402" i="1"/>
  <c r="S1402" i="1" s="1"/>
  <c r="T1403" i="1"/>
  <c r="S1403" i="1" s="1"/>
  <c r="T1404" i="1"/>
  <c r="S1404" i="1" s="1"/>
  <c r="T1405" i="1"/>
  <c r="S1405" i="1" s="1"/>
  <c r="T1406" i="1"/>
  <c r="S1406" i="1" s="1"/>
  <c r="T1407" i="1"/>
  <c r="S1407" i="1" s="1"/>
  <c r="T1408" i="1"/>
  <c r="S1408" i="1" s="1"/>
  <c r="T1409" i="1"/>
  <c r="S1409" i="1" s="1"/>
  <c r="T1410" i="1"/>
  <c r="S1410" i="1" s="1"/>
  <c r="T1411" i="1"/>
  <c r="S1411" i="1" s="1"/>
  <c r="T1412" i="1"/>
  <c r="S1412" i="1" s="1"/>
  <c r="T1413" i="1"/>
  <c r="S1413" i="1" s="1"/>
  <c r="T1414" i="1"/>
  <c r="S1414" i="1" s="1"/>
  <c r="T1415" i="1"/>
  <c r="S1415" i="1" s="1"/>
  <c r="T1416" i="1"/>
  <c r="S1416" i="1" s="1"/>
  <c r="T1417" i="1"/>
  <c r="S1417" i="1" s="1"/>
  <c r="T1418" i="1"/>
  <c r="S1418" i="1" s="1"/>
  <c r="T1419" i="1"/>
  <c r="S1419" i="1" s="1"/>
  <c r="T1420" i="1"/>
  <c r="S1420" i="1" s="1"/>
  <c r="T1421" i="1"/>
  <c r="S1421" i="1" s="1"/>
  <c r="T1422" i="1"/>
  <c r="S1422" i="1" s="1"/>
  <c r="T1423" i="1"/>
  <c r="S1423" i="1" s="1"/>
  <c r="T1424" i="1"/>
  <c r="S1424" i="1" s="1"/>
  <c r="T1425" i="1"/>
  <c r="S1425" i="1" s="1"/>
  <c r="T1426" i="1"/>
  <c r="S1426" i="1" s="1"/>
  <c r="T1427" i="1"/>
  <c r="S1427" i="1" s="1"/>
  <c r="T1428" i="1"/>
  <c r="S1428" i="1" s="1"/>
  <c r="T1429" i="1"/>
  <c r="S1429" i="1" s="1"/>
  <c r="T1430" i="1"/>
  <c r="S1430" i="1" s="1"/>
  <c r="T1431" i="1"/>
  <c r="S1431" i="1" s="1"/>
  <c r="T1432" i="1"/>
  <c r="S1432" i="1" s="1"/>
  <c r="T1433" i="1"/>
  <c r="S1433" i="1" s="1"/>
  <c r="T1434" i="1"/>
  <c r="S1434" i="1" s="1"/>
  <c r="T1435" i="1"/>
  <c r="S1435" i="1" s="1"/>
  <c r="T1436" i="1"/>
  <c r="S1436" i="1" s="1"/>
  <c r="T1437" i="1"/>
  <c r="S1437" i="1" s="1"/>
  <c r="T1438" i="1"/>
  <c r="S1438" i="1" s="1"/>
  <c r="T1439" i="1"/>
  <c r="S1439" i="1" s="1"/>
  <c r="T1440" i="1"/>
  <c r="S1440" i="1" s="1"/>
  <c r="T1441" i="1"/>
  <c r="S1441" i="1" s="1"/>
  <c r="T1442" i="1"/>
  <c r="S1442" i="1" s="1"/>
  <c r="T1443" i="1"/>
  <c r="S1443" i="1" s="1"/>
  <c r="T1444" i="1"/>
  <c r="S1444" i="1" s="1"/>
  <c r="T1445" i="1"/>
  <c r="S1445" i="1" s="1"/>
  <c r="T1446" i="1"/>
  <c r="S1446" i="1" s="1"/>
  <c r="T1447" i="1"/>
  <c r="S1447" i="1" s="1"/>
  <c r="T1448" i="1"/>
  <c r="S1448" i="1" s="1"/>
  <c r="T1449" i="1"/>
  <c r="S1449" i="1" s="1"/>
  <c r="T1450" i="1"/>
  <c r="S1450" i="1" s="1"/>
  <c r="T1451" i="1"/>
  <c r="S1451" i="1" s="1"/>
  <c r="T1452" i="1"/>
  <c r="S1452" i="1" s="1"/>
  <c r="T1453" i="1"/>
  <c r="S1453" i="1" s="1"/>
  <c r="T1454" i="1"/>
  <c r="S1454" i="1" s="1"/>
  <c r="T1455" i="1"/>
  <c r="S1455" i="1" s="1"/>
  <c r="T1456" i="1"/>
  <c r="S1456" i="1" s="1"/>
  <c r="T1457" i="1"/>
  <c r="S1457" i="1" s="1"/>
  <c r="T1458" i="1"/>
  <c r="S1458" i="1" s="1"/>
  <c r="T1459" i="1"/>
  <c r="S1459" i="1" s="1"/>
  <c r="T1460" i="1"/>
  <c r="S1460" i="1" s="1"/>
  <c r="T1461" i="1"/>
  <c r="S1461" i="1" s="1"/>
  <c r="T1462" i="1"/>
  <c r="S1462" i="1" s="1"/>
  <c r="T1463" i="1"/>
  <c r="S1463" i="1" s="1"/>
  <c r="T1464" i="1"/>
  <c r="S1464" i="1" s="1"/>
  <c r="T1465" i="1"/>
  <c r="S1465" i="1" s="1"/>
  <c r="T1466" i="1"/>
  <c r="S1466" i="1" s="1"/>
  <c r="T1467" i="1"/>
  <c r="S1467" i="1" s="1"/>
  <c r="T1468" i="1"/>
  <c r="S1468" i="1" s="1"/>
  <c r="T1469" i="1"/>
  <c r="S1469" i="1" s="1"/>
  <c r="T1470" i="1"/>
  <c r="S1470" i="1" s="1"/>
  <c r="T1471" i="1"/>
  <c r="S1471" i="1" s="1"/>
  <c r="T1472" i="1"/>
  <c r="S1472" i="1" s="1"/>
  <c r="T1473" i="1"/>
  <c r="S1473" i="1" s="1"/>
  <c r="T1474" i="1"/>
  <c r="S1474" i="1" s="1"/>
  <c r="T1475" i="1"/>
  <c r="S1475" i="1" s="1"/>
  <c r="T1476" i="1"/>
  <c r="S1476" i="1" s="1"/>
  <c r="T1477" i="1"/>
  <c r="S1477" i="1" s="1"/>
  <c r="T1478" i="1"/>
  <c r="S1478" i="1" s="1"/>
  <c r="T1479" i="1"/>
  <c r="S1479" i="1" s="1"/>
  <c r="T1480" i="1"/>
  <c r="S1480" i="1" s="1"/>
  <c r="T1481" i="1"/>
  <c r="S1481" i="1" s="1"/>
  <c r="T1482" i="1"/>
  <c r="S1482" i="1" s="1"/>
  <c r="T1483" i="1"/>
  <c r="S1483" i="1" s="1"/>
  <c r="T1484" i="1"/>
  <c r="S1484" i="1" s="1"/>
  <c r="T1485" i="1"/>
  <c r="S1485" i="1" s="1"/>
  <c r="T1486" i="1"/>
  <c r="S1486" i="1" s="1"/>
  <c r="T1487" i="1"/>
  <c r="S1487" i="1" s="1"/>
  <c r="T1488" i="1"/>
  <c r="S1488" i="1" s="1"/>
  <c r="T1489" i="1"/>
  <c r="S1489" i="1" s="1"/>
  <c r="T1490" i="1"/>
  <c r="S1490" i="1" s="1"/>
  <c r="T1491" i="1"/>
  <c r="S1491" i="1" s="1"/>
  <c r="T1492" i="1"/>
  <c r="S1492" i="1" s="1"/>
  <c r="T1493" i="1"/>
  <c r="S1493" i="1" s="1"/>
  <c r="T1494" i="1"/>
  <c r="S1494" i="1" s="1"/>
  <c r="T1495" i="1"/>
  <c r="S1495" i="1" s="1"/>
  <c r="T1496" i="1"/>
  <c r="S1496" i="1" s="1"/>
  <c r="T1497" i="1"/>
  <c r="S1497" i="1" s="1"/>
  <c r="T1498" i="1"/>
  <c r="S1498" i="1" s="1"/>
  <c r="T1499" i="1"/>
  <c r="S1499" i="1" s="1"/>
  <c r="T1500" i="1"/>
  <c r="S1500" i="1" s="1"/>
  <c r="T1501" i="1"/>
  <c r="S1501" i="1" s="1"/>
  <c r="T1502" i="1"/>
  <c r="S1502" i="1" s="1"/>
  <c r="T1503" i="1"/>
  <c r="S1503" i="1" s="1"/>
  <c r="T1504" i="1"/>
  <c r="S1504" i="1" s="1"/>
  <c r="T1505" i="1"/>
  <c r="S1505" i="1" s="1"/>
  <c r="T1506" i="1"/>
  <c r="S1506" i="1" s="1"/>
  <c r="T1507" i="1"/>
  <c r="S1507" i="1" s="1"/>
  <c r="T1508" i="1"/>
  <c r="S1508" i="1" s="1"/>
  <c r="T1509" i="1"/>
  <c r="S1509" i="1" s="1"/>
  <c r="T1510" i="1"/>
  <c r="S1510" i="1" s="1"/>
  <c r="T1511" i="1"/>
  <c r="S1511" i="1" s="1"/>
  <c r="T1512" i="1"/>
  <c r="S1512" i="1" s="1"/>
  <c r="T1513" i="1"/>
  <c r="S1513" i="1" s="1"/>
  <c r="T1514" i="1"/>
  <c r="S1514" i="1" s="1"/>
  <c r="T1515" i="1"/>
  <c r="S1515" i="1" s="1"/>
  <c r="T1516" i="1"/>
  <c r="S1516" i="1" s="1"/>
  <c r="T1517" i="1"/>
  <c r="S1517" i="1" s="1"/>
  <c r="T1518" i="1"/>
  <c r="S1518" i="1" s="1"/>
  <c r="T1519" i="1"/>
  <c r="S1519" i="1" s="1"/>
  <c r="T1520" i="1"/>
  <c r="S1520" i="1" s="1"/>
  <c r="T1521" i="1"/>
  <c r="S1521" i="1" s="1"/>
  <c r="T1522" i="1"/>
  <c r="S1522" i="1" s="1"/>
  <c r="T1523" i="1"/>
  <c r="S1523" i="1" s="1"/>
  <c r="T1524" i="1"/>
  <c r="S1524" i="1" s="1"/>
  <c r="T1525" i="1"/>
  <c r="S1525" i="1" s="1"/>
  <c r="T1526" i="1"/>
  <c r="S1526" i="1" s="1"/>
  <c r="T1527" i="1"/>
  <c r="S1527" i="1" s="1"/>
  <c r="T1528" i="1"/>
  <c r="S1528" i="1" s="1"/>
  <c r="T1529" i="1"/>
  <c r="S1529" i="1" s="1"/>
  <c r="T1530" i="1"/>
  <c r="S1530" i="1" s="1"/>
  <c r="T1531" i="1"/>
  <c r="S1531" i="1" s="1"/>
  <c r="T1532" i="1"/>
  <c r="S1532" i="1" s="1"/>
  <c r="T1533" i="1"/>
  <c r="S1533" i="1" s="1"/>
  <c r="T1534" i="1"/>
  <c r="S1534" i="1" s="1"/>
  <c r="T1535" i="1"/>
  <c r="S1535" i="1" s="1"/>
  <c r="T1536" i="1"/>
  <c r="S1536" i="1" s="1"/>
  <c r="T1537" i="1"/>
  <c r="S1537" i="1" s="1"/>
  <c r="T1538" i="1"/>
  <c r="S1538" i="1" s="1"/>
  <c r="T1539" i="1"/>
  <c r="S1539" i="1" s="1"/>
  <c r="T1540" i="1"/>
  <c r="S1540" i="1" s="1"/>
  <c r="T1541" i="1"/>
  <c r="S1541" i="1" s="1"/>
  <c r="T1542" i="1"/>
  <c r="S1542" i="1" s="1"/>
  <c r="T1543" i="1"/>
  <c r="S1543" i="1" s="1"/>
  <c r="T1544" i="1"/>
  <c r="S1544" i="1" s="1"/>
  <c r="T1545" i="1"/>
  <c r="S1545" i="1" s="1"/>
  <c r="T1546" i="1"/>
  <c r="S1546" i="1" s="1"/>
  <c r="T1547" i="1"/>
  <c r="S1547" i="1" s="1"/>
  <c r="T1548" i="1"/>
  <c r="S1548" i="1" s="1"/>
  <c r="T1549" i="1"/>
  <c r="S1549" i="1" s="1"/>
  <c r="T1550" i="1"/>
  <c r="S1550" i="1" s="1"/>
  <c r="T1551" i="1"/>
  <c r="S1551" i="1" s="1"/>
  <c r="T1552" i="1"/>
  <c r="S1552" i="1" s="1"/>
  <c r="T1553" i="1"/>
  <c r="S1553" i="1" s="1"/>
  <c r="T1554" i="1"/>
  <c r="S1554" i="1" s="1"/>
  <c r="T1555" i="1"/>
  <c r="S1555" i="1" s="1"/>
  <c r="T1556" i="1"/>
  <c r="S1556" i="1" s="1"/>
  <c r="T1557" i="1"/>
  <c r="S1557" i="1" s="1"/>
  <c r="T1558" i="1"/>
  <c r="S1558" i="1" s="1"/>
  <c r="T1559" i="1"/>
  <c r="S1559" i="1" s="1"/>
  <c r="T1560" i="1"/>
  <c r="S1560" i="1" s="1"/>
  <c r="T1561" i="1"/>
  <c r="S1561" i="1" s="1"/>
  <c r="T1562" i="1"/>
  <c r="S1562" i="1" s="1"/>
  <c r="T1563" i="1"/>
  <c r="S1563" i="1" s="1"/>
  <c r="T1564" i="1"/>
  <c r="S1564" i="1" s="1"/>
  <c r="T1565" i="1"/>
  <c r="S1565" i="1" s="1"/>
  <c r="T1566" i="1"/>
  <c r="S1566" i="1" s="1"/>
  <c r="T1567" i="1"/>
  <c r="S1567" i="1" s="1"/>
  <c r="T1568" i="1"/>
  <c r="S1568" i="1" s="1"/>
  <c r="T1569" i="1"/>
  <c r="S1569" i="1" s="1"/>
  <c r="T1570" i="1"/>
  <c r="S1570" i="1" s="1"/>
  <c r="T1571" i="1"/>
  <c r="S1571" i="1" s="1"/>
  <c r="T1572" i="1"/>
  <c r="S1572" i="1" s="1"/>
  <c r="T1573" i="1"/>
  <c r="S1573" i="1" s="1"/>
  <c r="T1574" i="1"/>
  <c r="S1574" i="1" s="1"/>
  <c r="T1575" i="1"/>
  <c r="S1575" i="1" s="1"/>
  <c r="T1576" i="1"/>
  <c r="S1576" i="1" s="1"/>
  <c r="T1577" i="1"/>
  <c r="S1577" i="1" s="1"/>
  <c r="T1578" i="1"/>
  <c r="S1578" i="1" s="1"/>
  <c r="T1579" i="1"/>
  <c r="S1579" i="1" s="1"/>
  <c r="T1580" i="1"/>
  <c r="S1580" i="1" s="1"/>
  <c r="T1581" i="1"/>
  <c r="S1581" i="1" s="1"/>
  <c r="T1582" i="1"/>
  <c r="S1582" i="1" s="1"/>
  <c r="T1583" i="1"/>
  <c r="S1583" i="1" s="1"/>
  <c r="T1584" i="1"/>
  <c r="S1584" i="1" s="1"/>
  <c r="T1585" i="1"/>
  <c r="S1585" i="1" s="1"/>
  <c r="T1586" i="1"/>
  <c r="S1586" i="1" s="1"/>
  <c r="T1587" i="1"/>
  <c r="S1587" i="1" s="1"/>
  <c r="T1588" i="1"/>
  <c r="S1588" i="1" s="1"/>
  <c r="T1589" i="1"/>
  <c r="S1589" i="1" s="1"/>
  <c r="T1590" i="1"/>
  <c r="S1590" i="1" s="1"/>
  <c r="T1591" i="1"/>
  <c r="S1591" i="1" s="1"/>
  <c r="T1592" i="1"/>
  <c r="S1592" i="1" s="1"/>
  <c r="T1593" i="1"/>
  <c r="S1593" i="1" s="1"/>
  <c r="T1594" i="1"/>
  <c r="S1594" i="1" s="1"/>
  <c r="T1595" i="1"/>
  <c r="S1595" i="1" s="1"/>
  <c r="T1596" i="1"/>
  <c r="S1596" i="1" s="1"/>
  <c r="T1597" i="1"/>
  <c r="S1597" i="1" s="1"/>
  <c r="T1598" i="1"/>
  <c r="S1598" i="1" s="1"/>
  <c r="T1599" i="1"/>
  <c r="S1599" i="1" s="1"/>
  <c r="T1600" i="1"/>
  <c r="S1600" i="1" s="1"/>
  <c r="T1601" i="1"/>
  <c r="S1601" i="1" s="1"/>
  <c r="T1602" i="1"/>
  <c r="S1602" i="1" s="1"/>
  <c r="T1603" i="1"/>
  <c r="S1603" i="1" s="1"/>
  <c r="T1604" i="1"/>
  <c r="S1604" i="1" s="1"/>
  <c r="T1605" i="1"/>
  <c r="S1605" i="1" s="1"/>
  <c r="T1606" i="1"/>
  <c r="S1606" i="1" s="1"/>
  <c r="T1607" i="1"/>
  <c r="S1607" i="1" s="1"/>
  <c r="T1608" i="1"/>
  <c r="S1608" i="1" s="1"/>
  <c r="T1609" i="1"/>
  <c r="S1609" i="1" s="1"/>
  <c r="T1610" i="1"/>
  <c r="S1610" i="1" s="1"/>
  <c r="T1611" i="1"/>
  <c r="S1611" i="1" s="1"/>
  <c r="T1612" i="1"/>
  <c r="S1612" i="1" s="1"/>
  <c r="T1613" i="1"/>
  <c r="S1613" i="1" s="1"/>
  <c r="T1614" i="1"/>
  <c r="S1614" i="1" s="1"/>
  <c r="T1615" i="1"/>
  <c r="S1615" i="1" s="1"/>
  <c r="T1616" i="1"/>
  <c r="S1616" i="1" s="1"/>
  <c r="T1617" i="1"/>
  <c r="S1617" i="1" s="1"/>
  <c r="T1618" i="1"/>
  <c r="S1618" i="1" s="1"/>
  <c r="T1619" i="1"/>
  <c r="S1619" i="1" s="1"/>
  <c r="T1620" i="1"/>
  <c r="S1620" i="1" s="1"/>
  <c r="T1621" i="1"/>
  <c r="S1621" i="1" s="1"/>
  <c r="T1622" i="1"/>
  <c r="S1622" i="1" s="1"/>
  <c r="T1623" i="1"/>
  <c r="S1623" i="1" s="1"/>
  <c r="T1624" i="1"/>
  <c r="S1624" i="1" s="1"/>
  <c r="T1625" i="1"/>
  <c r="S1625" i="1" s="1"/>
  <c r="T1626" i="1"/>
  <c r="S1626" i="1" s="1"/>
  <c r="T1627" i="1"/>
  <c r="S1627" i="1" s="1"/>
  <c r="T1628" i="1"/>
  <c r="S1628" i="1" s="1"/>
  <c r="T1629" i="1"/>
  <c r="S1629" i="1" s="1"/>
  <c r="T1630" i="1"/>
  <c r="S1630" i="1" s="1"/>
  <c r="T1631" i="1"/>
  <c r="S1631" i="1" s="1"/>
  <c r="T1632" i="1"/>
  <c r="S1632" i="1" s="1"/>
  <c r="T1633" i="1"/>
  <c r="S1633" i="1" s="1"/>
  <c r="T1634" i="1"/>
  <c r="S1634" i="1" s="1"/>
  <c r="T1635" i="1"/>
  <c r="S1635" i="1" s="1"/>
  <c r="T1636" i="1"/>
  <c r="S1636" i="1" s="1"/>
  <c r="T1637" i="1"/>
  <c r="S1637" i="1" s="1"/>
  <c r="T1638" i="1"/>
  <c r="S1638" i="1" s="1"/>
  <c r="T1639" i="1"/>
  <c r="S1639" i="1" s="1"/>
  <c r="T1640" i="1"/>
  <c r="S1640" i="1" s="1"/>
  <c r="T1641" i="1"/>
  <c r="S1641" i="1" s="1"/>
  <c r="T1642" i="1"/>
  <c r="S1642" i="1" s="1"/>
  <c r="T1643" i="1"/>
  <c r="S1643" i="1" s="1"/>
  <c r="T1644" i="1"/>
  <c r="S1644" i="1" s="1"/>
  <c r="T1645" i="1"/>
  <c r="S1645" i="1" s="1"/>
  <c r="T1646" i="1"/>
  <c r="S1646" i="1" s="1"/>
  <c r="T1647" i="1"/>
  <c r="S1647" i="1" s="1"/>
  <c r="T1648" i="1"/>
  <c r="S1648" i="1" s="1"/>
  <c r="T1649" i="1"/>
  <c r="S1649" i="1" s="1"/>
  <c r="T1650" i="1"/>
  <c r="S1650" i="1" s="1"/>
  <c r="T1651" i="1"/>
  <c r="S1651" i="1" s="1"/>
  <c r="T1652" i="1"/>
  <c r="S1652" i="1" s="1"/>
  <c r="T1653" i="1"/>
  <c r="S1653" i="1" s="1"/>
  <c r="T1654" i="1"/>
  <c r="S1654" i="1" s="1"/>
  <c r="T1655" i="1"/>
  <c r="S1655" i="1" s="1"/>
  <c r="T1656" i="1"/>
  <c r="S1656" i="1" s="1"/>
  <c r="T1657" i="1"/>
  <c r="S1657" i="1" s="1"/>
  <c r="T1658" i="1"/>
  <c r="S1658" i="1" s="1"/>
  <c r="T1659" i="1"/>
  <c r="S1659" i="1" s="1"/>
  <c r="T1660" i="1"/>
  <c r="S1660" i="1" s="1"/>
  <c r="T1661" i="1"/>
  <c r="S1661" i="1" s="1"/>
  <c r="T1662" i="1"/>
  <c r="S1662" i="1" s="1"/>
  <c r="T1663" i="1"/>
  <c r="S1663" i="1" s="1"/>
  <c r="T1664" i="1"/>
  <c r="S1664" i="1" s="1"/>
  <c r="T1665" i="1"/>
  <c r="S1665" i="1" s="1"/>
  <c r="T1666" i="1"/>
  <c r="S1666" i="1" s="1"/>
  <c r="T1667" i="1"/>
  <c r="S1667" i="1" s="1"/>
  <c r="T1668" i="1"/>
  <c r="S1668" i="1" s="1"/>
  <c r="T1669" i="1"/>
  <c r="S1669" i="1" s="1"/>
  <c r="T1670" i="1"/>
  <c r="S1670" i="1" s="1"/>
  <c r="T1671" i="1"/>
  <c r="S1671" i="1" s="1"/>
  <c r="T1672" i="1"/>
  <c r="S1672" i="1" s="1"/>
  <c r="T1673" i="1"/>
  <c r="S1673" i="1" s="1"/>
  <c r="T1674" i="1"/>
  <c r="S1674" i="1" s="1"/>
  <c r="T1675" i="1"/>
  <c r="S1675" i="1" s="1"/>
  <c r="T1676" i="1"/>
  <c r="S1676" i="1" s="1"/>
  <c r="T1677" i="1"/>
  <c r="S1677" i="1" s="1"/>
  <c r="T1678" i="1"/>
  <c r="S1678" i="1" s="1"/>
  <c r="T1679" i="1"/>
  <c r="S1679" i="1" s="1"/>
  <c r="T1680" i="1"/>
  <c r="S1680" i="1" s="1"/>
  <c r="T1681" i="1"/>
  <c r="S1681" i="1" s="1"/>
  <c r="T1682" i="1"/>
  <c r="S1682" i="1" s="1"/>
  <c r="T1683" i="1"/>
  <c r="S1683" i="1" s="1"/>
  <c r="T1684" i="1"/>
  <c r="S1684" i="1" s="1"/>
  <c r="T1685" i="1"/>
  <c r="S1685" i="1" s="1"/>
  <c r="T1686" i="1"/>
  <c r="S1686" i="1" s="1"/>
  <c r="T1687" i="1"/>
  <c r="S1687" i="1" s="1"/>
  <c r="T1688" i="1"/>
  <c r="S1688" i="1" s="1"/>
  <c r="T1689" i="1"/>
  <c r="S1689" i="1" s="1"/>
  <c r="T1690" i="1"/>
  <c r="S1690" i="1" s="1"/>
  <c r="T1691" i="1"/>
  <c r="S1691" i="1" s="1"/>
  <c r="T1692" i="1"/>
  <c r="S1692" i="1" s="1"/>
  <c r="T1693" i="1"/>
  <c r="S1693" i="1" s="1"/>
  <c r="T1694" i="1"/>
  <c r="S1694" i="1" s="1"/>
  <c r="T1695" i="1"/>
  <c r="S1695" i="1" s="1"/>
  <c r="T1696" i="1"/>
  <c r="S1696" i="1" s="1"/>
  <c r="T1697" i="1"/>
  <c r="S1697" i="1" s="1"/>
  <c r="T1698" i="1"/>
  <c r="S1698" i="1" s="1"/>
  <c r="T1699" i="1"/>
  <c r="S1699" i="1" s="1"/>
  <c r="T1700" i="1"/>
  <c r="S1700" i="1" s="1"/>
  <c r="T1701" i="1"/>
  <c r="S1701" i="1" s="1"/>
  <c r="T1702" i="1"/>
  <c r="S1702" i="1" s="1"/>
  <c r="T1703" i="1"/>
  <c r="S1703" i="1" s="1"/>
  <c r="T1704" i="1"/>
  <c r="S1704" i="1" s="1"/>
  <c r="T1705" i="1"/>
  <c r="S1705" i="1" s="1"/>
  <c r="T1706" i="1"/>
  <c r="S1706" i="1" s="1"/>
  <c r="T1707" i="1"/>
  <c r="S1707" i="1" s="1"/>
  <c r="T1708" i="1"/>
  <c r="S1708" i="1" s="1"/>
  <c r="T1709" i="1"/>
  <c r="S1709" i="1" s="1"/>
  <c r="T1710" i="1"/>
  <c r="S1710" i="1" s="1"/>
  <c r="T1711" i="1"/>
  <c r="S1711" i="1" s="1"/>
  <c r="T1712" i="1"/>
  <c r="S1712" i="1" s="1"/>
  <c r="T1713" i="1"/>
  <c r="S1713" i="1" s="1"/>
  <c r="T1714" i="1"/>
  <c r="S1714" i="1" s="1"/>
  <c r="T1715" i="1"/>
  <c r="S1715" i="1" s="1"/>
  <c r="T1716" i="1"/>
  <c r="S1716" i="1" s="1"/>
  <c r="T1717" i="1"/>
  <c r="S1717" i="1" s="1"/>
  <c r="T1718" i="1"/>
  <c r="S1718" i="1" s="1"/>
  <c r="T1719" i="1"/>
  <c r="S1719" i="1" s="1"/>
  <c r="T1720" i="1"/>
  <c r="S1720" i="1" s="1"/>
  <c r="T1721" i="1"/>
  <c r="S1721" i="1" s="1"/>
  <c r="T1722" i="1"/>
  <c r="S1722" i="1" s="1"/>
  <c r="T1723" i="1"/>
  <c r="S1723" i="1" s="1"/>
  <c r="T1724" i="1"/>
  <c r="S1724" i="1" s="1"/>
  <c r="T1725" i="1"/>
  <c r="S1725" i="1" s="1"/>
  <c r="T1726" i="1"/>
  <c r="S1726" i="1" s="1"/>
  <c r="T1727" i="1"/>
  <c r="S1727" i="1" s="1"/>
  <c r="T1728" i="1"/>
  <c r="S1728" i="1" s="1"/>
  <c r="T1729" i="1"/>
  <c r="S1729" i="1" s="1"/>
  <c r="T1730" i="1"/>
  <c r="S1730" i="1" s="1"/>
  <c r="T1731" i="1"/>
  <c r="S1731" i="1" s="1"/>
  <c r="T1732" i="1"/>
  <c r="S1732" i="1" s="1"/>
  <c r="T1733" i="1"/>
  <c r="S1733" i="1" s="1"/>
  <c r="T1734" i="1"/>
  <c r="S1734" i="1" s="1"/>
  <c r="T1735" i="1"/>
  <c r="S1735" i="1" s="1"/>
  <c r="T1736" i="1"/>
  <c r="S1736" i="1" s="1"/>
  <c r="T1737" i="1"/>
  <c r="S1737" i="1" s="1"/>
  <c r="T1738" i="1"/>
  <c r="S1738" i="1" s="1"/>
  <c r="T1739" i="1"/>
  <c r="S1739" i="1" s="1"/>
  <c r="T1740" i="1"/>
  <c r="S1740" i="1" s="1"/>
  <c r="T1741" i="1"/>
  <c r="S1741" i="1" s="1"/>
  <c r="T1742" i="1"/>
  <c r="S1742" i="1" s="1"/>
  <c r="T1743" i="1"/>
  <c r="S1743" i="1" s="1"/>
  <c r="T1744" i="1"/>
  <c r="S1744" i="1" s="1"/>
  <c r="T1745" i="1"/>
  <c r="S1745" i="1" s="1"/>
  <c r="T1746" i="1"/>
  <c r="S1746" i="1" s="1"/>
  <c r="T1747" i="1"/>
  <c r="S1747" i="1" s="1"/>
  <c r="T1748" i="1"/>
  <c r="S1748" i="1" s="1"/>
  <c r="T1749" i="1"/>
  <c r="S1749" i="1" s="1"/>
  <c r="T1750" i="1"/>
  <c r="S1750" i="1" s="1"/>
  <c r="T1751" i="1"/>
  <c r="S1751" i="1" s="1"/>
  <c r="T1752" i="1"/>
  <c r="S1752" i="1" s="1"/>
  <c r="T1753" i="1"/>
  <c r="S1753" i="1" s="1"/>
  <c r="T1754" i="1"/>
  <c r="S1754" i="1" s="1"/>
  <c r="T1755" i="1"/>
  <c r="S1755" i="1" s="1"/>
  <c r="T1756" i="1"/>
  <c r="S1756" i="1" s="1"/>
  <c r="T1757" i="1"/>
  <c r="S1757" i="1" s="1"/>
  <c r="T1758" i="1"/>
  <c r="S1758" i="1" s="1"/>
  <c r="T1759" i="1"/>
  <c r="S1759" i="1" s="1"/>
  <c r="T1760" i="1"/>
  <c r="S1760" i="1" s="1"/>
  <c r="T1761" i="1"/>
  <c r="S1761" i="1" s="1"/>
  <c r="T1762" i="1"/>
  <c r="S1762" i="1" s="1"/>
  <c r="T1763" i="1"/>
  <c r="S1763" i="1" s="1"/>
  <c r="T1764" i="1"/>
  <c r="S1764" i="1" s="1"/>
  <c r="T1765" i="1"/>
  <c r="S1765" i="1" s="1"/>
  <c r="T1766" i="1"/>
  <c r="S1766" i="1" s="1"/>
  <c r="T1767" i="1"/>
  <c r="S1767" i="1" s="1"/>
  <c r="T1768" i="1"/>
  <c r="S1768" i="1" s="1"/>
  <c r="T1769" i="1"/>
  <c r="S1769" i="1" s="1"/>
  <c r="T1770" i="1"/>
  <c r="S1770" i="1" s="1"/>
  <c r="T1771" i="1"/>
  <c r="S1771" i="1" s="1"/>
  <c r="T1772" i="1"/>
  <c r="S1772" i="1" s="1"/>
  <c r="T1773" i="1"/>
  <c r="S1773" i="1" s="1"/>
  <c r="T1774" i="1"/>
  <c r="S1774" i="1" s="1"/>
  <c r="T1775" i="1"/>
  <c r="S1775" i="1" s="1"/>
  <c r="T1776" i="1"/>
  <c r="S1776" i="1" s="1"/>
  <c r="T1777" i="1"/>
  <c r="S1777" i="1" s="1"/>
  <c r="T1778" i="1"/>
  <c r="S1778" i="1" s="1"/>
  <c r="T1779" i="1"/>
  <c r="S1779" i="1" s="1"/>
  <c r="T1780" i="1"/>
  <c r="S1780" i="1" s="1"/>
  <c r="T1781" i="1"/>
  <c r="S1781" i="1" s="1"/>
  <c r="T1782" i="1"/>
  <c r="S1782" i="1" s="1"/>
  <c r="T1783" i="1"/>
  <c r="S1783" i="1" s="1"/>
  <c r="T1784" i="1"/>
  <c r="S1784" i="1" s="1"/>
  <c r="T1785" i="1"/>
  <c r="S1785" i="1" s="1"/>
  <c r="T1786" i="1"/>
  <c r="S1786" i="1" s="1"/>
  <c r="T1787" i="1"/>
  <c r="S1787" i="1" s="1"/>
  <c r="T1788" i="1"/>
  <c r="S1788" i="1" s="1"/>
  <c r="T1789" i="1"/>
  <c r="S1789" i="1" s="1"/>
  <c r="T1790" i="1"/>
  <c r="S1790" i="1" s="1"/>
  <c r="T1791" i="1"/>
  <c r="S1791" i="1" s="1"/>
  <c r="T1792" i="1"/>
  <c r="S1792" i="1" s="1"/>
  <c r="T1793" i="1"/>
  <c r="S1793" i="1" s="1"/>
  <c r="T1794" i="1"/>
  <c r="S1794" i="1" s="1"/>
  <c r="T1795" i="1"/>
  <c r="S1795" i="1" s="1"/>
  <c r="T1796" i="1"/>
  <c r="S1796" i="1" s="1"/>
  <c r="T1797" i="1"/>
  <c r="S1797" i="1" s="1"/>
  <c r="T1798" i="1"/>
  <c r="S1798" i="1" s="1"/>
  <c r="T1799" i="1"/>
  <c r="S1799" i="1" s="1"/>
  <c r="T1800" i="1"/>
  <c r="S1800" i="1" s="1"/>
  <c r="T1801" i="1"/>
  <c r="S1801" i="1" s="1"/>
  <c r="T1802" i="1"/>
  <c r="S1802" i="1" s="1"/>
  <c r="T1803" i="1"/>
  <c r="S1803" i="1" s="1"/>
  <c r="T1804" i="1"/>
  <c r="S1804" i="1" s="1"/>
  <c r="T1805" i="1"/>
  <c r="S1805" i="1" s="1"/>
  <c r="T1806" i="1"/>
  <c r="S1806" i="1" s="1"/>
  <c r="T1807" i="1"/>
  <c r="S1807" i="1" s="1"/>
  <c r="T1808" i="1"/>
  <c r="S1808" i="1" s="1"/>
  <c r="T1809" i="1"/>
  <c r="S1809" i="1" s="1"/>
  <c r="T1810" i="1"/>
  <c r="S1810" i="1" s="1"/>
  <c r="T1811" i="1"/>
  <c r="S1811" i="1" s="1"/>
  <c r="T1812" i="1"/>
  <c r="S1812" i="1" s="1"/>
  <c r="T1813" i="1"/>
  <c r="S1813" i="1" s="1"/>
  <c r="T1814" i="1"/>
  <c r="S1814" i="1" s="1"/>
  <c r="T1815" i="1"/>
  <c r="S1815" i="1" s="1"/>
  <c r="T1816" i="1"/>
  <c r="S1816" i="1" s="1"/>
  <c r="T1817" i="1"/>
  <c r="S1817" i="1" s="1"/>
  <c r="T1818" i="1"/>
  <c r="S1818" i="1" s="1"/>
  <c r="T1819" i="1"/>
  <c r="S1819" i="1" s="1"/>
  <c r="T1820" i="1"/>
  <c r="S1820" i="1" s="1"/>
  <c r="T1821" i="1"/>
  <c r="S1821" i="1" s="1"/>
  <c r="T1822" i="1"/>
  <c r="S1822" i="1" s="1"/>
  <c r="T1823" i="1"/>
  <c r="S1823" i="1" s="1"/>
  <c r="T1824" i="1"/>
  <c r="S1824" i="1" s="1"/>
  <c r="T1825" i="1"/>
  <c r="S1825" i="1" s="1"/>
  <c r="T1826" i="1"/>
  <c r="S1826" i="1" s="1"/>
  <c r="T1827" i="1"/>
  <c r="S1827" i="1" s="1"/>
  <c r="T1828" i="1"/>
  <c r="S1828" i="1" s="1"/>
  <c r="T1829" i="1"/>
  <c r="S1829" i="1" s="1"/>
  <c r="T1830" i="1"/>
  <c r="S1830" i="1" s="1"/>
  <c r="T1831" i="1"/>
  <c r="S1831" i="1" s="1"/>
  <c r="T1832" i="1"/>
  <c r="S1832" i="1" s="1"/>
  <c r="T1833" i="1"/>
  <c r="S1833" i="1" s="1"/>
  <c r="T1834" i="1"/>
  <c r="S1834" i="1" s="1"/>
  <c r="T1835" i="1"/>
  <c r="S1835" i="1" s="1"/>
  <c r="T1836" i="1"/>
  <c r="S1836" i="1" s="1"/>
  <c r="T1837" i="1"/>
  <c r="S1837" i="1" s="1"/>
  <c r="T1838" i="1"/>
  <c r="S1838" i="1" s="1"/>
  <c r="T1839" i="1"/>
  <c r="S1839" i="1" s="1"/>
  <c r="T1840" i="1"/>
  <c r="S1840" i="1" s="1"/>
  <c r="T1841" i="1"/>
  <c r="S1841" i="1" s="1"/>
  <c r="T1842" i="1"/>
  <c r="S1842" i="1" s="1"/>
  <c r="T1843" i="1"/>
  <c r="S1843" i="1" s="1"/>
  <c r="T1844" i="1"/>
  <c r="S1844" i="1" s="1"/>
  <c r="T1845" i="1"/>
  <c r="S1845" i="1" s="1"/>
  <c r="T1846" i="1"/>
  <c r="S1846" i="1" s="1"/>
  <c r="T1847" i="1"/>
  <c r="S1847" i="1" s="1"/>
  <c r="T1848" i="1"/>
  <c r="S1848" i="1" s="1"/>
  <c r="T1849" i="1"/>
  <c r="S1849" i="1" s="1"/>
  <c r="T1850" i="1"/>
  <c r="S1850" i="1" s="1"/>
  <c r="T1851" i="1"/>
  <c r="S1851" i="1" s="1"/>
  <c r="T1852" i="1"/>
  <c r="S1852" i="1" s="1"/>
  <c r="T1853" i="1"/>
  <c r="S1853" i="1" s="1"/>
  <c r="T1854" i="1"/>
  <c r="S1854" i="1" s="1"/>
  <c r="T1855" i="1"/>
  <c r="S1855" i="1" s="1"/>
  <c r="T1856" i="1"/>
  <c r="S1856" i="1" s="1"/>
  <c r="T1857" i="1"/>
  <c r="S1857" i="1" s="1"/>
  <c r="T1858" i="1"/>
  <c r="S1858" i="1" s="1"/>
  <c r="T1859" i="1"/>
  <c r="S1859" i="1" s="1"/>
  <c r="T1860" i="1"/>
  <c r="S1860" i="1" s="1"/>
  <c r="T1861" i="1"/>
  <c r="S1861" i="1" s="1"/>
  <c r="T1862" i="1"/>
  <c r="S1862" i="1" s="1"/>
  <c r="T1863" i="1"/>
  <c r="S1863" i="1" s="1"/>
  <c r="T1864" i="1"/>
  <c r="S1864" i="1" s="1"/>
  <c r="T1865" i="1"/>
  <c r="S1865" i="1" s="1"/>
  <c r="T1866" i="1"/>
  <c r="S1866" i="1" s="1"/>
  <c r="T1867" i="1"/>
  <c r="S1867" i="1" s="1"/>
  <c r="T1868" i="1"/>
  <c r="S1868" i="1" s="1"/>
  <c r="T1869" i="1"/>
  <c r="S1869" i="1" s="1"/>
  <c r="T1870" i="1"/>
  <c r="S1870" i="1" s="1"/>
  <c r="T1871" i="1"/>
  <c r="S1871" i="1" s="1"/>
  <c r="T1872" i="1"/>
  <c r="S1872" i="1" s="1"/>
  <c r="T1873" i="1"/>
  <c r="S1873" i="1" s="1"/>
  <c r="T1874" i="1"/>
  <c r="S1874" i="1" s="1"/>
  <c r="T1875" i="1"/>
  <c r="S1875" i="1" s="1"/>
  <c r="T1876" i="1"/>
  <c r="S1876" i="1" s="1"/>
  <c r="T1877" i="1"/>
  <c r="S1877" i="1" s="1"/>
  <c r="T1878" i="1"/>
  <c r="S1878" i="1" s="1"/>
  <c r="T1879" i="1"/>
  <c r="S1879" i="1" s="1"/>
  <c r="T1880" i="1"/>
  <c r="S1880" i="1" s="1"/>
  <c r="T1881" i="1"/>
  <c r="S1881" i="1" s="1"/>
  <c r="T1882" i="1"/>
  <c r="S1882" i="1" s="1"/>
  <c r="T1883" i="1"/>
  <c r="S1883" i="1" s="1"/>
  <c r="T1884" i="1"/>
  <c r="S1884" i="1" s="1"/>
  <c r="T1885" i="1"/>
  <c r="S1885" i="1" s="1"/>
  <c r="T1886" i="1"/>
  <c r="S1886" i="1" s="1"/>
  <c r="T1887" i="1"/>
  <c r="S1887" i="1" s="1"/>
  <c r="T1888" i="1"/>
  <c r="S1888" i="1" s="1"/>
  <c r="T1889" i="1"/>
  <c r="S1889" i="1" s="1"/>
  <c r="T1890" i="1"/>
  <c r="S1890" i="1" s="1"/>
  <c r="T1891" i="1"/>
  <c r="S1891" i="1" s="1"/>
  <c r="T1892" i="1"/>
  <c r="S1892" i="1" s="1"/>
  <c r="T1893" i="1"/>
  <c r="S1893" i="1" s="1"/>
  <c r="T1894" i="1"/>
  <c r="S1894" i="1" s="1"/>
  <c r="T1895" i="1"/>
  <c r="S1895" i="1" s="1"/>
  <c r="T1896" i="1"/>
  <c r="S1896" i="1" s="1"/>
  <c r="T1897" i="1"/>
  <c r="S1897" i="1" s="1"/>
  <c r="T1898" i="1"/>
  <c r="S1898" i="1" s="1"/>
  <c r="T1899" i="1"/>
  <c r="S1899" i="1" s="1"/>
  <c r="T1900" i="1"/>
  <c r="S1900" i="1" s="1"/>
  <c r="T1901" i="1"/>
  <c r="S1901" i="1" s="1"/>
  <c r="T1902" i="1"/>
  <c r="S1902" i="1" s="1"/>
  <c r="T1903" i="1"/>
  <c r="S1903" i="1" s="1"/>
  <c r="T1904" i="1"/>
  <c r="S1904" i="1" s="1"/>
  <c r="T1905" i="1"/>
  <c r="S1905" i="1" s="1"/>
  <c r="T1906" i="1"/>
  <c r="S1906" i="1" s="1"/>
  <c r="T1907" i="1"/>
  <c r="S1907" i="1" s="1"/>
  <c r="T1908" i="1"/>
  <c r="S1908" i="1" s="1"/>
  <c r="T1909" i="1"/>
  <c r="S1909" i="1" s="1"/>
  <c r="T1910" i="1"/>
  <c r="S1910" i="1" s="1"/>
  <c r="T1911" i="1"/>
  <c r="S1911" i="1" s="1"/>
  <c r="T1912" i="1"/>
  <c r="S1912" i="1" s="1"/>
  <c r="T1913" i="1"/>
  <c r="S1913" i="1" s="1"/>
  <c r="T1914" i="1"/>
  <c r="S1914" i="1" s="1"/>
  <c r="T1915" i="1"/>
  <c r="S1915" i="1" s="1"/>
  <c r="T1916" i="1"/>
  <c r="S1916" i="1" s="1"/>
  <c r="T1917" i="1"/>
  <c r="S1917" i="1" s="1"/>
  <c r="T1918" i="1"/>
  <c r="S1918" i="1" s="1"/>
  <c r="T1919" i="1"/>
  <c r="S1919" i="1" s="1"/>
  <c r="T1920" i="1"/>
  <c r="S1920" i="1" s="1"/>
  <c r="T1921" i="1"/>
  <c r="S1921" i="1" s="1"/>
  <c r="T1922" i="1"/>
  <c r="S1922" i="1" s="1"/>
  <c r="T1923" i="1"/>
  <c r="S1923" i="1" s="1"/>
  <c r="T1924" i="1"/>
  <c r="S1924" i="1" s="1"/>
  <c r="T1925" i="1"/>
  <c r="S1925" i="1" s="1"/>
  <c r="T1926" i="1"/>
  <c r="S1926" i="1" s="1"/>
  <c r="T1927" i="1"/>
  <c r="S1927" i="1" s="1"/>
  <c r="T1928" i="1"/>
  <c r="S1928" i="1" s="1"/>
  <c r="T1929" i="1"/>
  <c r="S1929" i="1" s="1"/>
  <c r="T1930" i="1"/>
  <c r="S1930" i="1" s="1"/>
  <c r="T1931" i="1"/>
  <c r="S1931" i="1" s="1"/>
  <c r="T1932" i="1"/>
  <c r="S1932" i="1" s="1"/>
  <c r="T1933" i="1"/>
  <c r="S1933" i="1" s="1"/>
  <c r="T1934" i="1"/>
  <c r="S1934" i="1" s="1"/>
  <c r="T1935" i="1"/>
  <c r="S1935" i="1" s="1"/>
  <c r="T1936" i="1"/>
  <c r="S1936" i="1" s="1"/>
  <c r="T1937" i="1"/>
  <c r="S1937" i="1" s="1"/>
  <c r="T1938" i="1"/>
  <c r="S1938" i="1" s="1"/>
  <c r="T1939" i="1"/>
  <c r="S1939" i="1" s="1"/>
  <c r="T1940" i="1"/>
  <c r="S1940" i="1" s="1"/>
  <c r="T1941" i="1"/>
  <c r="S1941" i="1" s="1"/>
  <c r="T1942" i="1"/>
  <c r="S1942" i="1" s="1"/>
  <c r="T1943" i="1"/>
  <c r="S1943" i="1" s="1"/>
  <c r="T1944" i="1"/>
  <c r="S1944" i="1" s="1"/>
  <c r="T1945" i="1"/>
  <c r="S1945" i="1" s="1"/>
  <c r="T1946" i="1"/>
  <c r="S1946" i="1" s="1"/>
  <c r="T1947" i="1"/>
  <c r="S1947" i="1" s="1"/>
  <c r="T1948" i="1"/>
  <c r="S1948" i="1" s="1"/>
  <c r="T1949" i="1"/>
  <c r="S1949" i="1" s="1"/>
  <c r="T1950" i="1"/>
  <c r="S1950" i="1" s="1"/>
  <c r="T1951" i="1"/>
  <c r="S1951" i="1" s="1"/>
  <c r="T1952" i="1"/>
  <c r="S1952" i="1" s="1"/>
  <c r="T1953" i="1"/>
  <c r="S1953" i="1" s="1"/>
  <c r="T1954" i="1"/>
  <c r="S1954" i="1" s="1"/>
  <c r="T1955" i="1"/>
  <c r="S1955" i="1" s="1"/>
  <c r="T1956" i="1"/>
  <c r="S1956" i="1" s="1"/>
  <c r="T1957" i="1"/>
  <c r="S1957" i="1" s="1"/>
  <c r="T1958" i="1"/>
  <c r="S1958" i="1" s="1"/>
  <c r="T1959" i="1"/>
  <c r="S1959" i="1" s="1"/>
  <c r="T1960" i="1"/>
  <c r="S1960" i="1" s="1"/>
  <c r="T1961" i="1"/>
  <c r="S1961" i="1" s="1"/>
  <c r="T1962" i="1"/>
  <c r="S1962" i="1" s="1"/>
  <c r="T1963" i="1"/>
  <c r="S1963" i="1" s="1"/>
  <c r="T1964" i="1"/>
  <c r="S1964" i="1" s="1"/>
  <c r="T1965" i="1"/>
  <c r="S1965" i="1" s="1"/>
  <c r="T1966" i="1"/>
  <c r="S1966" i="1" s="1"/>
  <c r="T1967" i="1"/>
  <c r="S1967" i="1" s="1"/>
  <c r="T1968" i="1"/>
  <c r="S1968" i="1" s="1"/>
  <c r="T1969" i="1"/>
  <c r="S1969" i="1" s="1"/>
  <c r="T1970" i="1"/>
  <c r="S1970" i="1" s="1"/>
  <c r="T1971" i="1"/>
  <c r="S1971" i="1" s="1"/>
  <c r="T1972" i="1"/>
  <c r="S1972" i="1" s="1"/>
  <c r="T1973" i="1"/>
  <c r="S1973" i="1" s="1"/>
  <c r="T1974" i="1"/>
  <c r="S1974" i="1" s="1"/>
  <c r="T1975" i="1"/>
  <c r="S1975" i="1" s="1"/>
  <c r="T1976" i="1"/>
  <c r="S1976" i="1" s="1"/>
  <c r="T1977" i="1"/>
  <c r="S1977" i="1" s="1"/>
  <c r="T1978" i="1"/>
  <c r="S1978" i="1" s="1"/>
  <c r="T1979" i="1"/>
  <c r="S1979" i="1" s="1"/>
  <c r="T1980" i="1"/>
  <c r="S1980" i="1" s="1"/>
  <c r="T1981" i="1"/>
  <c r="S1981" i="1" s="1"/>
  <c r="T1982" i="1"/>
  <c r="S1982" i="1" s="1"/>
  <c r="T1983" i="1"/>
  <c r="S1983" i="1" s="1"/>
  <c r="T1984" i="1"/>
  <c r="S1984" i="1" s="1"/>
  <c r="T1985" i="1"/>
  <c r="S1985" i="1" s="1"/>
  <c r="T1986" i="1"/>
  <c r="S1986" i="1" s="1"/>
  <c r="T1987" i="1"/>
  <c r="S1987" i="1" s="1"/>
  <c r="T1988" i="1"/>
  <c r="S1988" i="1" s="1"/>
  <c r="T1989" i="1"/>
  <c r="S1989" i="1" s="1"/>
  <c r="T1990" i="1"/>
  <c r="S1990" i="1" s="1"/>
  <c r="T1991" i="1"/>
  <c r="S1991" i="1" s="1"/>
  <c r="T1992" i="1"/>
  <c r="S1992" i="1" s="1"/>
  <c r="T1993" i="1"/>
  <c r="S1993" i="1" s="1"/>
  <c r="T1994" i="1"/>
  <c r="S1994" i="1" s="1"/>
  <c r="T1995" i="1"/>
  <c r="S1995" i="1" s="1"/>
  <c r="T1996" i="1"/>
  <c r="S1996" i="1" s="1"/>
  <c r="T1997" i="1"/>
  <c r="S1997" i="1" s="1"/>
  <c r="T1998" i="1"/>
  <c r="S1998" i="1" s="1"/>
  <c r="T1999" i="1"/>
  <c r="S1999" i="1" s="1"/>
  <c r="T2000" i="1"/>
  <c r="S2000" i="1" s="1"/>
  <c r="T2001" i="1"/>
  <c r="S2001" i="1" s="1"/>
  <c r="T2002" i="1"/>
  <c r="S2002" i="1" s="1"/>
  <c r="T2003" i="1"/>
  <c r="S2003" i="1" s="1"/>
  <c r="T2004" i="1"/>
  <c r="S2004" i="1" s="1"/>
  <c r="T2005" i="1"/>
  <c r="S2005" i="1" s="1"/>
  <c r="T2006" i="1"/>
  <c r="S2006" i="1" s="1"/>
  <c r="T2007" i="1"/>
  <c r="S2007" i="1" s="1"/>
  <c r="T2008" i="1"/>
  <c r="S2008" i="1" s="1"/>
  <c r="T2009" i="1"/>
  <c r="S2009" i="1" s="1"/>
  <c r="T2010" i="1"/>
  <c r="S2010" i="1" s="1"/>
  <c r="T2011" i="1"/>
  <c r="S2011" i="1" s="1"/>
  <c r="T2012" i="1"/>
  <c r="S2012" i="1" s="1"/>
  <c r="T2013" i="1"/>
  <c r="S2013" i="1" s="1"/>
  <c r="T2014" i="1"/>
  <c r="S2014" i="1" s="1"/>
  <c r="T2015" i="1"/>
  <c r="S2015" i="1" s="1"/>
  <c r="T2016" i="1"/>
  <c r="S2016" i="1" s="1"/>
  <c r="T2017" i="1"/>
  <c r="S2017" i="1" s="1"/>
  <c r="T2018" i="1"/>
  <c r="S2018" i="1" s="1"/>
  <c r="T2019" i="1"/>
  <c r="S2019" i="1" s="1"/>
  <c r="T2020" i="1"/>
  <c r="S2020" i="1" s="1"/>
  <c r="T2021" i="1"/>
  <c r="S2021" i="1" s="1"/>
  <c r="T2022" i="1"/>
  <c r="S2022" i="1" s="1"/>
  <c r="T2023" i="1"/>
  <c r="S2023" i="1" s="1"/>
  <c r="T2024" i="1"/>
  <c r="S2024" i="1" s="1"/>
  <c r="T2025" i="1"/>
  <c r="S2025" i="1" s="1"/>
  <c r="T2026" i="1"/>
  <c r="S2026" i="1" s="1"/>
  <c r="T2027" i="1"/>
  <c r="S2027" i="1" s="1"/>
  <c r="T2028" i="1"/>
  <c r="S2028" i="1" s="1"/>
  <c r="T2029" i="1"/>
  <c r="S2029" i="1" s="1"/>
  <c r="T2030" i="1"/>
  <c r="S2030" i="1" s="1"/>
  <c r="T2031" i="1"/>
  <c r="S2031" i="1" s="1"/>
  <c r="T2032" i="1"/>
  <c r="S2032" i="1" s="1"/>
  <c r="T2033" i="1"/>
  <c r="S2033" i="1" s="1"/>
  <c r="T2034" i="1"/>
  <c r="S2034" i="1" s="1"/>
  <c r="T2035" i="1"/>
  <c r="S2035" i="1" s="1"/>
  <c r="T2036" i="1"/>
  <c r="S2036" i="1" s="1"/>
  <c r="T2037" i="1"/>
  <c r="S2037" i="1" s="1"/>
  <c r="T2038" i="1"/>
  <c r="S2038" i="1" s="1"/>
  <c r="T2039" i="1"/>
  <c r="S2039" i="1" s="1"/>
  <c r="T2040" i="1"/>
  <c r="S2040" i="1" s="1"/>
  <c r="T2041" i="1"/>
  <c r="S2041" i="1" s="1"/>
  <c r="T2042" i="1"/>
  <c r="S2042" i="1" s="1"/>
  <c r="T2043" i="1"/>
  <c r="S2043" i="1" s="1"/>
  <c r="T2044" i="1"/>
  <c r="S2044" i="1" s="1"/>
  <c r="T2045" i="1"/>
  <c r="S2045" i="1" s="1"/>
  <c r="T2046" i="1"/>
  <c r="S2046" i="1" s="1"/>
  <c r="T2047" i="1"/>
  <c r="S2047" i="1" s="1"/>
  <c r="T2048" i="1"/>
  <c r="S2048" i="1" s="1"/>
  <c r="T2049" i="1"/>
  <c r="S2049" i="1" s="1"/>
  <c r="T2050" i="1"/>
  <c r="S2050" i="1" s="1"/>
  <c r="T2051" i="1"/>
  <c r="S2051" i="1" s="1"/>
  <c r="T2052" i="1"/>
  <c r="S2052" i="1" s="1"/>
  <c r="T2053" i="1"/>
  <c r="S2053" i="1" s="1"/>
  <c r="T2054" i="1"/>
  <c r="S2054" i="1" s="1"/>
  <c r="T2055" i="1"/>
  <c r="S2055" i="1" s="1"/>
  <c r="T2056" i="1"/>
  <c r="S2056" i="1" s="1"/>
  <c r="T2057" i="1"/>
  <c r="S2057" i="1" s="1"/>
  <c r="T2058" i="1"/>
  <c r="S2058" i="1" s="1"/>
  <c r="T2059" i="1"/>
  <c r="S2059" i="1" s="1"/>
  <c r="T2060" i="1"/>
  <c r="S2060" i="1" s="1"/>
  <c r="T2061" i="1"/>
  <c r="S2061" i="1" s="1"/>
  <c r="T2062" i="1"/>
  <c r="S2062" i="1" s="1"/>
  <c r="T2063" i="1"/>
  <c r="S2063" i="1" s="1"/>
  <c r="T2064" i="1"/>
  <c r="S2064" i="1" s="1"/>
  <c r="T2065" i="1"/>
  <c r="S2065" i="1" s="1"/>
  <c r="T2066" i="1"/>
  <c r="S2066" i="1" s="1"/>
  <c r="T2067" i="1"/>
  <c r="S2067" i="1" s="1"/>
  <c r="T2068" i="1"/>
  <c r="S2068" i="1" s="1"/>
  <c r="T2069" i="1"/>
  <c r="S2069" i="1" s="1"/>
  <c r="T2070" i="1"/>
  <c r="S2070" i="1" s="1"/>
  <c r="T2071" i="1"/>
  <c r="S2071" i="1" s="1"/>
  <c r="T2072" i="1"/>
  <c r="S2072" i="1" s="1"/>
  <c r="T2073" i="1"/>
  <c r="S2073" i="1" s="1"/>
  <c r="T2074" i="1"/>
  <c r="S2074" i="1" s="1"/>
  <c r="T2075" i="1"/>
  <c r="S2075" i="1" s="1"/>
  <c r="T2076" i="1"/>
  <c r="S2076" i="1" s="1"/>
  <c r="T2077" i="1"/>
  <c r="S2077" i="1" s="1"/>
  <c r="T2078" i="1"/>
  <c r="S2078" i="1" s="1"/>
  <c r="T2079" i="1"/>
  <c r="S2079" i="1" s="1"/>
  <c r="T2080" i="1"/>
  <c r="S2080" i="1" s="1"/>
  <c r="T2081" i="1"/>
  <c r="S2081" i="1" s="1"/>
  <c r="T2082" i="1"/>
  <c r="S2082" i="1" s="1"/>
  <c r="T2083" i="1"/>
  <c r="S2083" i="1" s="1"/>
  <c r="T2084" i="1"/>
  <c r="S2084" i="1" s="1"/>
  <c r="T2085" i="1"/>
  <c r="S2085" i="1" s="1"/>
  <c r="T2086" i="1"/>
  <c r="S2086" i="1" s="1"/>
  <c r="T2087" i="1"/>
  <c r="S2087" i="1" s="1"/>
  <c r="T2088" i="1"/>
  <c r="S2088" i="1" s="1"/>
  <c r="T2089" i="1"/>
  <c r="S2089" i="1" s="1"/>
  <c r="T2090" i="1"/>
  <c r="S2090" i="1" s="1"/>
  <c r="T2091" i="1"/>
  <c r="S2091" i="1" s="1"/>
  <c r="T2092" i="1"/>
  <c r="S2092" i="1" s="1"/>
  <c r="T2093" i="1"/>
  <c r="S2093" i="1" s="1"/>
  <c r="T2094" i="1"/>
  <c r="S2094" i="1" s="1"/>
  <c r="T2095" i="1"/>
  <c r="S2095" i="1" s="1"/>
  <c r="T2096" i="1"/>
  <c r="S2096" i="1" s="1"/>
  <c r="T2097" i="1"/>
  <c r="S2097" i="1" s="1"/>
  <c r="T2098" i="1"/>
  <c r="S2098" i="1" s="1"/>
  <c r="T2099" i="1"/>
  <c r="S2099" i="1" s="1"/>
  <c r="T2100" i="1"/>
  <c r="S2100" i="1" s="1"/>
  <c r="T2101" i="1"/>
  <c r="S2101" i="1" s="1"/>
  <c r="T2102" i="1"/>
  <c r="S2102" i="1" s="1"/>
  <c r="T2103" i="1"/>
  <c r="S2103" i="1" s="1"/>
  <c r="T2104" i="1"/>
  <c r="S2104" i="1" s="1"/>
  <c r="T2105" i="1"/>
  <c r="S2105" i="1" s="1"/>
  <c r="T2106" i="1"/>
  <c r="S2106" i="1" s="1"/>
  <c r="T2107" i="1"/>
  <c r="S2107" i="1" s="1"/>
  <c r="T2108" i="1"/>
  <c r="S2108" i="1" s="1"/>
  <c r="T2109" i="1"/>
  <c r="S2109" i="1" s="1"/>
  <c r="T2110" i="1"/>
  <c r="S2110" i="1" s="1"/>
  <c r="T2111" i="1"/>
  <c r="S2111" i="1" s="1"/>
  <c r="T2112" i="1"/>
  <c r="S2112" i="1" s="1"/>
  <c r="T2113" i="1"/>
  <c r="S2113" i="1" s="1"/>
  <c r="T2114" i="1"/>
  <c r="S2114" i="1" s="1"/>
  <c r="T2115" i="1"/>
  <c r="S2115" i="1" s="1"/>
  <c r="T2116" i="1"/>
  <c r="S2116" i="1" s="1"/>
  <c r="T2117" i="1"/>
  <c r="S2117" i="1" s="1"/>
  <c r="T2118" i="1"/>
  <c r="S2118" i="1" s="1"/>
  <c r="T2119" i="1"/>
  <c r="S2119" i="1" s="1"/>
  <c r="T2120" i="1"/>
  <c r="S2120" i="1" s="1"/>
  <c r="T2121" i="1"/>
  <c r="S2121" i="1" s="1"/>
  <c r="T2122" i="1"/>
  <c r="S2122" i="1" s="1"/>
  <c r="T2123" i="1"/>
  <c r="S2123" i="1" s="1"/>
  <c r="T2124" i="1"/>
  <c r="S2124" i="1" s="1"/>
  <c r="T2125" i="1"/>
  <c r="S2125" i="1" s="1"/>
  <c r="T2126" i="1"/>
  <c r="S2126" i="1" s="1"/>
  <c r="T2127" i="1"/>
  <c r="S2127" i="1" s="1"/>
  <c r="T2128" i="1"/>
  <c r="S2128" i="1" s="1"/>
  <c r="T2129" i="1"/>
  <c r="S2129" i="1" s="1"/>
  <c r="T2130" i="1"/>
  <c r="S2130" i="1" s="1"/>
  <c r="T2131" i="1"/>
  <c r="S2131" i="1" s="1"/>
  <c r="T2132" i="1"/>
  <c r="S2132" i="1" s="1"/>
  <c r="T2133" i="1"/>
  <c r="S2133" i="1" s="1"/>
  <c r="T2134" i="1"/>
  <c r="S2134" i="1" s="1"/>
  <c r="T2135" i="1"/>
  <c r="S2135" i="1" s="1"/>
  <c r="T2136" i="1"/>
  <c r="S2136" i="1" s="1"/>
  <c r="T2137" i="1"/>
  <c r="S2137" i="1" s="1"/>
  <c r="T2138" i="1"/>
  <c r="S2138" i="1" s="1"/>
  <c r="T2139" i="1"/>
  <c r="S2139" i="1" s="1"/>
  <c r="T2140" i="1"/>
  <c r="S2140" i="1" s="1"/>
  <c r="T2141" i="1"/>
  <c r="S2141" i="1" s="1"/>
  <c r="T2142" i="1"/>
  <c r="S2142" i="1" s="1"/>
  <c r="T2143" i="1"/>
  <c r="S2143" i="1" s="1"/>
  <c r="T2144" i="1"/>
  <c r="S2144" i="1" s="1"/>
  <c r="T2145" i="1"/>
  <c r="S2145" i="1" s="1"/>
  <c r="T2146" i="1"/>
  <c r="S2146" i="1" s="1"/>
  <c r="T2147" i="1"/>
  <c r="S2147" i="1" s="1"/>
  <c r="T2148" i="1"/>
  <c r="S2148" i="1" s="1"/>
  <c r="T2149" i="1"/>
  <c r="S2149" i="1" s="1"/>
  <c r="T2150" i="1"/>
  <c r="S2150" i="1" s="1"/>
  <c r="T2151" i="1"/>
  <c r="S2151" i="1" s="1"/>
  <c r="T2152" i="1"/>
  <c r="S2152" i="1" s="1"/>
  <c r="T2153" i="1"/>
  <c r="S2153" i="1" s="1"/>
  <c r="T2154" i="1"/>
  <c r="S2154" i="1" s="1"/>
  <c r="T2155" i="1"/>
  <c r="S2155" i="1" s="1"/>
  <c r="T2156" i="1"/>
  <c r="S2156" i="1" s="1"/>
  <c r="T2157" i="1"/>
  <c r="S2157" i="1" s="1"/>
  <c r="T2158" i="1"/>
  <c r="S2158" i="1" s="1"/>
  <c r="T2159" i="1"/>
  <c r="S2159" i="1" s="1"/>
  <c r="T2160" i="1"/>
  <c r="S2160" i="1" s="1"/>
  <c r="T2161" i="1"/>
  <c r="S2161" i="1" s="1"/>
  <c r="T2162" i="1"/>
  <c r="S2162" i="1" s="1"/>
  <c r="T2163" i="1"/>
  <c r="S2163" i="1" s="1"/>
  <c r="T2164" i="1"/>
  <c r="S2164" i="1" s="1"/>
  <c r="T2165" i="1"/>
  <c r="S2165" i="1" s="1"/>
  <c r="T2166" i="1"/>
  <c r="S2166" i="1" s="1"/>
  <c r="T2167" i="1"/>
  <c r="S2167" i="1" s="1"/>
  <c r="T2168" i="1"/>
  <c r="S2168" i="1" s="1"/>
  <c r="T2169" i="1"/>
  <c r="S2169" i="1" s="1"/>
  <c r="T2170" i="1"/>
  <c r="S2170" i="1" s="1"/>
  <c r="T2171" i="1"/>
  <c r="S2171" i="1" s="1"/>
  <c r="T2172" i="1"/>
  <c r="S2172" i="1" s="1"/>
  <c r="T2173" i="1"/>
  <c r="S2173" i="1" s="1"/>
  <c r="T2174" i="1"/>
  <c r="S2174" i="1" s="1"/>
  <c r="T2175" i="1"/>
  <c r="S2175" i="1" s="1"/>
  <c r="T2176" i="1"/>
  <c r="S2176" i="1" s="1"/>
  <c r="T2177" i="1"/>
  <c r="S2177" i="1" s="1"/>
  <c r="T2178" i="1"/>
  <c r="S2178" i="1" s="1"/>
  <c r="T2179" i="1"/>
  <c r="S2179" i="1" s="1"/>
  <c r="T2180" i="1"/>
  <c r="S2180" i="1" s="1"/>
  <c r="T2181" i="1"/>
  <c r="S2181" i="1" s="1"/>
  <c r="T2182" i="1"/>
  <c r="S2182" i="1" s="1"/>
  <c r="T2183" i="1"/>
  <c r="S2183" i="1" s="1"/>
  <c r="T2184" i="1"/>
  <c r="S2184" i="1" s="1"/>
  <c r="T2185" i="1"/>
  <c r="S2185" i="1" s="1"/>
  <c r="T2186" i="1"/>
  <c r="S2186" i="1" s="1"/>
  <c r="T2187" i="1"/>
  <c r="S2187" i="1" s="1"/>
  <c r="T2188" i="1"/>
  <c r="S2188" i="1" s="1"/>
  <c r="T2189" i="1"/>
  <c r="S2189" i="1" s="1"/>
  <c r="T2190" i="1"/>
  <c r="S2190" i="1" s="1"/>
  <c r="T2191" i="1"/>
  <c r="S2191" i="1" s="1"/>
  <c r="T2192" i="1"/>
  <c r="S2192" i="1" s="1"/>
  <c r="T2193" i="1"/>
  <c r="S2193" i="1" s="1"/>
  <c r="T2194" i="1"/>
  <c r="S2194" i="1" s="1"/>
  <c r="T2195" i="1"/>
  <c r="S2195" i="1" s="1"/>
  <c r="T2196" i="1"/>
  <c r="S2196" i="1" s="1"/>
  <c r="T2197" i="1"/>
  <c r="S2197" i="1" s="1"/>
  <c r="T2198" i="1"/>
  <c r="S2198" i="1" s="1"/>
  <c r="T2199" i="1"/>
  <c r="S2199" i="1" s="1"/>
  <c r="T2200" i="1"/>
  <c r="S2200" i="1" s="1"/>
  <c r="T2201" i="1"/>
  <c r="S2201" i="1" s="1"/>
  <c r="T2202" i="1"/>
  <c r="S2202" i="1" s="1"/>
  <c r="T2203" i="1"/>
  <c r="S2203" i="1" s="1"/>
  <c r="T2204" i="1"/>
  <c r="S2204" i="1" s="1"/>
  <c r="T2205" i="1"/>
  <c r="S2205" i="1" s="1"/>
  <c r="T2206" i="1"/>
  <c r="S2206" i="1" s="1"/>
  <c r="T2207" i="1"/>
  <c r="S2207" i="1" s="1"/>
  <c r="T2208" i="1"/>
  <c r="S2208" i="1" s="1"/>
  <c r="T2209" i="1"/>
  <c r="S2209" i="1" s="1"/>
  <c r="T2210" i="1"/>
  <c r="S2210" i="1" s="1"/>
  <c r="T2211" i="1"/>
  <c r="S2211" i="1" s="1"/>
  <c r="T2212" i="1"/>
  <c r="S2212" i="1" s="1"/>
  <c r="T2213" i="1"/>
  <c r="S2213" i="1" s="1"/>
  <c r="T2214" i="1"/>
  <c r="S2214" i="1" s="1"/>
  <c r="T2215" i="1"/>
  <c r="S2215" i="1" s="1"/>
  <c r="T2216" i="1"/>
  <c r="S2216" i="1" s="1"/>
  <c r="T2217" i="1"/>
  <c r="S2217" i="1" s="1"/>
  <c r="T2218" i="1"/>
  <c r="S2218" i="1" s="1"/>
  <c r="T2219" i="1"/>
  <c r="S2219" i="1" s="1"/>
  <c r="T2220" i="1"/>
  <c r="S2220" i="1" s="1"/>
  <c r="T2221" i="1"/>
  <c r="S2221" i="1" s="1"/>
  <c r="T2222" i="1"/>
  <c r="S2222" i="1" s="1"/>
  <c r="T2223" i="1"/>
  <c r="S2223" i="1" s="1"/>
  <c r="T2224" i="1"/>
  <c r="S2224" i="1" s="1"/>
  <c r="T2225" i="1"/>
  <c r="S2225" i="1" s="1"/>
  <c r="T2226" i="1"/>
  <c r="S2226" i="1" s="1"/>
  <c r="T2227" i="1"/>
  <c r="S2227" i="1" s="1"/>
  <c r="T2228" i="1"/>
  <c r="S2228" i="1" s="1"/>
  <c r="T2229" i="1"/>
  <c r="S2229" i="1" s="1"/>
  <c r="T2230" i="1"/>
  <c r="S2230" i="1" s="1"/>
  <c r="T2231" i="1"/>
  <c r="S2231" i="1" s="1"/>
  <c r="T2232" i="1"/>
  <c r="S2232" i="1" s="1"/>
  <c r="T2233" i="1"/>
  <c r="S2233" i="1" s="1"/>
  <c r="T2234" i="1"/>
  <c r="S2234" i="1" s="1"/>
  <c r="T2235" i="1"/>
  <c r="S2235" i="1" s="1"/>
  <c r="T2236" i="1"/>
  <c r="S2236" i="1" s="1"/>
  <c r="T2237" i="1"/>
  <c r="S2237" i="1" s="1"/>
  <c r="T2238" i="1"/>
  <c r="S2238" i="1" s="1"/>
  <c r="T2239" i="1"/>
  <c r="S2239" i="1" s="1"/>
  <c r="T2240" i="1"/>
  <c r="S2240" i="1" s="1"/>
  <c r="T2241" i="1"/>
  <c r="S2241" i="1" s="1"/>
  <c r="T2242" i="1"/>
  <c r="S2242" i="1" s="1"/>
  <c r="T2243" i="1"/>
  <c r="S2243" i="1" s="1"/>
  <c r="T2244" i="1"/>
  <c r="S2244" i="1" s="1"/>
  <c r="T2245" i="1"/>
  <c r="S2245" i="1" s="1"/>
  <c r="T2246" i="1"/>
  <c r="S2246" i="1" s="1"/>
  <c r="T2247" i="1"/>
  <c r="S2247" i="1" s="1"/>
  <c r="T2248" i="1"/>
  <c r="S2248" i="1" s="1"/>
  <c r="T2249" i="1"/>
  <c r="S2249" i="1" s="1"/>
  <c r="T2250" i="1"/>
  <c r="S2250" i="1" s="1"/>
  <c r="T2251" i="1"/>
  <c r="S2251" i="1" s="1"/>
  <c r="T2252" i="1"/>
  <c r="S2252" i="1" s="1"/>
  <c r="T2253" i="1"/>
  <c r="S2253" i="1" s="1"/>
  <c r="T2254" i="1"/>
  <c r="S2254" i="1" s="1"/>
  <c r="T2255" i="1"/>
  <c r="S2255" i="1" s="1"/>
  <c r="T2256" i="1"/>
  <c r="S2256" i="1" s="1"/>
  <c r="T2257" i="1"/>
  <c r="S2257" i="1" s="1"/>
  <c r="T2258" i="1"/>
  <c r="S2258" i="1" s="1"/>
  <c r="T2259" i="1"/>
  <c r="S2259" i="1" s="1"/>
  <c r="T2260" i="1"/>
  <c r="S2260" i="1" s="1"/>
  <c r="T2261" i="1"/>
  <c r="S2261" i="1" s="1"/>
  <c r="T2262" i="1"/>
  <c r="S2262" i="1" s="1"/>
  <c r="T2263" i="1"/>
  <c r="S2263" i="1" s="1"/>
  <c r="T2264" i="1"/>
  <c r="S2264" i="1" s="1"/>
  <c r="T2265" i="1"/>
  <c r="S2265" i="1" s="1"/>
  <c r="T2266" i="1"/>
  <c r="S2266" i="1" s="1"/>
  <c r="T2267" i="1"/>
  <c r="S2267" i="1" s="1"/>
  <c r="T2268" i="1"/>
  <c r="S2268" i="1" s="1"/>
  <c r="T2269" i="1"/>
  <c r="S2269" i="1" s="1"/>
  <c r="T2270" i="1"/>
  <c r="S2270" i="1" s="1"/>
  <c r="T2271" i="1"/>
  <c r="S2271" i="1" s="1"/>
  <c r="T2272" i="1"/>
  <c r="S2272" i="1" s="1"/>
  <c r="T2273" i="1"/>
  <c r="S2273" i="1" s="1"/>
  <c r="T2274" i="1"/>
  <c r="S2274" i="1" s="1"/>
  <c r="T2275" i="1"/>
  <c r="S2275" i="1" s="1"/>
  <c r="T2276" i="1"/>
  <c r="S2276" i="1" s="1"/>
  <c r="T2277" i="1"/>
  <c r="S2277" i="1" s="1"/>
  <c r="T2278" i="1"/>
  <c r="S2278" i="1" s="1"/>
  <c r="T2279" i="1"/>
  <c r="S2279" i="1" s="1"/>
  <c r="T2280" i="1"/>
  <c r="S2280" i="1" s="1"/>
  <c r="T2281" i="1"/>
  <c r="S2281" i="1" s="1"/>
  <c r="T2282" i="1"/>
  <c r="S2282" i="1" s="1"/>
  <c r="T2283" i="1"/>
  <c r="S2283" i="1" s="1"/>
  <c r="T2284" i="1"/>
  <c r="S2284" i="1" s="1"/>
  <c r="T2285" i="1"/>
  <c r="S2285" i="1" s="1"/>
  <c r="T2286" i="1"/>
  <c r="S2286" i="1" s="1"/>
  <c r="T2287" i="1"/>
  <c r="S2287" i="1" s="1"/>
  <c r="T2288" i="1"/>
  <c r="S2288" i="1" s="1"/>
  <c r="T2289" i="1"/>
  <c r="S2289" i="1" s="1"/>
  <c r="T2290" i="1"/>
  <c r="S2290" i="1" s="1"/>
  <c r="T2291" i="1"/>
  <c r="S2291" i="1" s="1"/>
  <c r="T2292" i="1"/>
  <c r="S2292" i="1" s="1"/>
  <c r="T2293" i="1"/>
  <c r="S2293" i="1" s="1"/>
  <c r="T2294" i="1"/>
  <c r="S2294" i="1" s="1"/>
  <c r="T2295" i="1"/>
  <c r="S2295" i="1" s="1"/>
  <c r="T2296" i="1"/>
  <c r="S2296" i="1" s="1"/>
  <c r="T2297" i="1"/>
  <c r="S2297" i="1" s="1"/>
  <c r="T2298" i="1"/>
  <c r="S2298" i="1" s="1"/>
  <c r="T2299" i="1"/>
  <c r="S2299" i="1" s="1"/>
  <c r="T2300" i="1"/>
  <c r="S2300" i="1" s="1"/>
  <c r="T2301" i="1"/>
  <c r="S2301" i="1" s="1"/>
  <c r="T2302" i="1"/>
  <c r="S2302" i="1" s="1"/>
  <c r="T2303" i="1"/>
  <c r="S2303" i="1" s="1"/>
  <c r="T2304" i="1"/>
  <c r="S2304" i="1" s="1"/>
  <c r="T2305" i="1"/>
  <c r="S2305" i="1" s="1"/>
  <c r="T2306" i="1"/>
  <c r="S2306" i="1" s="1"/>
  <c r="T2307" i="1"/>
  <c r="S2307" i="1" s="1"/>
  <c r="T2308" i="1"/>
  <c r="S2308" i="1" s="1"/>
  <c r="T2309" i="1"/>
  <c r="S2309" i="1" s="1"/>
  <c r="T2310" i="1"/>
  <c r="S2310" i="1" s="1"/>
  <c r="T2311" i="1"/>
  <c r="S2311" i="1" s="1"/>
  <c r="T2312" i="1"/>
  <c r="S2312" i="1" s="1"/>
  <c r="T2313" i="1"/>
  <c r="S2313" i="1" s="1"/>
  <c r="T2314" i="1"/>
  <c r="S2314" i="1" s="1"/>
  <c r="T2315" i="1"/>
  <c r="S2315" i="1" s="1"/>
  <c r="T2316" i="1"/>
  <c r="S2316" i="1" s="1"/>
  <c r="T2317" i="1"/>
  <c r="S2317" i="1" s="1"/>
  <c r="T2318" i="1"/>
  <c r="S2318" i="1" s="1"/>
  <c r="T2319" i="1"/>
  <c r="S2319" i="1" s="1"/>
  <c r="T2320" i="1"/>
  <c r="S2320" i="1" s="1"/>
  <c r="T2321" i="1"/>
  <c r="S2321" i="1" s="1"/>
  <c r="T2322" i="1"/>
  <c r="S2322" i="1" s="1"/>
  <c r="T2323" i="1"/>
  <c r="S2323" i="1" s="1"/>
  <c r="T2324" i="1"/>
  <c r="S2324" i="1" s="1"/>
  <c r="T2325" i="1"/>
  <c r="S2325" i="1" s="1"/>
  <c r="T2326" i="1"/>
  <c r="S2326" i="1" s="1"/>
  <c r="T2327" i="1"/>
  <c r="S2327" i="1" s="1"/>
  <c r="T2328" i="1"/>
  <c r="S2328" i="1" s="1"/>
  <c r="T2329" i="1"/>
  <c r="S2329" i="1" s="1"/>
  <c r="T2330" i="1"/>
  <c r="S2330" i="1" s="1"/>
  <c r="T2331" i="1"/>
  <c r="S2331" i="1" s="1"/>
  <c r="T2332" i="1"/>
  <c r="S2332" i="1" s="1"/>
  <c r="T2333" i="1"/>
  <c r="S2333" i="1" s="1"/>
  <c r="T2334" i="1"/>
  <c r="S2334" i="1" s="1"/>
  <c r="T2335" i="1"/>
  <c r="S2335" i="1" s="1"/>
  <c r="T2336" i="1"/>
  <c r="S2336" i="1" s="1"/>
  <c r="T2337" i="1"/>
  <c r="S2337" i="1" s="1"/>
  <c r="T2338" i="1"/>
  <c r="S2338" i="1" s="1"/>
  <c r="T2339" i="1"/>
  <c r="S2339" i="1" s="1"/>
  <c r="T2340" i="1"/>
  <c r="S2340" i="1" s="1"/>
  <c r="T2341" i="1"/>
  <c r="S2341" i="1" s="1"/>
  <c r="T2342" i="1"/>
  <c r="S2342" i="1" s="1"/>
  <c r="T2343" i="1"/>
  <c r="S2343" i="1" s="1"/>
  <c r="T2344" i="1"/>
  <c r="S2344" i="1" s="1"/>
  <c r="T2345" i="1"/>
  <c r="S2345" i="1" s="1"/>
  <c r="T2346" i="1"/>
  <c r="S2346" i="1" s="1"/>
  <c r="T2347" i="1"/>
  <c r="S2347" i="1" s="1"/>
  <c r="T2348" i="1"/>
  <c r="S2348" i="1" s="1"/>
  <c r="T2349" i="1"/>
  <c r="S2349" i="1" s="1"/>
  <c r="T2350" i="1"/>
  <c r="S2350" i="1" s="1"/>
  <c r="T2351" i="1"/>
  <c r="S2351" i="1" s="1"/>
  <c r="T2352" i="1"/>
  <c r="S2352" i="1" s="1"/>
  <c r="T2353" i="1"/>
  <c r="S2353" i="1" s="1"/>
  <c r="T2354" i="1"/>
  <c r="S2354" i="1" s="1"/>
  <c r="T2355" i="1"/>
  <c r="S2355" i="1" s="1"/>
  <c r="T2356" i="1"/>
  <c r="S2356" i="1" s="1"/>
  <c r="T2357" i="1"/>
  <c r="S2357" i="1" s="1"/>
  <c r="T2358" i="1"/>
  <c r="S2358" i="1" s="1"/>
  <c r="T2359" i="1"/>
  <c r="S2359" i="1" s="1"/>
  <c r="T2360" i="1"/>
  <c r="S2360" i="1" s="1"/>
  <c r="T2361" i="1"/>
  <c r="S2361" i="1" s="1"/>
  <c r="T2362" i="1"/>
  <c r="S2362" i="1" s="1"/>
  <c r="T2363" i="1"/>
  <c r="S2363" i="1" s="1"/>
  <c r="T2364" i="1"/>
  <c r="S2364" i="1" s="1"/>
  <c r="T2365" i="1"/>
  <c r="S2365" i="1" s="1"/>
  <c r="T2366" i="1"/>
  <c r="S2366" i="1" s="1"/>
  <c r="T2367" i="1"/>
  <c r="S2367" i="1" s="1"/>
  <c r="T2368" i="1"/>
  <c r="S2368" i="1" s="1"/>
  <c r="T2369" i="1"/>
  <c r="S2369" i="1" s="1"/>
  <c r="T2370" i="1"/>
  <c r="S2370" i="1" s="1"/>
  <c r="T2371" i="1"/>
  <c r="S2371" i="1" s="1"/>
  <c r="T2372" i="1"/>
  <c r="S2372" i="1" s="1"/>
  <c r="T2373" i="1"/>
  <c r="S2373" i="1" s="1"/>
  <c r="T2374" i="1"/>
  <c r="S2374" i="1" s="1"/>
  <c r="T2375" i="1"/>
  <c r="S2375" i="1" s="1"/>
  <c r="T2376" i="1"/>
  <c r="S2376" i="1" s="1"/>
  <c r="T2377" i="1"/>
  <c r="S2377" i="1" s="1"/>
  <c r="T2378" i="1"/>
  <c r="S2378" i="1" s="1"/>
  <c r="T2379" i="1"/>
  <c r="S2379" i="1" s="1"/>
  <c r="T2380" i="1"/>
  <c r="S2380" i="1" s="1"/>
  <c r="T2381" i="1"/>
  <c r="S2381" i="1" s="1"/>
  <c r="T2382" i="1"/>
  <c r="S2382" i="1" s="1"/>
  <c r="T2383" i="1"/>
  <c r="S2383" i="1" s="1"/>
  <c r="T2384" i="1"/>
  <c r="S2384" i="1" s="1"/>
  <c r="T2385" i="1"/>
  <c r="S2385" i="1" s="1"/>
  <c r="T2386" i="1"/>
  <c r="S2386" i="1" s="1"/>
  <c r="T2387" i="1"/>
  <c r="S2387" i="1" s="1"/>
  <c r="T2388" i="1"/>
  <c r="S2388" i="1" s="1"/>
  <c r="T2389" i="1"/>
  <c r="S2389" i="1" s="1"/>
  <c r="T2390" i="1"/>
  <c r="S2390" i="1" s="1"/>
  <c r="T2391" i="1"/>
  <c r="S2391" i="1" s="1"/>
  <c r="T2392" i="1"/>
  <c r="S2392" i="1" s="1"/>
  <c r="T2393" i="1"/>
  <c r="S2393" i="1" s="1"/>
  <c r="T2394" i="1"/>
  <c r="S2394" i="1" s="1"/>
  <c r="T2395" i="1"/>
  <c r="S2395" i="1" s="1"/>
  <c r="T2396" i="1"/>
  <c r="S2396" i="1" s="1"/>
  <c r="T2397" i="1"/>
  <c r="S2397" i="1" s="1"/>
  <c r="T2398" i="1"/>
  <c r="S2398" i="1" s="1"/>
  <c r="T2399" i="1"/>
  <c r="S2399" i="1" s="1"/>
  <c r="T2400" i="1"/>
  <c r="S2400" i="1" s="1"/>
  <c r="T2401" i="1"/>
  <c r="S2401" i="1" s="1"/>
  <c r="T2402" i="1"/>
  <c r="S2402" i="1" s="1"/>
  <c r="T2403" i="1"/>
  <c r="S2403" i="1" s="1"/>
  <c r="T2404" i="1"/>
  <c r="S2404" i="1" s="1"/>
  <c r="T2405" i="1"/>
  <c r="S2405" i="1" s="1"/>
  <c r="T2406" i="1"/>
  <c r="S2406" i="1" s="1"/>
  <c r="T2407" i="1"/>
  <c r="S2407" i="1" s="1"/>
  <c r="T2408" i="1"/>
  <c r="S2408" i="1" s="1"/>
  <c r="T2409" i="1"/>
  <c r="S2409" i="1" s="1"/>
  <c r="T2410" i="1"/>
  <c r="S2410" i="1" s="1"/>
  <c r="T2411" i="1"/>
  <c r="S2411" i="1" s="1"/>
  <c r="T2412" i="1"/>
  <c r="S2412" i="1" s="1"/>
  <c r="T2413" i="1"/>
  <c r="S2413" i="1" s="1"/>
  <c r="T2414" i="1"/>
  <c r="S2414" i="1" s="1"/>
  <c r="T2415" i="1"/>
  <c r="S2415" i="1" s="1"/>
  <c r="T2416" i="1"/>
  <c r="S2416" i="1" s="1"/>
  <c r="T2417" i="1"/>
  <c r="S2417" i="1" s="1"/>
  <c r="T2418" i="1"/>
  <c r="S2418" i="1" s="1"/>
  <c r="T2419" i="1"/>
  <c r="S2419" i="1" s="1"/>
  <c r="T2420" i="1"/>
  <c r="S2420" i="1" s="1"/>
  <c r="T2421" i="1"/>
  <c r="S2421" i="1" s="1"/>
  <c r="T2422" i="1"/>
  <c r="S2422" i="1" s="1"/>
  <c r="T2423" i="1"/>
  <c r="S2423" i="1" s="1"/>
  <c r="T2424" i="1"/>
  <c r="S2424" i="1" s="1"/>
  <c r="T2425" i="1"/>
  <c r="S2425" i="1" s="1"/>
  <c r="T2426" i="1"/>
  <c r="S2426" i="1" s="1"/>
  <c r="T2427" i="1"/>
  <c r="S2427" i="1" s="1"/>
  <c r="T2428" i="1"/>
  <c r="S2428" i="1" s="1"/>
  <c r="T2429" i="1"/>
  <c r="S2429" i="1" s="1"/>
  <c r="T2430" i="1"/>
  <c r="S2430" i="1" s="1"/>
  <c r="T2431" i="1"/>
  <c r="S2431" i="1" s="1"/>
  <c r="T2432" i="1"/>
  <c r="S2432" i="1" s="1"/>
  <c r="T2433" i="1"/>
  <c r="S2433" i="1" s="1"/>
  <c r="T2434" i="1"/>
  <c r="S2434" i="1" s="1"/>
  <c r="T2435" i="1"/>
  <c r="S2435" i="1" s="1"/>
  <c r="T2436" i="1"/>
  <c r="S2436" i="1" s="1"/>
  <c r="T2437" i="1"/>
  <c r="S2437" i="1" s="1"/>
  <c r="T2438" i="1"/>
  <c r="S2438" i="1" s="1"/>
  <c r="T2439" i="1"/>
  <c r="S2439" i="1" s="1"/>
  <c r="T2440" i="1"/>
  <c r="S2440" i="1" s="1"/>
  <c r="T2441" i="1"/>
  <c r="S2441" i="1" s="1"/>
  <c r="T2442" i="1"/>
  <c r="S2442" i="1" s="1"/>
  <c r="T2443" i="1"/>
  <c r="S2443" i="1" s="1"/>
  <c r="T2444" i="1"/>
  <c r="S2444" i="1" s="1"/>
  <c r="T2445" i="1"/>
  <c r="S2445" i="1" s="1"/>
  <c r="T2446" i="1"/>
  <c r="S2446" i="1" s="1"/>
  <c r="T2447" i="1"/>
  <c r="S2447" i="1" s="1"/>
  <c r="T2448" i="1"/>
  <c r="S2448" i="1" s="1"/>
  <c r="T2449" i="1"/>
  <c r="S2449" i="1" s="1"/>
  <c r="T2450" i="1"/>
  <c r="S2450" i="1" s="1"/>
  <c r="T2451" i="1"/>
  <c r="S2451" i="1" s="1"/>
  <c r="T2452" i="1"/>
  <c r="S2452" i="1" s="1"/>
  <c r="T2453" i="1"/>
  <c r="S2453" i="1" s="1"/>
  <c r="T2454" i="1"/>
  <c r="S2454" i="1" s="1"/>
  <c r="T2455" i="1"/>
  <c r="S2455" i="1" s="1"/>
  <c r="T2456" i="1"/>
  <c r="S2456" i="1" s="1"/>
  <c r="T2457" i="1"/>
  <c r="S2457" i="1" s="1"/>
  <c r="T2458" i="1"/>
  <c r="S2458" i="1" s="1"/>
  <c r="T2459" i="1"/>
  <c r="S2459" i="1" s="1"/>
  <c r="T2460" i="1"/>
  <c r="S2460" i="1" s="1"/>
  <c r="T2461" i="1"/>
  <c r="S2461" i="1" s="1"/>
  <c r="T2462" i="1"/>
  <c r="S2462" i="1" s="1"/>
  <c r="T2463" i="1"/>
  <c r="S2463" i="1" s="1"/>
  <c r="T2464" i="1"/>
  <c r="S2464" i="1" s="1"/>
  <c r="T2465" i="1"/>
  <c r="S2465" i="1" s="1"/>
  <c r="T2466" i="1"/>
  <c r="S2466" i="1" s="1"/>
  <c r="T2467" i="1"/>
  <c r="S2467" i="1" s="1"/>
  <c r="T2468" i="1"/>
  <c r="S2468" i="1" s="1"/>
  <c r="T2469" i="1"/>
  <c r="S2469" i="1" s="1"/>
  <c r="T2470" i="1"/>
  <c r="S2470" i="1" s="1"/>
  <c r="T2471" i="1"/>
  <c r="S2471" i="1" s="1"/>
  <c r="T2472" i="1"/>
  <c r="S2472" i="1" s="1"/>
  <c r="T2473" i="1"/>
  <c r="S2473" i="1" s="1"/>
  <c r="T2474" i="1"/>
  <c r="S2474" i="1" s="1"/>
  <c r="T2475" i="1"/>
  <c r="S2475" i="1" s="1"/>
  <c r="T2476" i="1"/>
  <c r="S2476" i="1" s="1"/>
  <c r="T2477" i="1"/>
  <c r="S2477" i="1" s="1"/>
  <c r="T2478" i="1"/>
  <c r="S2478" i="1" s="1"/>
  <c r="T2479" i="1"/>
  <c r="S2479" i="1" s="1"/>
  <c r="T2480" i="1"/>
  <c r="S2480" i="1" s="1"/>
  <c r="T2481" i="1"/>
  <c r="S2481" i="1" s="1"/>
  <c r="T2482" i="1"/>
  <c r="S2482" i="1" s="1"/>
  <c r="T2483" i="1"/>
  <c r="S2483" i="1" s="1"/>
  <c r="T2484" i="1"/>
  <c r="S2484" i="1" s="1"/>
  <c r="T2485" i="1"/>
  <c r="S2485" i="1" s="1"/>
  <c r="T2486" i="1"/>
  <c r="S2486" i="1" s="1"/>
  <c r="T2487" i="1"/>
  <c r="S2487" i="1" s="1"/>
  <c r="T2488" i="1"/>
  <c r="S2488" i="1" s="1"/>
  <c r="T2489" i="1"/>
  <c r="S2489" i="1" s="1"/>
  <c r="T2490" i="1"/>
  <c r="S2490" i="1" s="1"/>
  <c r="T2491" i="1"/>
  <c r="S2491" i="1" s="1"/>
  <c r="T2492" i="1"/>
  <c r="S2492" i="1" s="1"/>
  <c r="T2493" i="1"/>
  <c r="S2493" i="1" s="1"/>
  <c r="T2494" i="1"/>
  <c r="S2494" i="1" s="1"/>
  <c r="T2495" i="1"/>
  <c r="S2495" i="1" s="1"/>
  <c r="T2496" i="1"/>
  <c r="S2496" i="1" s="1"/>
  <c r="T2497" i="1"/>
  <c r="S2497" i="1" s="1"/>
  <c r="T2498" i="1"/>
  <c r="S2498" i="1" s="1"/>
  <c r="T2499" i="1"/>
  <c r="S2499" i="1" s="1"/>
  <c r="T2500" i="1"/>
  <c r="S2500" i="1" s="1"/>
  <c r="T2501" i="1"/>
  <c r="S2501" i="1" s="1"/>
  <c r="T2502" i="1"/>
  <c r="S2502" i="1" s="1"/>
  <c r="T2503" i="1"/>
  <c r="S2503" i="1" s="1"/>
  <c r="T2504" i="1"/>
  <c r="S2504" i="1" s="1"/>
  <c r="T2505" i="1"/>
  <c r="S2505" i="1" s="1"/>
  <c r="T2506" i="1"/>
  <c r="S2506" i="1" s="1"/>
  <c r="T2507" i="1"/>
  <c r="S2507" i="1" s="1"/>
  <c r="T2508" i="1"/>
  <c r="S2508" i="1" s="1"/>
  <c r="T2509" i="1"/>
  <c r="S2509" i="1" s="1"/>
  <c r="T2510" i="1"/>
  <c r="S2510" i="1" s="1"/>
  <c r="T2511" i="1"/>
  <c r="S2511" i="1" s="1"/>
  <c r="T2512" i="1"/>
  <c r="S2512" i="1" s="1"/>
  <c r="T2513" i="1"/>
  <c r="S2513" i="1" s="1"/>
  <c r="T2514" i="1"/>
  <c r="S2514" i="1" s="1"/>
  <c r="T2515" i="1"/>
  <c r="S2515" i="1" s="1"/>
  <c r="T2516" i="1"/>
  <c r="S2516" i="1" s="1"/>
  <c r="T2517" i="1"/>
  <c r="S2517" i="1" s="1"/>
  <c r="T2518" i="1"/>
  <c r="S2518" i="1" s="1"/>
  <c r="T2519" i="1"/>
  <c r="S2519" i="1" s="1"/>
  <c r="T2520" i="1"/>
  <c r="S2520" i="1" s="1"/>
  <c r="T2521" i="1"/>
  <c r="S2521" i="1" s="1"/>
  <c r="T2522" i="1"/>
  <c r="S2522" i="1" s="1"/>
  <c r="T2523" i="1"/>
  <c r="S2523" i="1" s="1"/>
  <c r="T2524" i="1"/>
  <c r="S2524" i="1" s="1"/>
  <c r="T2525" i="1"/>
  <c r="S2525" i="1" s="1"/>
  <c r="T2526" i="1"/>
  <c r="S2526" i="1" s="1"/>
  <c r="T2527" i="1"/>
  <c r="S2527" i="1" s="1"/>
  <c r="T2528" i="1"/>
  <c r="S2528" i="1" s="1"/>
  <c r="T2529" i="1"/>
  <c r="S2529" i="1" s="1"/>
  <c r="T2530" i="1"/>
  <c r="S2530" i="1" s="1"/>
  <c r="T2531" i="1"/>
  <c r="S2531" i="1" s="1"/>
  <c r="T2532" i="1"/>
  <c r="S2532" i="1" s="1"/>
  <c r="T2533" i="1"/>
  <c r="S2533" i="1" s="1"/>
  <c r="T2534" i="1"/>
  <c r="S2534" i="1" s="1"/>
  <c r="T2535" i="1"/>
  <c r="S2535" i="1" s="1"/>
  <c r="T2536" i="1"/>
  <c r="S2536" i="1" s="1"/>
  <c r="T2537" i="1"/>
  <c r="S2537" i="1" s="1"/>
  <c r="T2538" i="1"/>
  <c r="S2538" i="1" s="1"/>
  <c r="T2539" i="1"/>
  <c r="S2539" i="1" s="1"/>
  <c r="T2540" i="1"/>
  <c r="S2540" i="1" s="1"/>
  <c r="T2541" i="1"/>
  <c r="S2541" i="1" s="1"/>
  <c r="T2542" i="1"/>
  <c r="S2542" i="1" s="1"/>
  <c r="T2543" i="1"/>
  <c r="S2543" i="1" s="1"/>
  <c r="T2544" i="1"/>
  <c r="S2544" i="1" s="1"/>
  <c r="T2545" i="1"/>
  <c r="S2545" i="1" s="1"/>
  <c r="T2546" i="1"/>
  <c r="S2546" i="1" s="1"/>
  <c r="T2547" i="1"/>
  <c r="S2547" i="1" s="1"/>
  <c r="T2548" i="1"/>
  <c r="S2548" i="1" s="1"/>
  <c r="T2549" i="1"/>
  <c r="S2549" i="1" s="1"/>
  <c r="T2550" i="1"/>
  <c r="S2550" i="1" s="1"/>
  <c r="T2551" i="1"/>
  <c r="S2551" i="1" s="1"/>
  <c r="T2552" i="1"/>
  <c r="S2552" i="1" s="1"/>
  <c r="T2553" i="1"/>
  <c r="S2553" i="1" s="1"/>
  <c r="T2554" i="1"/>
  <c r="S2554" i="1" s="1"/>
  <c r="T2555" i="1"/>
  <c r="S2555" i="1" s="1"/>
  <c r="T2556" i="1"/>
  <c r="S2556" i="1" s="1"/>
  <c r="T2557" i="1"/>
  <c r="S2557" i="1" s="1"/>
  <c r="T2558" i="1"/>
  <c r="S2558" i="1" s="1"/>
  <c r="T2559" i="1"/>
  <c r="S2559" i="1" s="1"/>
  <c r="T2560" i="1"/>
  <c r="S2560" i="1" s="1"/>
  <c r="T2561" i="1"/>
  <c r="S2561" i="1" s="1"/>
  <c r="T2562" i="1"/>
  <c r="S2562" i="1" s="1"/>
  <c r="T2563" i="1"/>
  <c r="S2563" i="1" s="1"/>
  <c r="T2564" i="1"/>
  <c r="S2564" i="1" s="1"/>
  <c r="T2565" i="1"/>
  <c r="S2565" i="1" s="1"/>
  <c r="T2566" i="1"/>
  <c r="S2566" i="1" s="1"/>
  <c r="T2567" i="1"/>
  <c r="S2567" i="1" s="1"/>
  <c r="T2568" i="1"/>
  <c r="S2568" i="1" s="1"/>
  <c r="T2569" i="1"/>
  <c r="S2569" i="1" s="1"/>
  <c r="T2570" i="1"/>
  <c r="S2570" i="1" s="1"/>
  <c r="T2571" i="1"/>
  <c r="S2571" i="1" s="1"/>
  <c r="T2572" i="1"/>
  <c r="S2572" i="1" s="1"/>
  <c r="T2573" i="1"/>
  <c r="S2573" i="1" s="1"/>
  <c r="T2574" i="1"/>
  <c r="S2574" i="1" s="1"/>
  <c r="T2575" i="1"/>
  <c r="S2575" i="1" s="1"/>
  <c r="T2576" i="1"/>
  <c r="S2576" i="1" s="1"/>
  <c r="T2577" i="1"/>
  <c r="S2577" i="1" s="1"/>
  <c r="T2578" i="1"/>
  <c r="S2578" i="1" s="1"/>
  <c r="T2579" i="1"/>
  <c r="S2579" i="1" s="1"/>
  <c r="T2580" i="1"/>
  <c r="S2580" i="1" s="1"/>
  <c r="T2581" i="1"/>
  <c r="S2581" i="1" s="1"/>
  <c r="T2582" i="1"/>
  <c r="S2582" i="1" s="1"/>
  <c r="T2583" i="1"/>
  <c r="S2583" i="1" s="1"/>
  <c r="T2584" i="1"/>
  <c r="S2584" i="1" s="1"/>
  <c r="T2585" i="1"/>
  <c r="S2585" i="1" s="1"/>
  <c r="T2586" i="1"/>
  <c r="S2586" i="1" s="1"/>
  <c r="T2587" i="1"/>
  <c r="S2587" i="1" s="1"/>
  <c r="T2588" i="1"/>
  <c r="S2588" i="1" s="1"/>
  <c r="T2589" i="1"/>
  <c r="S2589" i="1" s="1"/>
  <c r="T2590" i="1"/>
  <c r="S2590" i="1" s="1"/>
  <c r="T2591" i="1"/>
  <c r="S2591" i="1" s="1"/>
  <c r="T2592" i="1"/>
  <c r="S2592" i="1" s="1"/>
  <c r="T2593" i="1"/>
  <c r="S2593" i="1" s="1"/>
  <c r="T2594" i="1"/>
  <c r="S2594" i="1" s="1"/>
  <c r="T2595" i="1"/>
  <c r="S2595" i="1" s="1"/>
  <c r="T2596" i="1"/>
  <c r="S2596" i="1" s="1"/>
  <c r="T2597" i="1"/>
  <c r="S2597" i="1" s="1"/>
  <c r="T2598" i="1"/>
  <c r="S2598" i="1" s="1"/>
  <c r="T2599" i="1"/>
  <c r="S2599" i="1" s="1"/>
  <c r="T2600" i="1"/>
  <c r="S2600" i="1" s="1"/>
  <c r="T2601" i="1"/>
  <c r="S2601" i="1" s="1"/>
  <c r="T2602" i="1"/>
  <c r="S2602" i="1" s="1"/>
  <c r="T2603" i="1"/>
  <c r="S2603" i="1" s="1"/>
  <c r="T2604" i="1"/>
  <c r="S2604" i="1" s="1"/>
  <c r="T2605" i="1"/>
  <c r="S2605" i="1" s="1"/>
  <c r="T2606" i="1"/>
  <c r="S2606" i="1" s="1"/>
  <c r="T2607" i="1"/>
  <c r="S2607" i="1" s="1"/>
  <c r="T2608" i="1"/>
  <c r="S2608" i="1" s="1"/>
  <c r="T2609" i="1"/>
  <c r="S2609" i="1" s="1"/>
  <c r="T2610" i="1"/>
  <c r="S2610" i="1" s="1"/>
  <c r="T2611" i="1"/>
  <c r="S2611" i="1" s="1"/>
  <c r="T2612" i="1"/>
  <c r="S2612" i="1" s="1"/>
  <c r="T2613" i="1"/>
  <c r="S2613" i="1" s="1"/>
  <c r="T2614" i="1"/>
  <c r="S2614" i="1" s="1"/>
  <c r="T2615" i="1"/>
  <c r="S2615" i="1" s="1"/>
  <c r="T2616" i="1"/>
  <c r="S2616" i="1" s="1"/>
  <c r="T2617" i="1"/>
  <c r="S2617" i="1" s="1"/>
  <c r="T2618" i="1"/>
  <c r="S2618" i="1" s="1"/>
  <c r="T2619" i="1"/>
  <c r="S2619" i="1" s="1"/>
  <c r="T2620" i="1"/>
  <c r="S2620" i="1" s="1"/>
  <c r="T2621" i="1"/>
  <c r="S2621" i="1" s="1"/>
  <c r="T2622" i="1"/>
  <c r="S2622" i="1" s="1"/>
  <c r="T2623" i="1"/>
  <c r="S2623" i="1" s="1"/>
  <c r="T2624" i="1"/>
  <c r="S2624" i="1" s="1"/>
  <c r="T2625" i="1"/>
  <c r="S2625" i="1" s="1"/>
  <c r="T2626" i="1"/>
  <c r="S2626" i="1" s="1"/>
  <c r="T2627" i="1"/>
  <c r="S2627" i="1" s="1"/>
  <c r="T2628" i="1"/>
  <c r="S2628" i="1" s="1"/>
  <c r="T2629" i="1"/>
  <c r="S2629" i="1" s="1"/>
  <c r="T2630" i="1"/>
  <c r="S2630" i="1" s="1"/>
  <c r="T2631" i="1"/>
  <c r="S2631" i="1" s="1"/>
  <c r="T2632" i="1"/>
  <c r="S2632" i="1" s="1"/>
  <c r="T2633" i="1"/>
  <c r="S2633" i="1" s="1"/>
  <c r="T2634" i="1"/>
  <c r="S2634" i="1" s="1"/>
  <c r="T2635" i="1"/>
  <c r="S2635" i="1" s="1"/>
  <c r="T2636" i="1"/>
  <c r="S2636" i="1" s="1"/>
  <c r="T2637" i="1"/>
  <c r="S2637" i="1" s="1"/>
  <c r="T2638" i="1"/>
  <c r="S2638" i="1" s="1"/>
  <c r="T2639" i="1"/>
  <c r="S2639" i="1" s="1"/>
  <c r="T2640" i="1"/>
  <c r="S2640" i="1" s="1"/>
  <c r="T2641" i="1"/>
  <c r="S2641" i="1" s="1"/>
  <c r="T2642" i="1"/>
  <c r="S2642" i="1" s="1"/>
  <c r="T2643" i="1"/>
  <c r="S2643" i="1" s="1"/>
  <c r="T2644" i="1"/>
  <c r="S2644" i="1" s="1"/>
  <c r="T2645" i="1"/>
  <c r="S2645" i="1" s="1"/>
  <c r="T2646" i="1"/>
  <c r="S2646" i="1" s="1"/>
  <c r="T2647" i="1"/>
  <c r="S2647" i="1" s="1"/>
  <c r="T2648" i="1"/>
  <c r="S2648" i="1" s="1"/>
  <c r="T2649" i="1"/>
  <c r="S2649" i="1" s="1"/>
  <c r="T2650" i="1"/>
  <c r="S2650" i="1" s="1"/>
  <c r="T2651" i="1"/>
  <c r="S2651" i="1" s="1"/>
  <c r="T2652" i="1"/>
  <c r="S2652" i="1" s="1"/>
  <c r="T2653" i="1"/>
  <c r="S2653" i="1" s="1"/>
  <c r="T2654" i="1"/>
  <c r="S2654" i="1" s="1"/>
  <c r="T2655" i="1"/>
  <c r="S2655" i="1" s="1"/>
  <c r="T2656" i="1"/>
  <c r="S2656" i="1" s="1"/>
  <c r="T2657" i="1"/>
  <c r="S2657" i="1" s="1"/>
  <c r="T2658" i="1"/>
  <c r="S2658" i="1" s="1"/>
  <c r="T2659" i="1"/>
  <c r="S2659" i="1" s="1"/>
  <c r="T2660" i="1"/>
  <c r="S2660" i="1" s="1"/>
  <c r="T2661" i="1"/>
  <c r="S2661" i="1" s="1"/>
  <c r="T2662" i="1"/>
  <c r="S2662" i="1" s="1"/>
  <c r="T2663" i="1"/>
  <c r="S2663" i="1" s="1"/>
  <c r="T2664" i="1"/>
  <c r="S2664" i="1" s="1"/>
  <c r="T2665" i="1"/>
  <c r="S2665" i="1" s="1"/>
  <c r="T2666" i="1"/>
  <c r="S2666" i="1" s="1"/>
  <c r="T2667" i="1"/>
  <c r="S2667" i="1" s="1"/>
  <c r="T2668" i="1"/>
  <c r="S2668" i="1" s="1"/>
  <c r="T2669" i="1"/>
  <c r="S2669" i="1" s="1"/>
  <c r="T2670" i="1"/>
  <c r="S2670" i="1" s="1"/>
  <c r="T2671" i="1"/>
  <c r="S2671" i="1" s="1"/>
  <c r="T2672" i="1"/>
  <c r="S2672" i="1" s="1"/>
  <c r="T2673" i="1"/>
  <c r="S2673" i="1" s="1"/>
  <c r="T2674" i="1"/>
  <c r="S2674" i="1" s="1"/>
  <c r="T2675" i="1"/>
  <c r="S2675" i="1" s="1"/>
  <c r="T2676" i="1"/>
  <c r="S2676" i="1" s="1"/>
  <c r="T2677" i="1"/>
  <c r="S2677" i="1" s="1"/>
  <c r="T2678" i="1"/>
  <c r="S2678" i="1" s="1"/>
  <c r="T2679" i="1"/>
  <c r="S2679" i="1" s="1"/>
  <c r="T2680" i="1"/>
  <c r="S2680" i="1" s="1"/>
  <c r="T2681" i="1"/>
  <c r="S2681" i="1" s="1"/>
  <c r="T2682" i="1"/>
  <c r="S2682" i="1" s="1"/>
  <c r="T2683" i="1"/>
  <c r="S2683" i="1" s="1"/>
  <c r="T2684" i="1"/>
  <c r="S2684" i="1" s="1"/>
  <c r="T2685" i="1"/>
  <c r="S2685" i="1" s="1"/>
  <c r="T2686" i="1"/>
  <c r="S2686" i="1" s="1"/>
  <c r="T2687" i="1"/>
  <c r="S2687" i="1" s="1"/>
  <c r="T2688" i="1"/>
  <c r="S2688" i="1" s="1"/>
  <c r="T2689" i="1"/>
  <c r="S2689" i="1" s="1"/>
  <c r="T2690" i="1"/>
  <c r="S2690" i="1" s="1"/>
  <c r="T2691" i="1"/>
  <c r="S2691" i="1" s="1"/>
  <c r="T2692" i="1"/>
  <c r="S2692" i="1" s="1"/>
  <c r="T2693" i="1"/>
  <c r="S2693" i="1" s="1"/>
  <c r="T2694" i="1"/>
  <c r="S2694" i="1" s="1"/>
  <c r="T2695" i="1"/>
  <c r="S2695" i="1" s="1"/>
  <c r="T2696" i="1"/>
  <c r="S2696" i="1" s="1"/>
  <c r="T2697" i="1"/>
  <c r="S2697" i="1" s="1"/>
  <c r="T2698" i="1"/>
  <c r="S2698" i="1" s="1"/>
  <c r="T2699" i="1"/>
  <c r="S2699" i="1" s="1"/>
  <c r="T2700" i="1"/>
  <c r="S2700" i="1" s="1"/>
  <c r="T2701" i="1"/>
  <c r="S2701" i="1" s="1"/>
  <c r="T2702" i="1"/>
  <c r="S2702" i="1" s="1"/>
  <c r="T2703" i="1"/>
  <c r="S2703" i="1" s="1"/>
  <c r="T2704" i="1"/>
  <c r="S2704" i="1" s="1"/>
  <c r="T2705" i="1"/>
  <c r="S2705" i="1" s="1"/>
  <c r="T2706" i="1"/>
  <c r="S2706" i="1" s="1"/>
  <c r="T2707" i="1"/>
  <c r="S2707" i="1" s="1"/>
  <c r="T2708" i="1"/>
  <c r="S2708" i="1" s="1"/>
  <c r="T2709" i="1"/>
  <c r="S2709" i="1" s="1"/>
  <c r="T2710" i="1"/>
  <c r="S2710" i="1" s="1"/>
  <c r="T2711" i="1"/>
  <c r="S2711" i="1" s="1"/>
  <c r="T2712" i="1"/>
  <c r="S2712" i="1" s="1"/>
  <c r="T2713" i="1"/>
  <c r="S2713" i="1" s="1"/>
  <c r="T2714" i="1"/>
  <c r="S2714" i="1" s="1"/>
  <c r="T2715" i="1"/>
  <c r="S2715" i="1" s="1"/>
  <c r="T2716" i="1"/>
  <c r="S2716" i="1" s="1"/>
  <c r="T2717" i="1"/>
  <c r="S2717" i="1" s="1"/>
  <c r="T2718" i="1"/>
  <c r="S2718" i="1" s="1"/>
  <c r="T2719" i="1"/>
  <c r="S2719" i="1" s="1"/>
  <c r="T2720" i="1"/>
  <c r="S2720" i="1" s="1"/>
  <c r="T2721" i="1"/>
  <c r="S2721" i="1" s="1"/>
  <c r="T2722" i="1"/>
  <c r="S2722" i="1" s="1"/>
  <c r="T2723" i="1"/>
  <c r="S2723" i="1" s="1"/>
  <c r="T2724" i="1"/>
  <c r="S2724" i="1" s="1"/>
  <c r="T2725" i="1"/>
  <c r="S2725" i="1" s="1"/>
  <c r="T2726" i="1"/>
  <c r="S2726" i="1" s="1"/>
  <c r="T2727" i="1"/>
  <c r="S2727" i="1" s="1"/>
  <c r="T2728" i="1"/>
  <c r="S2728" i="1" s="1"/>
  <c r="T2729" i="1"/>
  <c r="S2729" i="1" s="1"/>
  <c r="T2730" i="1"/>
  <c r="S2730" i="1" s="1"/>
  <c r="T2731" i="1"/>
  <c r="S2731" i="1" s="1"/>
  <c r="T2732" i="1"/>
  <c r="S2732" i="1" s="1"/>
  <c r="T2733" i="1"/>
  <c r="S2733" i="1" s="1"/>
  <c r="T2734" i="1"/>
  <c r="S2734" i="1" s="1"/>
  <c r="T2735" i="1"/>
  <c r="S2735" i="1" s="1"/>
  <c r="T2736" i="1"/>
  <c r="S2736" i="1" s="1"/>
  <c r="T2737" i="1"/>
  <c r="S2737" i="1" s="1"/>
  <c r="T2738" i="1"/>
  <c r="S2738" i="1" s="1"/>
  <c r="T2739" i="1"/>
  <c r="S2739" i="1" s="1"/>
  <c r="T2740" i="1"/>
  <c r="S2740" i="1" s="1"/>
  <c r="T2741" i="1"/>
  <c r="S2741" i="1" s="1"/>
  <c r="T2742" i="1"/>
  <c r="S2742" i="1" s="1"/>
  <c r="T2743" i="1"/>
  <c r="S2743" i="1" s="1"/>
  <c r="T2744" i="1"/>
  <c r="S2744" i="1" s="1"/>
  <c r="T2745" i="1"/>
  <c r="S2745" i="1" s="1"/>
  <c r="T2746" i="1"/>
  <c r="S2746" i="1" s="1"/>
  <c r="T2747" i="1"/>
  <c r="S2747" i="1" s="1"/>
  <c r="T2748" i="1"/>
  <c r="S2748" i="1" s="1"/>
  <c r="T2749" i="1"/>
  <c r="S2749" i="1" s="1"/>
  <c r="T2750" i="1"/>
  <c r="S2750" i="1" s="1"/>
  <c r="T2751" i="1"/>
  <c r="S2751" i="1" s="1"/>
  <c r="T2752" i="1"/>
  <c r="S2752" i="1" s="1"/>
  <c r="T2753" i="1"/>
  <c r="S2753" i="1" s="1"/>
  <c r="T2754" i="1"/>
  <c r="S2754" i="1" s="1"/>
  <c r="T2755" i="1"/>
  <c r="S2755" i="1" s="1"/>
  <c r="T2756" i="1"/>
  <c r="S2756" i="1" s="1"/>
  <c r="T2757" i="1"/>
  <c r="S2757" i="1" s="1"/>
  <c r="T2758" i="1"/>
  <c r="S2758" i="1" s="1"/>
  <c r="T2759" i="1"/>
  <c r="S2759" i="1" s="1"/>
  <c r="T2760" i="1"/>
  <c r="S2760" i="1" s="1"/>
  <c r="T2761" i="1"/>
  <c r="S2761" i="1" s="1"/>
  <c r="T2762" i="1"/>
  <c r="S2762" i="1" s="1"/>
  <c r="T2763" i="1"/>
  <c r="S2763" i="1" s="1"/>
  <c r="T2764" i="1"/>
  <c r="S2764" i="1" s="1"/>
  <c r="T2765" i="1"/>
  <c r="S2765" i="1" s="1"/>
  <c r="T2766" i="1"/>
  <c r="S2766" i="1" s="1"/>
  <c r="T2767" i="1"/>
  <c r="S2767" i="1" s="1"/>
  <c r="T2768" i="1"/>
  <c r="S2768" i="1" s="1"/>
  <c r="T2769" i="1"/>
  <c r="S2769" i="1" s="1"/>
  <c r="T2770" i="1"/>
  <c r="S2770" i="1" s="1"/>
  <c r="T2771" i="1"/>
  <c r="S2771" i="1" s="1"/>
  <c r="T2772" i="1"/>
  <c r="S2772" i="1" s="1"/>
  <c r="T2773" i="1"/>
  <c r="S2773" i="1" s="1"/>
  <c r="T2774" i="1"/>
  <c r="S2774" i="1" s="1"/>
  <c r="T2775" i="1"/>
  <c r="S2775" i="1" s="1"/>
  <c r="T2776" i="1"/>
  <c r="S2776" i="1" s="1"/>
  <c r="T2777" i="1"/>
  <c r="S2777" i="1" s="1"/>
  <c r="T2778" i="1"/>
  <c r="S2778" i="1" s="1"/>
  <c r="T2779" i="1"/>
  <c r="S2779" i="1" s="1"/>
  <c r="T2780" i="1"/>
  <c r="S2780" i="1" s="1"/>
  <c r="T2781" i="1"/>
  <c r="S2781" i="1" s="1"/>
  <c r="T2782" i="1"/>
  <c r="S2782" i="1" s="1"/>
  <c r="T2783" i="1"/>
  <c r="S2783" i="1" s="1"/>
  <c r="T2784" i="1"/>
  <c r="S2784" i="1" s="1"/>
  <c r="T2785" i="1"/>
  <c r="S2785" i="1" s="1"/>
  <c r="T2786" i="1"/>
  <c r="S2786" i="1" s="1"/>
  <c r="T2787" i="1"/>
  <c r="S2787" i="1" s="1"/>
  <c r="T2788" i="1"/>
  <c r="S2788" i="1" s="1"/>
  <c r="T2789" i="1"/>
  <c r="S2789" i="1" s="1"/>
  <c r="T2790" i="1"/>
  <c r="S2790" i="1" s="1"/>
  <c r="T2791" i="1"/>
  <c r="S2791" i="1" s="1"/>
  <c r="T2792" i="1"/>
  <c r="S2792" i="1" s="1"/>
  <c r="T2793" i="1"/>
  <c r="S2793" i="1" s="1"/>
  <c r="T2794" i="1"/>
  <c r="S2794" i="1" s="1"/>
  <c r="T2795" i="1"/>
  <c r="S2795" i="1" s="1"/>
  <c r="T2796" i="1"/>
  <c r="S2796" i="1" s="1"/>
  <c r="T2797" i="1"/>
  <c r="S2797" i="1" s="1"/>
  <c r="T2798" i="1"/>
  <c r="S2798" i="1" s="1"/>
  <c r="T2799" i="1"/>
  <c r="S2799" i="1" s="1"/>
  <c r="T2800" i="1"/>
  <c r="S2800" i="1" s="1"/>
  <c r="T2801" i="1"/>
  <c r="S2801" i="1" s="1"/>
  <c r="T2802" i="1"/>
  <c r="S2802" i="1" s="1"/>
  <c r="T2803" i="1"/>
  <c r="S2803" i="1" s="1"/>
  <c r="T2804" i="1"/>
  <c r="S2804" i="1" s="1"/>
  <c r="T2805" i="1"/>
  <c r="S2805" i="1" s="1"/>
  <c r="T2806" i="1"/>
  <c r="S2806" i="1" s="1"/>
  <c r="T2807" i="1"/>
  <c r="S2807" i="1" s="1"/>
  <c r="T2808" i="1"/>
  <c r="S2808" i="1" s="1"/>
  <c r="T2809" i="1"/>
  <c r="S2809" i="1" s="1"/>
  <c r="T2810" i="1"/>
  <c r="S2810" i="1" s="1"/>
  <c r="T2811" i="1"/>
  <c r="S2811" i="1" s="1"/>
  <c r="T2812" i="1"/>
  <c r="S2812" i="1" s="1"/>
  <c r="T2813" i="1"/>
  <c r="S2813" i="1" s="1"/>
  <c r="T2814" i="1"/>
  <c r="S2814" i="1" s="1"/>
  <c r="T2815" i="1"/>
  <c r="S2815" i="1" s="1"/>
  <c r="T2816" i="1"/>
  <c r="S2816" i="1" s="1"/>
  <c r="T2817" i="1"/>
  <c r="S2817" i="1" s="1"/>
  <c r="T2818" i="1"/>
  <c r="S2818" i="1" s="1"/>
  <c r="T2819" i="1"/>
  <c r="S2819" i="1" s="1"/>
  <c r="T2820" i="1"/>
  <c r="S2820" i="1" s="1"/>
  <c r="T2821" i="1"/>
  <c r="S2821" i="1" s="1"/>
  <c r="T2822" i="1"/>
  <c r="S2822" i="1" s="1"/>
  <c r="T2823" i="1"/>
  <c r="S2823" i="1" s="1"/>
  <c r="T2824" i="1"/>
  <c r="S2824" i="1" s="1"/>
  <c r="T2825" i="1"/>
  <c r="S2825" i="1" s="1"/>
  <c r="T2826" i="1"/>
  <c r="S2826" i="1" s="1"/>
  <c r="T2827" i="1"/>
  <c r="S2827" i="1" s="1"/>
  <c r="T2828" i="1"/>
  <c r="S2828" i="1" s="1"/>
  <c r="T2829" i="1"/>
  <c r="S2829" i="1" s="1"/>
  <c r="T2830" i="1"/>
  <c r="S2830" i="1" s="1"/>
  <c r="T2831" i="1"/>
  <c r="S2831" i="1" s="1"/>
  <c r="T2832" i="1"/>
  <c r="S2832" i="1" s="1"/>
  <c r="T2833" i="1"/>
  <c r="S2833" i="1" s="1"/>
  <c r="T2834" i="1"/>
  <c r="S2834" i="1" s="1"/>
  <c r="T2835" i="1"/>
  <c r="S2835" i="1" s="1"/>
  <c r="T2836" i="1"/>
  <c r="S2836" i="1" s="1"/>
  <c r="T2837" i="1"/>
  <c r="S2837" i="1" s="1"/>
  <c r="T2838" i="1"/>
  <c r="S2838" i="1" s="1"/>
  <c r="T2839" i="1"/>
  <c r="S2839" i="1" s="1"/>
  <c r="T2840" i="1"/>
  <c r="S2840" i="1" s="1"/>
  <c r="T2841" i="1"/>
  <c r="S2841" i="1" s="1"/>
  <c r="T2842" i="1"/>
  <c r="S2842" i="1" s="1"/>
  <c r="T2843" i="1"/>
  <c r="S2843" i="1" s="1"/>
  <c r="T2844" i="1"/>
  <c r="S2844" i="1" s="1"/>
  <c r="T2845" i="1"/>
  <c r="S2845" i="1" s="1"/>
  <c r="T2846" i="1"/>
  <c r="S2846" i="1" s="1"/>
  <c r="T2847" i="1"/>
  <c r="S2847" i="1" s="1"/>
  <c r="T2848" i="1"/>
  <c r="S2848" i="1" s="1"/>
  <c r="T2849" i="1"/>
  <c r="S2849" i="1" s="1"/>
  <c r="T2850" i="1"/>
  <c r="S2850" i="1" s="1"/>
  <c r="T2851" i="1"/>
  <c r="S2851" i="1" s="1"/>
  <c r="T2852" i="1"/>
  <c r="S2852" i="1" s="1"/>
  <c r="T2853" i="1"/>
  <c r="S2853" i="1" s="1"/>
  <c r="T2854" i="1"/>
  <c r="S2854" i="1" s="1"/>
  <c r="T2855" i="1"/>
  <c r="S2855" i="1" s="1"/>
  <c r="T2856" i="1"/>
  <c r="S2856" i="1" s="1"/>
  <c r="T2857" i="1"/>
  <c r="S2857" i="1" s="1"/>
  <c r="T2858" i="1"/>
  <c r="S2858" i="1" s="1"/>
  <c r="T2859" i="1"/>
  <c r="S2859" i="1" s="1"/>
  <c r="T2860" i="1"/>
  <c r="S2860" i="1" s="1"/>
  <c r="T2861" i="1"/>
  <c r="S2861" i="1" s="1"/>
  <c r="T2862" i="1"/>
  <c r="S2862" i="1" s="1"/>
  <c r="T2863" i="1"/>
  <c r="S2863" i="1" s="1"/>
  <c r="T2864" i="1"/>
  <c r="S2864" i="1" s="1"/>
  <c r="T2865" i="1"/>
  <c r="S2865" i="1" s="1"/>
  <c r="T2866" i="1"/>
  <c r="S2866" i="1" s="1"/>
  <c r="T2867" i="1"/>
  <c r="S2867" i="1" s="1"/>
  <c r="T2868" i="1"/>
  <c r="S2868" i="1" s="1"/>
  <c r="T2869" i="1"/>
  <c r="S2869" i="1" s="1"/>
  <c r="T2870" i="1"/>
  <c r="S2870" i="1" s="1"/>
  <c r="T2871" i="1"/>
  <c r="S2871" i="1" s="1"/>
  <c r="T2872" i="1"/>
  <c r="S2872" i="1" s="1"/>
  <c r="T2873" i="1"/>
  <c r="S2873" i="1" s="1"/>
  <c r="T2874" i="1"/>
  <c r="S2874" i="1" s="1"/>
  <c r="T2875" i="1"/>
  <c r="S2875" i="1" s="1"/>
  <c r="T2876" i="1"/>
  <c r="S2876" i="1" s="1"/>
  <c r="T2877" i="1"/>
  <c r="S2877" i="1" s="1"/>
  <c r="T2878" i="1"/>
  <c r="S2878" i="1" s="1"/>
  <c r="T2879" i="1"/>
  <c r="S2879" i="1" s="1"/>
  <c r="T2880" i="1"/>
  <c r="S2880" i="1" s="1"/>
  <c r="T2881" i="1"/>
  <c r="S2881" i="1" s="1"/>
  <c r="T2882" i="1"/>
  <c r="S2882" i="1" s="1"/>
  <c r="T2883" i="1"/>
  <c r="S2883" i="1" s="1"/>
  <c r="T2884" i="1"/>
  <c r="S2884" i="1" s="1"/>
  <c r="T2885" i="1"/>
  <c r="S2885" i="1" s="1"/>
  <c r="T2886" i="1"/>
  <c r="S2886" i="1" s="1"/>
  <c r="T2887" i="1"/>
  <c r="S2887" i="1" s="1"/>
  <c r="T2888" i="1"/>
  <c r="S2888" i="1" s="1"/>
  <c r="T2889" i="1"/>
  <c r="S2889" i="1" s="1"/>
  <c r="T2890" i="1"/>
  <c r="S2890" i="1" s="1"/>
  <c r="T2891" i="1"/>
  <c r="S2891" i="1" s="1"/>
  <c r="T2892" i="1"/>
  <c r="S2892" i="1" s="1"/>
  <c r="T2893" i="1"/>
  <c r="S2893" i="1" s="1"/>
  <c r="T2894" i="1"/>
  <c r="S2894" i="1" s="1"/>
  <c r="T2895" i="1"/>
  <c r="S2895" i="1" s="1"/>
  <c r="T2896" i="1"/>
  <c r="S2896" i="1" s="1"/>
  <c r="T2897" i="1"/>
  <c r="S2897" i="1" s="1"/>
  <c r="T2898" i="1"/>
  <c r="S2898" i="1" s="1"/>
  <c r="T2899" i="1"/>
  <c r="S2899" i="1" s="1"/>
  <c r="T2900" i="1"/>
  <c r="S2900" i="1" s="1"/>
  <c r="T2901" i="1"/>
  <c r="S2901" i="1" s="1"/>
  <c r="T2902" i="1"/>
  <c r="S2902" i="1" s="1"/>
  <c r="T2903" i="1"/>
  <c r="S2903" i="1" s="1"/>
  <c r="T2904" i="1"/>
  <c r="S2904" i="1" s="1"/>
  <c r="T2905" i="1"/>
  <c r="S2905" i="1" s="1"/>
  <c r="T2906" i="1"/>
  <c r="S2906" i="1" s="1"/>
  <c r="T2907" i="1"/>
  <c r="S2907" i="1" s="1"/>
  <c r="T2908" i="1"/>
  <c r="S2908" i="1" s="1"/>
  <c r="T2909" i="1"/>
  <c r="S2909" i="1" s="1"/>
  <c r="T2910" i="1"/>
  <c r="S2910" i="1" s="1"/>
  <c r="T2911" i="1"/>
  <c r="S2911" i="1" s="1"/>
  <c r="T2912" i="1"/>
  <c r="S2912" i="1" s="1"/>
  <c r="T2913" i="1"/>
  <c r="S2913" i="1" s="1"/>
  <c r="T2914" i="1"/>
  <c r="S2914" i="1" s="1"/>
  <c r="T2915" i="1"/>
  <c r="S2915" i="1" s="1"/>
  <c r="T2916" i="1"/>
  <c r="S2916" i="1" s="1"/>
  <c r="T2917" i="1"/>
  <c r="S2917" i="1" s="1"/>
  <c r="T2918" i="1"/>
  <c r="S2918" i="1" s="1"/>
  <c r="T2919" i="1"/>
  <c r="S2919" i="1" s="1"/>
  <c r="T2920" i="1"/>
  <c r="S2920" i="1" s="1"/>
  <c r="T2921" i="1"/>
  <c r="S2921" i="1" s="1"/>
  <c r="T2922" i="1"/>
  <c r="S2922" i="1" s="1"/>
  <c r="T2923" i="1"/>
  <c r="S2923" i="1" s="1"/>
  <c r="T2924" i="1"/>
  <c r="S2924" i="1" s="1"/>
  <c r="T2925" i="1"/>
  <c r="S2925" i="1" s="1"/>
  <c r="T2926" i="1"/>
  <c r="S2926" i="1" s="1"/>
  <c r="T2927" i="1"/>
  <c r="S2927" i="1" s="1"/>
  <c r="T2928" i="1"/>
  <c r="S2928" i="1" s="1"/>
  <c r="T2929" i="1"/>
  <c r="S2929" i="1" s="1"/>
  <c r="T2930" i="1"/>
  <c r="S2930" i="1" s="1"/>
  <c r="T2931" i="1"/>
  <c r="S2931" i="1" s="1"/>
  <c r="T2932" i="1"/>
  <c r="S2932" i="1" s="1"/>
  <c r="T2933" i="1"/>
  <c r="S2933" i="1" s="1"/>
  <c r="T2934" i="1"/>
  <c r="S2934" i="1" s="1"/>
  <c r="T2935" i="1"/>
  <c r="S2935" i="1" s="1"/>
  <c r="T2936" i="1"/>
  <c r="S2936" i="1" s="1"/>
  <c r="T2937" i="1"/>
  <c r="S2937" i="1" s="1"/>
  <c r="T2938" i="1"/>
  <c r="S2938" i="1" s="1"/>
  <c r="T2939" i="1"/>
  <c r="S2939" i="1" s="1"/>
  <c r="T2940" i="1"/>
  <c r="S2940" i="1" s="1"/>
  <c r="T2941" i="1"/>
  <c r="S2941" i="1" s="1"/>
  <c r="T2942" i="1"/>
  <c r="S2942" i="1" s="1"/>
  <c r="T2943" i="1"/>
  <c r="S2943" i="1" s="1"/>
  <c r="T2944" i="1"/>
  <c r="S2944" i="1" s="1"/>
  <c r="T2945" i="1"/>
  <c r="S2945" i="1" s="1"/>
  <c r="T2946" i="1"/>
  <c r="S2946" i="1" s="1"/>
  <c r="T2947" i="1"/>
  <c r="S2947" i="1" s="1"/>
  <c r="T2948" i="1"/>
  <c r="S2948" i="1" s="1"/>
  <c r="T2949" i="1"/>
  <c r="S2949" i="1" s="1"/>
  <c r="T2950" i="1"/>
  <c r="S2950" i="1" s="1"/>
  <c r="T2951" i="1"/>
  <c r="S2951" i="1" s="1"/>
  <c r="T2952" i="1"/>
  <c r="S2952" i="1" s="1"/>
  <c r="T2953" i="1"/>
  <c r="S2953" i="1" s="1"/>
  <c r="T2954" i="1"/>
  <c r="S2954" i="1" s="1"/>
  <c r="T2955" i="1"/>
  <c r="S2955" i="1" s="1"/>
  <c r="T2956" i="1"/>
  <c r="S2956" i="1" s="1"/>
  <c r="T2957" i="1"/>
  <c r="S2957" i="1" s="1"/>
  <c r="T2958" i="1"/>
  <c r="S2958" i="1" s="1"/>
  <c r="T2959" i="1"/>
  <c r="S2959" i="1" s="1"/>
  <c r="T2960" i="1"/>
  <c r="S2960" i="1" s="1"/>
  <c r="T2961" i="1"/>
  <c r="S2961" i="1" s="1"/>
  <c r="T2962" i="1"/>
  <c r="S2962" i="1" s="1"/>
  <c r="T2963" i="1"/>
  <c r="S2963" i="1" s="1"/>
  <c r="T2964" i="1"/>
  <c r="S2964" i="1" s="1"/>
  <c r="T2965" i="1"/>
  <c r="S2965" i="1" s="1"/>
  <c r="T2966" i="1"/>
  <c r="S2966" i="1" s="1"/>
  <c r="T2967" i="1"/>
  <c r="S2967" i="1" s="1"/>
  <c r="T2968" i="1"/>
  <c r="S2968" i="1" s="1"/>
  <c r="T2969" i="1"/>
  <c r="S2969" i="1" s="1"/>
  <c r="T2970" i="1"/>
  <c r="S2970" i="1" s="1"/>
  <c r="T2971" i="1"/>
  <c r="S2971" i="1" s="1"/>
  <c r="T2972" i="1"/>
  <c r="S2972" i="1" s="1"/>
  <c r="T2973" i="1"/>
  <c r="S2973" i="1" s="1"/>
  <c r="T2974" i="1"/>
  <c r="S2974" i="1" s="1"/>
  <c r="T2975" i="1"/>
  <c r="S2975" i="1" s="1"/>
  <c r="T2976" i="1"/>
  <c r="S2976" i="1" s="1"/>
  <c r="T2977" i="1"/>
  <c r="S2977" i="1" s="1"/>
  <c r="T2978" i="1"/>
  <c r="S2978" i="1" s="1"/>
  <c r="T2979" i="1"/>
  <c r="S2979" i="1" s="1"/>
  <c r="T2980" i="1"/>
  <c r="S2980" i="1" s="1"/>
  <c r="T2981" i="1"/>
  <c r="S2981" i="1" s="1"/>
  <c r="T2982" i="1"/>
  <c r="S2982" i="1" s="1"/>
  <c r="T2983" i="1"/>
  <c r="S2983" i="1" s="1"/>
  <c r="T2984" i="1"/>
  <c r="S2984" i="1" s="1"/>
  <c r="T2985" i="1"/>
  <c r="S2985" i="1" s="1"/>
  <c r="T2986" i="1"/>
  <c r="S2986" i="1" s="1"/>
  <c r="T2987" i="1"/>
  <c r="S2987" i="1" s="1"/>
  <c r="T2988" i="1"/>
  <c r="S2988" i="1" s="1"/>
  <c r="T2989" i="1"/>
  <c r="S2989" i="1" s="1"/>
  <c r="T2990" i="1"/>
  <c r="S2990" i="1" s="1"/>
  <c r="T2991" i="1"/>
  <c r="S2991" i="1" s="1"/>
  <c r="T2992" i="1"/>
  <c r="S2992" i="1" s="1"/>
  <c r="T2993" i="1"/>
  <c r="S2993" i="1" s="1"/>
  <c r="T2994" i="1"/>
  <c r="S2994" i="1" s="1"/>
  <c r="T2995" i="1"/>
  <c r="S2995" i="1" s="1"/>
  <c r="T2996" i="1"/>
  <c r="S2996" i="1" s="1"/>
  <c r="T2997" i="1"/>
  <c r="S2997" i="1" s="1"/>
  <c r="T2998" i="1"/>
  <c r="S2998" i="1" s="1"/>
  <c r="T2999" i="1"/>
  <c r="S2999" i="1" s="1"/>
  <c r="T3000" i="1"/>
  <c r="S3000" i="1" s="1"/>
  <c r="T3001" i="1"/>
  <c r="S3001" i="1" s="1"/>
  <c r="T3002" i="1"/>
  <c r="S3002" i="1" s="1"/>
  <c r="T3003" i="1"/>
  <c r="S3003" i="1" s="1"/>
  <c r="T3004" i="1"/>
  <c r="S3004" i="1" s="1"/>
  <c r="T3005" i="1"/>
  <c r="S3005" i="1" s="1"/>
  <c r="T3006" i="1"/>
  <c r="S3006" i="1" s="1"/>
  <c r="T3007" i="1"/>
  <c r="S3007" i="1" s="1"/>
  <c r="T3008" i="1"/>
  <c r="S3008" i="1" s="1"/>
  <c r="T3009" i="1"/>
  <c r="S3009" i="1" s="1"/>
  <c r="T3010" i="1"/>
  <c r="S3010" i="1" s="1"/>
  <c r="T3011" i="1"/>
  <c r="S3011" i="1" s="1"/>
  <c r="T3012" i="1"/>
  <c r="S3012" i="1" s="1"/>
  <c r="T3013" i="1"/>
  <c r="S3013" i="1" s="1"/>
  <c r="T3014" i="1"/>
  <c r="S3014" i="1" s="1"/>
  <c r="T3015" i="1"/>
  <c r="S3015" i="1" s="1"/>
  <c r="T3016" i="1"/>
  <c r="S3016" i="1" s="1"/>
  <c r="T3017" i="1"/>
  <c r="S3017" i="1" s="1"/>
  <c r="T3018" i="1"/>
  <c r="S3018" i="1" s="1"/>
  <c r="T3019" i="1"/>
  <c r="S3019" i="1" s="1"/>
  <c r="T3020" i="1"/>
  <c r="S3020" i="1" s="1"/>
  <c r="T3021" i="1"/>
  <c r="S3021" i="1" s="1"/>
  <c r="T3022" i="1"/>
  <c r="S3022" i="1" s="1"/>
  <c r="T3023" i="1"/>
  <c r="S3023" i="1" s="1"/>
  <c r="T3024" i="1"/>
  <c r="S3024" i="1" s="1"/>
  <c r="T3025" i="1"/>
  <c r="S3025" i="1" s="1"/>
  <c r="T3026" i="1"/>
  <c r="S3026" i="1" s="1"/>
  <c r="T3027" i="1"/>
  <c r="S3027" i="1" s="1"/>
  <c r="T3028" i="1"/>
  <c r="S3028" i="1" s="1"/>
  <c r="T3029" i="1"/>
  <c r="S3029" i="1" s="1"/>
  <c r="T3030" i="1"/>
  <c r="S3030" i="1" s="1"/>
  <c r="T3031" i="1"/>
  <c r="S3031" i="1" s="1"/>
  <c r="T3032" i="1"/>
  <c r="S3032" i="1" s="1"/>
  <c r="T3033" i="1"/>
  <c r="S3033" i="1" s="1"/>
  <c r="T3034" i="1"/>
  <c r="S3034" i="1" s="1"/>
  <c r="T3035" i="1"/>
  <c r="S3035" i="1" s="1"/>
  <c r="T3036" i="1"/>
  <c r="S3036" i="1" s="1"/>
  <c r="T3037" i="1"/>
  <c r="S3037" i="1" s="1"/>
  <c r="T3038" i="1"/>
  <c r="S3038" i="1" s="1"/>
  <c r="T3039" i="1"/>
  <c r="S3039" i="1" s="1"/>
  <c r="T3040" i="1"/>
  <c r="S3040" i="1" s="1"/>
  <c r="T3041" i="1"/>
  <c r="S3041" i="1" s="1"/>
  <c r="T3042" i="1"/>
  <c r="S3042" i="1" s="1"/>
  <c r="T3043" i="1"/>
  <c r="S3043" i="1" s="1"/>
  <c r="T3044" i="1"/>
  <c r="S3044" i="1" s="1"/>
  <c r="T3045" i="1"/>
  <c r="S3045" i="1" s="1"/>
  <c r="T3046" i="1"/>
  <c r="S3046" i="1" s="1"/>
  <c r="T3047" i="1"/>
  <c r="S3047" i="1" s="1"/>
  <c r="T3048" i="1"/>
  <c r="S3048" i="1" s="1"/>
  <c r="T3049" i="1"/>
  <c r="S3049" i="1" s="1"/>
  <c r="T3050" i="1"/>
  <c r="S3050" i="1" s="1"/>
  <c r="T3051" i="1"/>
  <c r="S3051" i="1" s="1"/>
  <c r="T3052" i="1"/>
  <c r="S3052" i="1" s="1"/>
  <c r="T3053" i="1"/>
  <c r="S3053" i="1" s="1"/>
  <c r="T3054" i="1"/>
  <c r="S3054" i="1" s="1"/>
  <c r="T3055" i="1"/>
  <c r="S3055" i="1" s="1"/>
  <c r="T3056" i="1"/>
  <c r="S3056" i="1" s="1"/>
  <c r="T3057" i="1"/>
  <c r="S3057" i="1" s="1"/>
  <c r="T3058" i="1"/>
  <c r="S3058" i="1" s="1"/>
  <c r="T3059" i="1"/>
  <c r="S3059" i="1" s="1"/>
  <c r="T3060" i="1"/>
  <c r="S3060" i="1" s="1"/>
  <c r="T3061" i="1"/>
  <c r="S3061" i="1" s="1"/>
  <c r="T3062" i="1"/>
  <c r="S3062" i="1" s="1"/>
  <c r="T3063" i="1"/>
  <c r="S3063" i="1" s="1"/>
  <c r="T3064" i="1"/>
  <c r="S3064" i="1" s="1"/>
  <c r="T3065" i="1"/>
  <c r="S3065" i="1" s="1"/>
  <c r="T3066" i="1"/>
  <c r="S3066" i="1" s="1"/>
  <c r="T3067" i="1"/>
  <c r="S3067" i="1" s="1"/>
  <c r="T3068" i="1"/>
  <c r="S3068" i="1" s="1"/>
  <c r="T3069" i="1"/>
  <c r="S3069" i="1" s="1"/>
  <c r="T3070" i="1"/>
  <c r="S3070" i="1" s="1"/>
  <c r="T3071" i="1"/>
  <c r="S3071" i="1" s="1"/>
  <c r="T3072" i="1"/>
  <c r="S3072" i="1" s="1"/>
  <c r="T3073" i="1"/>
  <c r="S3073" i="1" s="1"/>
  <c r="T3074" i="1"/>
  <c r="S3074" i="1" s="1"/>
  <c r="T3075" i="1"/>
  <c r="S3075" i="1" s="1"/>
  <c r="T3076" i="1"/>
  <c r="S3076" i="1" s="1"/>
  <c r="T3077" i="1"/>
  <c r="S3077" i="1" s="1"/>
  <c r="T3078" i="1"/>
  <c r="S3078" i="1" s="1"/>
  <c r="T3079" i="1"/>
  <c r="S3079" i="1" s="1"/>
  <c r="T3080" i="1"/>
  <c r="S3080" i="1" s="1"/>
  <c r="T3081" i="1"/>
  <c r="S3081" i="1" s="1"/>
  <c r="T3082" i="1"/>
  <c r="S3082" i="1" s="1"/>
  <c r="T3083" i="1"/>
  <c r="S3083" i="1" s="1"/>
  <c r="T3084" i="1"/>
  <c r="S3084" i="1" s="1"/>
  <c r="T3085" i="1"/>
  <c r="S3085" i="1" s="1"/>
  <c r="T3086" i="1"/>
  <c r="S3086" i="1" s="1"/>
  <c r="T3087" i="1"/>
  <c r="S3087" i="1" s="1"/>
  <c r="T3088" i="1"/>
  <c r="S3088" i="1" s="1"/>
  <c r="T3089" i="1"/>
  <c r="S3089" i="1" s="1"/>
  <c r="T3090" i="1"/>
  <c r="S3090" i="1" s="1"/>
  <c r="T3091" i="1"/>
  <c r="S3091" i="1" s="1"/>
  <c r="T3092" i="1"/>
  <c r="S3092" i="1" s="1"/>
  <c r="T3093" i="1"/>
  <c r="S3093" i="1" s="1"/>
  <c r="T3094" i="1"/>
  <c r="S3094" i="1" s="1"/>
  <c r="T3095" i="1"/>
  <c r="S3095" i="1" s="1"/>
  <c r="T3096" i="1"/>
  <c r="S3096" i="1" s="1"/>
  <c r="T3097" i="1"/>
  <c r="S3097" i="1" s="1"/>
  <c r="T3098" i="1"/>
  <c r="S3098" i="1" s="1"/>
  <c r="T3099" i="1"/>
  <c r="S3099" i="1" s="1"/>
  <c r="T3100" i="1"/>
  <c r="S3100" i="1" s="1"/>
  <c r="T3101" i="1"/>
  <c r="S3101" i="1" s="1"/>
  <c r="T3102" i="1"/>
  <c r="S3102" i="1" s="1"/>
  <c r="T3103" i="1"/>
  <c r="S3103" i="1" s="1"/>
  <c r="T3104" i="1"/>
  <c r="S3104" i="1" s="1"/>
  <c r="T3105" i="1"/>
  <c r="S3105" i="1" s="1"/>
  <c r="T3106" i="1"/>
  <c r="S3106" i="1" s="1"/>
  <c r="T3107" i="1"/>
  <c r="S3107" i="1" s="1"/>
  <c r="T3108" i="1"/>
  <c r="S3108" i="1" s="1"/>
  <c r="T3109" i="1"/>
  <c r="S3109" i="1" s="1"/>
  <c r="T3110" i="1"/>
  <c r="S3110" i="1" s="1"/>
  <c r="T3111" i="1"/>
  <c r="S3111" i="1" s="1"/>
  <c r="T3112" i="1"/>
  <c r="S3112" i="1" s="1"/>
  <c r="T3113" i="1"/>
  <c r="S3113" i="1" s="1"/>
  <c r="T3114" i="1"/>
  <c r="S3114" i="1" s="1"/>
  <c r="T3115" i="1"/>
  <c r="S3115" i="1" s="1"/>
  <c r="T3116" i="1"/>
  <c r="S3116" i="1" s="1"/>
  <c r="T3117" i="1"/>
  <c r="S3117" i="1" s="1"/>
  <c r="T3118" i="1"/>
  <c r="S3118" i="1" s="1"/>
  <c r="T3119" i="1"/>
  <c r="S3119" i="1" s="1"/>
  <c r="T3120" i="1"/>
  <c r="S3120" i="1" s="1"/>
  <c r="T3121" i="1"/>
  <c r="S3121" i="1" s="1"/>
  <c r="T3122" i="1"/>
  <c r="S3122" i="1" s="1"/>
  <c r="T3123" i="1"/>
  <c r="S3123" i="1" s="1"/>
  <c r="T3124" i="1"/>
  <c r="S3124" i="1" s="1"/>
  <c r="T3125" i="1"/>
  <c r="S3125" i="1" s="1"/>
  <c r="T3126" i="1"/>
  <c r="S3126" i="1" s="1"/>
  <c r="T3127" i="1"/>
  <c r="S3127" i="1" s="1"/>
  <c r="T3128" i="1"/>
  <c r="S3128" i="1" s="1"/>
  <c r="T3129" i="1"/>
  <c r="S3129" i="1" s="1"/>
  <c r="T3130" i="1"/>
  <c r="S3130" i="1" s="1"/>
  <c r="T3131" i="1"/>
  <c r="S3131" i="1" s="1"/>
  <c r="T3132" i="1"/>
  <c r="S3132" i="1" s="1"/>
  <c r="T3133" i="1"/>
  <c r="S3133" i="1" s="1"/>
  <c r="T3134" i="1"/>
  <c r="S3134" i="1" s="1"/>
  <c r="T3135" i="1"/>
  <c r="S3135" i="1" s="1"/>
  <c r="T3136" i="1"/>
  <c r="S3136" i="1" s="1"/>
  <c r="T3137" i="1"/>
  <c r="S3137" i="1" s="1"/>
  <c r="T3138" i="1"/>
  <c r="S3138" i="1" s="1"/>
  <c r="T3139" i="1"/>
  <c r="S3139" i="1" s="1"/>
  <c r="T3140" i="1"/>
  <c r="S3140" i="1" s="1"/>
  <c r="T3141" i="1"/>
  <c r="S3141" i="1" s="1"/>
  <c r="T3142" i="1"/>
  <c r="S3142" i="1" s="1"/>
  <c r="T3143" i="1"/>
  <c r="S3143" i="1" s="1"/>
  <c r="T3144" i="1"/>
  <c r="S3144" i="1" s="1"/>
  <c r="T3145" i="1"/>
  <c r="S3145" i="1" s="1"/>
  <c r="T3146" i="1"/>
  <c r="S3146" i="1" s="1"/>
  <c r="T3147" i="1"/>
  <c r="S3147" i="1" s="1"/>
  <c r="T3148" i="1"/>
  <c r="S3148" i="1" s="1"/>
  <c r="T3149" i="1"/>
  <c r="S3149" i="1" s="1"/>
  <c r="T3150" i="1"/>
  <c r="S3150" i="1" s="1"/>
  <c r="T3151" i="1"/>
  <c r="S3151" i="1" s="1"/>
  <c r="T3152" i="1"/>
  <c r="S3152" i="1" s="1"/>
  <c r="T3153" i="1"/>
  <c r="S3153" i="1" s="1"/>
  <c r="T3154" i="1"/>
  <c r="S3154" i="1" s="1"/>
  <c r="T3155" i="1"/>
  <c r="S3155" i="1" s="1"/>
  <c r="T3156" i="1"/>
  <c r="S3156" i="1" s="1"/>
  <c r="T3157" i="1"/>
  <c r="S3157" i="1" s="1"/>
  <c r="T3158" i="1"/>
  <c r="S3158" i="1" s="1"/>
  <c r="T3159" i="1"/>
  <c r="S3159" i="1" s="1"/>
  <c r="T3160" i="1"/>
  <c r="S3160" i="1" s="1"/>
  <c r="T3161" i="1"/>
  <c r="S3161" i="1" s="1"/>
  <c r="T3162" i="1"/>
  <c r="S3162" i="1" s="1"/>
  <c r="T3163" i="1"/>
  <c r="S3163" i="1" s="1"/>
  <c r="T3164" i="1"/>
  <c r="S3164" i="1" s="1"/>
  <c r="T3165" i="1"/>
  <c r="S3165" i="1" s="1"/>
  <c r="T3166" i="1"/>
  <c r="S3166" i="1" s="1"/>
  <c r="T3167" i="1"/>
  <c r="S3167" i="1" s="1"/>
  <c r="T3168" i="1"/>
  <c r="S3168" i="1" s="1"/>
  <c r="T3169" i="1"/>
  <c r="S3169" i="1" s="1"/>
  <c r="T3170" i="1"/>
  <c r="S3170" i="1" s="1"/>
  <c r="T3171" i="1"/>
  <c r="S3171" i="1" s="1"/>
  <c r="T3172" i="1"/>
  <c r="S3172" i="1" s="1"/>
  <c r="T3173" i="1"/>
  <c r="S3173" i="1" s="1"/>
  <c r="T3174" i="1"/>
  <c r="S3174" i="1" s="1"/>
  <c r="T3175" i="1"/>
  <c r="S3175" i="1" s="1"/>
  <c r="T3176" i="1"/>
  <c r="S3176" i="1" s="1"/>
  <c r="T3177" i="1"/>
  <c r="S3177" i="1" s="1"/>
  <c r="T3178" i="1"/>
  <c r="S3178" i="1" s="1"/>
  <c r="T3179" i="1"/>
  <c r="S3179" i="1" s="1"/>
  <c r="T3180" i="1"/>
  <c r="S3180" i="1" s="1"/>
  <c r="T3181" i="1"/>
  <c r="S3181" i="1" s="1"/>
  <c r="T3182" i="1"/>
  <c r="S3182" i="1" s="1"/>
  <c r="T3183" i="1"/>
  <c r="S3183" i="1" s="1"/>
  <c r="T3184" i="1"/>
  <c r="S3184" i="1" s="1"/>
  <c r="T3185" i="1"/>
  <c r="S3185" i="1" s="1"/>
  <c r="T3186" i="1"/>
  <c r="S3186" i="1" s="1"/>
  <c r="T3187" i="1"/>
  <c r="S3187" i="1" s="1"/>
  <c r="T3188" i="1"/>
  <c r="S3188" i="1" s="1"/>
  <c r="T3189" i="1"/>
  <c r="S3189" i="1" s="1"/>
  <c r="T3190" i="1"/>
  <c r="S3190" i="1" s="1"/>
  <c r="T3191" i="1"/>
  <c r="S3191" i="1" s="1"/>
  <c r="T3192" i="1"/>
  <c r="S3192" i="1" s="1"/>
  <c r="T3193" i="1"/>
  <c r="S3193" i="1" s="1"/>
  <c r="T3194" i="1"/>
  <c r="S3194" i="1" s="1"/>
  <c r="T3195" i="1"/>
  <c r="S3195" i="1" s="1"/>
  <c r="T3196" i="1"/>
  <c r="S3196" i="1" s="1"/>
  <c r="T3197" i="1"/>
  <c r="S3197" i="1" s="1"/>
  <c r="T3198" i="1"/>
  <c r="S3198" i="1" s="1"/>
  <c r="T3199" i="1"/>
  <c r="S3199" i="1" s="1"/>
  <c r="T3200" i="1"/>
  <c r="S3200" i="1" s="1"/>
  <c r="T3201" i="1"/>
  <c r="S3201" i="1" s="1"/>
  <c r="T3202" i="1"/>
  <c r="S3202" i="1" s="1"/>
  <c r="T3203" i="1"/>
  <c r="S3203" i="1" s="1"/>
  <c r="T3204" i="1"/>
  <c r="S3204" i="1" s="1"/>
  <c r="T3205" i="1"/>
  <c r="S3205" i="1" s="1"/>
  <c r="T3206" i="1"/>
  <c r="S3206" i="1" s="1"/>
  <c r="T3207" i="1"/>
  <c r="S3207" i="1" s="1"/>
  <c r="T3208" i="1"/>
  <c r="S3208" i="1" s="1"/>
  <c r="T3209" i="1"/>
  <c r="S3209" i="1" s="1"/>
  <c r="T3210" i="1"/>
  <c r="S3210" i="1" s="1"/>
  <c r="T3211" i="1"/>
  <c r="S3211" i="1" s="1"/>
  <c r="T3212" i="1"/>
  <c r="S3212" i="1" s="1"/>
  <c r="T3213" i="1"/>
  <c r="S3213" i="1" s="1"/>
  <c r="T3214" i="1"/>
  <c r="S3214" i="1" s="1"/>
  <c r="T3215" i="1"/>
  <c r="S3215" i="1" s="1"/>
  <c r="T3216" i="1"/>
  <c r="S3216" i="1" s="1"/>
  <c r="T3217" i="1"/>
  <c r="S3217" i="1" s="1"/>
  <c r="T3218" i="1"/>
  <c r="S3218" i="1" s="1"/>
  <c r="T3219" i="1"/>
  <c r="S3219" i="1" s="1"/>
  <c r="T3220" i="1"/>
  <c r="S3220" i="1" s="1"/>
  <c r="T3221" i="1"/>
  <c r="S3221" i="1" s="1"/>
  <c r="T3222" i="1"/>
  <c r="S3222" i="1" s="1"/>
  <c r="T3223" i="1"/>
  <c r="S3223" i="1" s="1"/>
  <c r="T3224" i="1"/>
  <c r="S3224" i="1" s="1"/>
  <c r="T3225" i="1"/>
  <c r="S3225" i="1" s="1"/>
  <c r="T3226" i="1"/>
  <c r="S3226" i="1" s="1"/>
  <c r="T3227" i="1"/>
  <c r="S3227" i="1" s="1"/>
  <c r="T3228" i="1"/>
  <c r="S3228" i="1" s="1"/>
  <c r="T3229" i="1"/>
  <c r="S3229" i="1" s="1"/>
  <c r="T3230" i="1"/>
  <c r="S3230" i="1" s="1"/>
  <c r="T3231" i="1"/>
  <c r="S3231" i="1" s="1"/>
  <c r="T3232" i="1"/>
  <c r="S3232" i="1" s="1"/>
  <c r="T3233" i="1"/>
  <c r="S3233" i="1" s="1"/>
  <c r="T3234" i="1"/>
  <c r="S3234" i="1" s="1"/>
  <c r="T3235" i="1"/>
  <c r="S3235" i="1" s="1"/>
  <c r="T3236" i="1"/>
  <c r="S3236" i="1" s="1"/>
  <c r="T3237" i="1"/>
  <c r="S3237" i="1" s="1"/>
  <c r="T3238" i="1"/>
  <c r="S3238" i="1" s="1"/>
  <c r="T3239" i="1"/>
  <c r="S3239" i="1" s="1"/>
  <c r="T3240" i="1"/>
  <c r="S3240" i="1" s="1"/>
  <c r="T3241" i="1"/>
  <c r="S3241" i="1" s="1"/>
  <c r="T3242" i="1"/>
  <c r="S3242" i="1" s="1"/>
  <c r="T3243" i="1"/>
  <c r="S3243" i="1" s="1"/>
  <c r="T3244" i="1"/>
  <c r="S3244" i="1" s="1"/>
  <c r="T3245" i="1"/>
  <c r="S3245" i="1" s="1"/>
  <c r="T3246" i="1"/>
  <c r="S3246" i="1" s="1"/>
  <c r="T3247" i="1"/>
  <c r="S3247" i="1" s="1"/>
  <c r="T3248" i="1"/>
  <c r="S3248" i="1" s="1"/>
  <c r="T3249" i="1"/>
  <c r="S3249" i="1" s="1"/>
  <c r="T3250" i="1"/>
  <c r="S3250" i="1" s="1"/>
  <c r="T3251" i="1"/>
  <c r="S3251" i="1" s="1"/>
  <c r="T3252" i="1"/>
  <c r="S3252" i="1" s="1"/>
  <c r="T3253" i="1"/>
  <c r="S3253" i="1" s="1"/>
  <c r="T3254" i="1"/>
  <c r="S3254" i="1" s="1"/>
  <c r="T3255" i="1"/>
  <c r="S3255" i="1" s="1"/>
  <c r="T3256" i="1"/>
  <c r="S3256" i="1" s="1"/>
  <c r="T3257" i="1"/>
  <c r="S3257" i="1" s="1"/>
  <c r="T3258" i="1"/>
  <c r="S3258" i="1" s="1"/>
  <c r="T3259" i="1"/>
  <c r="S3259" i="1" s="1"/>
  <c r="T3260" i="1"/>
  <c r="S3260" i="1" s="1"/>
  <c r="T3261" i="1"/>
  <c r="S3261" i="1" s="1"/>
  <c r="T3262" i="1"/>
  <c r="S3262" i="1" s="1"/>
  <c r="T3263" i="1"/>
  <c r="S3263" i="1" s="1"/>
  <c r="T3264" i="1"/>
  <c r="S3264" i="1" s="1"/>
  <c r="T3265" i="1"/>
  <c r="S3265" i="1" s="1"/>
  <c r="T3266" i="1"/>
  <c r="S3266" i="1" s="1"/>
  <c r="T3267" i="1"/>
  <c r="S3267" i="1" s="1"/>
  <c r="T3268" i="1"/>
  <c r="S3268" i="1" s="1"/>
  <c r="T3269" i="1"/>
  <c r="S3269" i="1" s="1"/>
  <c r="T3270" i="1"/>
  <c r="S3270" i="1" s="1"/>
  <c r="T3271" i="1"/>
  <c r="S3271" i="1" s="1"/>
  <c r="T3272" i="1"/>
  <c r="S3272" i="1" s="1"/>
  <c r="T3273" i="1"/>
  <c r="S3273" i="1" s="1"/>
  <c r="T3274" i="1"/>
  <c r="S3274" i="1" s="1"/>
  <c r="T3275" i="1"/>
  <c r="S3275" i="1" s="1"/>
  <c r="T3276" i="1"/>
  <c r="S3276" i="1" s="1"/>
  <c r="T3277" i="1"/>
  <c r="S3277" i="1" s="1"/>
  <c r="T3278" i="1"/>
  <c r="S3278" i="1" s="1"/>
  <c r="T3279" i="1"/>
  <c r="S3279" i="1" s="1"/>
  <c r="T3280" i="1"/>
  <c r="S3280" i="1" s="1"/>
  <c r="T3281" i="1"/>
  <c r="S3281" i="1" s="1"/>
  <c r="T3282" i="1"/>
  <c r="S3282" i="1" s="1"/>
  <c r="T3283" i="1"/>
  <c r="S3283" i="1" s="1"/>
  <c r="T3284" i="1"/>
  <c r="S3284" i="1" s="1"/>
  <c r="T3285" i="1"/>
  <c r="S3285" i="1" s="1"/>
  <c r="T3286" i="1"/>
  <c r="S3286" i="1" s="1"/>
  <c r="T3287" i="1"/>
  <c r="S3287" i="1" s="1"/>
  <c r="T3288" i="1"/>
  <c r="S3288" i="1" s="1"/>
  <c r="T3289" i="1"/>
  <c r="S3289" i="1" s="1"/>
  <c r="T3290" i="1"/>
  <c r="S3290" i="1" s="1"/>
  <c r="T3291" i="1"/>
  <c r="S3291" i="1" s="1"/>
  <c r="T3292" i="1"/>
  <c r="S3292" i="1" s="1"/>
  <c r="T3293" i="1"/>
  <c r="S3293" i="1" s="1"/>
  <c r="T3294" i="1"/>
  <c r="S3294" i="1" s="1"/>
  <c r="T3295" i="1"/>
  <c r="S3295" i="1" s="1"/>
  <c r="T3296" i="1"/>
  <c r="S3296" i="1" s="1"/>
  <c r="T3297" i="1"/>
  <c r="S3297" i="1" s="1"/>
  <c r="T3298" i="1"/>
  <c r="S3298" i="1" s="1"/>
  <c r="T3299" i="1"/>
  <c r="S3299" i="1" s="1"/>
  <c r="T3300" i="1"/>
  <c r="S3300" i="1" s="1"/>
  <c r="T3301" i="1"/>
  <c r="S3301" i="1" s="1"/>
  <c r="T3302" i="1"/>
  <c r="S3302" i="1" s="1"/>
  <c r="T3303" i="1"/>
  <c r="S3303" i="1" s="1"/>
  <c r="T3304" i="1"/>
  <c r="S3304" i="1" s="1"/>
  <c r="T3305" i="1"/>
  <c r="S3305" i="1" s="1"/>
  <c r="T3306" i="1"/>
  <c r="S3306" i="1" s="1"/>
  <c r="T3307" i="1"/>
  <c r="S3307" i="1" s="1"/>
  <c r="T3308" i="1"/>
  <c r="S3308" i="1" s="1"/>
  <c r="T3309" i="1"/>
  <c r="S3309" i="1" s="1"/>
  <c r="T3310" i="1"/>
  <c r="S3310" i="1" s="1"/>
  <c r="T3311" i="1"/>
  <c r="S3311" i="1" s="1"/>
  <c r="T3312" i="1"/>
  <c r="S3312" i="1" s="1"/>
  <c r="T3313" i="1"/>
  <c r="S3313" i="1" s="1"/>
  <c r="T3314" i="1"/>
  <c r="S3314" i="1" s="1"/>
  <c r="T3315" i="1"/>
  <c r="S3315" i="1" s="1"/>
  <c r="T3316" i="1"/>
  <c r="S3316" i="1" s="1"/>
  <c r="T3317" i="1"/>
  <c r="S3317" i="1" s="1"/>
  <c r="T3318" i="1"/>
  <c r="S3318" i="1" s="1"/>
  <c r="T3319" i="1"/>
  <c r="S3319" i="1" s="1"/>
  <c r="T3320" i="1"/>
  <c r="S3320" i="1" s="1"/>
  <c r="T3321" i="1"/>
  <c r="S3321" i="1" s="1"/>
  <c r="T3322" i="1"/>
  <c r="S3322" i="1" s="1"/>
  <c r="T3323" i="1"/>
  <c r="S3323" i="1" s="1"/>
  <c r="T3324" i="1"/>
  <c r="S3324" i="1" s="1"/>
  <c r="T3325" i="1"/>
  <c r="S3325" i="1" s="1"/>
  <c r="T3326" i="1"/>
  <c r="S3326" i="1" s="1"/>
  <c r="T3327" i="1"/>
  <c r="S3327" i="1" s="1"/>
  <c r="T3328" i="1"/>
  <c r="S3328" i="1" s="1"/>
  <c r="T3329" i="1"/>
  <c r="S3329" i="1" s="1"/>
  <c r="T3330" i="1"/>
  <c r="S3330" i="1" s="1"/>
  <c r="T3331" i="1"/>
  <c r="S3331" i="1" s="1"/>
  <c r="T3332" i="1"/>
  <c r="S3332" i="1" s="1"/>
  <c r="T3333" i="1"/>
  <c r="S3333" i="1" s="1"/>
  <c r="T3334" i="1"/>
  <c r="S3334" i="1" s="1"/>
  <c r="T3335" i="1"/>
  <c r="S3335" i="1" s="1"/>
  <c r="T3336" i="1"/>
  <c r="S3336" i="1" s="1"/>
  <c r="T3337" i="1"/>
  <c r="S3337" i="1" s="1"/>
  <c r="T3338" i="1"/>
  <c r="S3338" i="1" s="1"/>
  <c r="T3339" i="1"/>
  <c r="S3339" i="1" s="1"/>
  <c r="T3340" i="1"/>
  <c r="S3340" i="1" s="1"/>
  <c r="T3341" i="1"/>
  <c r="S3341" i="1" s="1"/>
  <c r="T3342" i="1"/>
  <c r="S3342" i="1" s="1"/>
  <c r="T3343" i="1"/>
  <c r="S3343" i="1" s="1"/>
  <c r="T3344" i="1"/>
  <c r="S3344" i="1" s="1"/>
  <c r="T3345" i="1"/>
  <c r="S3345" i="1" s="1"/>
  <c r="T3346" i="1"/>
  <c r="S3346" i="1" s="1"/>
  <c r="T3347" i="1"/>
  <c r="S3347" i="1" s="1"/>
  <c r="T3348" i="1"/>
  <c r="S3348" i="1" s="1"/>
  <c r="T3349" i="1"/>
  <c r="S3349" i="1" s="1"/>
  <c r="T3350" i="1"/>
  <c r="S3350" i="1" s="1"/>
  <c r="T3351" i="1"/>
  <c r="S3351" i="1" s="1"/>
  <c r="T3352" i="1"/>
  <c r="S3352" i="1" s="1"/>
  <c r="T3353" i="1"/>
  <c r="S3353" i="1" s="1"/>
  <c r="T3354" i="1"/>
  <c r="S3354" i="1" s="1"/>
  <c r="T3355" i="1"/>
  <c r="S3355" i="1" s="1"/>
  <c r="T3356" i="1"/>
  <c r="S3356" i="1" s="1"/>
  <c r="T3357" i="1"/>
  <c r="S3357" i="1" s="1"/>
  <c r="T3358" i="1"/>
  <c r="S3358" i="1" s="1"/>
  <c r="T3359" i="1"/>
  <c r="S3359" i="1" s="1"/>
  <c r="T3360" i="1"/>
  <c r="S3360" i="1" s="1"/>
  <c r="T3361" i="1"/>
  <c r="S3361" i="1" s="1"/>
  <c r="T3362" i="1"/>
  <c r="S3362" i="1" s="1"/>
  <c r="T3363" i="1"/>
  <c r="S3363" i="1" s="1"/>
  <c r="T3364" i="1"/>
  <c r="S3364" i="1" s="1"/>
  <c r="T3365" i="1"/>
  <c r="S3365" i="1" s="1"/>
  <c r="T3366" i="1"/>
  <c r="S3366" i="1" s="1"/>
  <c r="T3367" i="1"/>
  <c r="S3367" i="1" s="1"/>
  <c r="T3368" i="1"/>
  <c r="S3368" i="1" s="1"/>
  <c r="T3369" i="1"/>
  <c r="S3369" i="1" s="1"/>
  <c r="T3370" i="1"/>
  <c r="S3370" i="1" s="1"/>
  <c r="T3371" i="1"/>
  <c r="S3371" i="1" s="1"/>
  <c r="T3372" i="1"/>
  <c r="S3372" i="1" s="1"/>
  <c r="T3373" i="1"/>
  <c r="S3373" i="1" s="1"/>
  <c r="T3374" i="1"/>
  <c r="S3374" i="1" s="1"/>
  <c r="T3375" i="1"/>
  <c r="S3375" i="1" s="1"/>
  <c r="T3376" i="1"/>
  <c r="S3376" i="1" s="1"/>
  <c r="T3377" i="1"/>
  <c r="S3377" i="1" s="1"/>
  <c r="T3378" i="1"/>
  <c r="S3378" i="1" s="1"/>
  <c r="T3379" i="1"/>
  <c r="S3379" i="1" s="1"/>
  <c r="T3380" i="1"/>
  <c r="S3380" i="1" s="1"/>
  <c r="T3381" i="1"/>
  <c r="S3381" i="1" s="1"/>
  <c r="T3382" i="1"/>
  <c r="S3382" i="1" s="1"/>
  <c r="T3383" i="1"/>
  <c r="S3383" i="1" s="1"/>
  <c r="T3384" i="1"/>
  <c r="S3384" i="1" s="1"/>
  <c r="T3385" i="1"/>
  <c r="S3385" i="1" s="1"/>
  <c r="T3386" i="1"/>
  <c r="S3386" i="1" s="1"/>
  <c r="T3387" i="1"/>
  <c r="S3387" i="1" s="1"/>
  <c r="T3388" i="1"/>
  <c r="S3388" i="1" s="1"/>
  <c r="T3389" i="1"/>
  <c r="S3389" i="1" s="1"/>
  <c r="T3390" i="1"/>
  <c r="S3390" i="1" s="1"/>
  <c r="T3391" i="1"/>
  <c r="S3391" i="1" s="1"/>
  <c r="T3392" i="1"/>
  <c r="S3392" i="1" s="1"/>
  <c r="T3393" i="1"/>
  <c r="S3393" i="1" s="1"/>
  <c r="T3394" i="1"/>
  <c r="S3394" i="1" s="1"/>
  <c r="T3395" i="1"/>
  <c r="S3395" i="1" s="1"/>
  <c r="T3396" i="1"/>
  <c r="S3396" i="1" s="1"/>
  <c r="T3397" i="1"/>
  <c r="S3397" i="1" s="1"/>
  <c r="T3398" i="1"/>
  <c r="S3398" i="1" s="1"/>
  <c r="T3399" i="1"/>
  <c r="S3399" i="1" s="1"/>
  <c r="T3400" i="1"/>
  <c r="S3400" i="1" s="1"/>
  <c r="T3401" i="1"/>
  <c r="S3401" i="1" s="1"/>
  <c r="T3402" i="1"/>
  <c r="S3402" i="1" s="1"/>
  <c r="T3403" i="1"/>
  <c r="S3403" i="1" s="1"/>
  <c r="T3404" i="1"/>
  <c r="S3404" i="1" s="1"/>
  <c r="T3405" i="1"/>
  <c r="S3405" i="1" s="1"/>
  <c r="T3406" i="1"/>
  <c r="S3406" i="1" s="1"/>
  <c r="T3407" i="1"/>
  <c r="S3407" i="1" s="1"/>
  <c r="T3408" i="1"/>
  <c r="S3408" i="1" s="1"/>
  <c r="T3409" i="1"/>
  <c r="S3409" i="1" s="1"/>
  <c r="T3410" i="1"/>
  <c r="S3410" i="1" s="1"/>
  <c r="T3411" i="1"/>
  <c r="S3411" i="1" s="1"/>
  <c r="T3412" i="1"/>
  <c r="S3412" i="1" s="1"/>
  <c r="T3413" i="1"/>
  <c r="S3413" i="1" s="1"/>
  <c r="T3414" i="1"/>
  <c r="S3414" i="1" s="1"/>
  <c r="T3415" i="1"/>
  <c r="S3415" i="1" s="1"/>
  <c r="T3416" i="1"/>
  <c r="S3416" i="1" s="1"/>
  <c r="T3417" i="1"/>
  <c r="S3417" i="1" s="1"/>
  <c r="T3418" i="1"/>
  <c r="S3418" i="1" s="1"/>
  <c r="T3419" i="1"/>
  <c r="S3419" i="1" s="1"/>
  <c r="T3420" i="1"/>
  <c r="S3420" i="1" s="1"/>
  <c r="T3421" i="1"/>
  <c r="S3421" i="1" s="1"/>
  <c r="T3422" i="1"/>
  <c r="S3422" i="1" s="1"/>
  <c r="T3423" i="1"/>
  <c r="S3423" i="1" s="1"/>
  <c r="T3424" i="1"/>
  <c r="S3424" i="1" s="1"/>
  <c r="T3425" i="1"/>
  <c r="S3425" i="1" s="1"/>
  <c r="T3426" i="1"/>
  <c r="S3426" i="1" s="1"/>
  <c r="T3427" i="1"/>
  <c r="S3427" i="1" s="1"/>
  <c r="T3428" i="1"/>
  <c r="S3428" i="1" s="1"/>
  <c r="T3429" i="1"/>
  <c r="S3429" i="1" s="1"/>
  <c r="T3430" i="1"/>
  <c r="S3430" i="1" s="1"/>
  <c r="T3431" i="1"/>
  <c r="S3431" i="1" s="1"/>
  <c r="T3432" i="1"/>
  <c r="S3432" i="1" s="1"/>
  <c r="T3433" i="1"/>
  <c r="S3433" i="1" s="1"/>
  <c r="T3434" i="1"/>
  <c r="S3434" i="1" s="1"/>
  <c r="T3435" i="1"/>
  <c r="S3435" i="1" s="1"/>
  <c r="T3436" i="1"/>
  <c r="S3436" i="1" s="1"/>
  <c r="T3437" i="1"/>
  <c r="S3437" i="1" s="1"/>
  <c r="T3438" i="1"/>
  <c r="S3438" i="1" s="1"/>
  <c r="T3439" i="1"/>
  <c r="S3439" i="1" s="1"/>
  <c r="T3440" i="1"/>
  <c r="S3440" i="1" s="1"/>
  <c r="T3441" i="1"/>
  <c r="S3441" i="1" s="1"/>
  <c r="T3442" i="1"/>
  <c r="S3442" i="1" s="1"/>
  <c r="T3443" i="1"/>
  <c r="S3443" i="1" s="1"/>
  <c r="T3444" i="1"/>
  <c r="S3444" i="1" s="1"/>
  <c r="T3445" i="1"/>
  <c r="S3445" i="1" s="1"/>
  <c r="T3446" i="1"/>
  <c r="S3446" i="1" s="1"/>
  <c r="T3447" i="1"/>
  <c r="S3447" i="1" s="1"/>
  <c r="T3448" i="1"/>
  <c r="S3448" i="1" s="1"/>
  <c r="T3449" i="1"/>
  <c r="S3449" i="1" s="1"/>
  <c r="T3450" i="1"/>
  <c r="S3450" i="1" s="1"/>
  <c r="T3451" i="1"/>
  <c r="S3451" i="1" s="1"/>
  <c r="T3452" i="1"/>
  <c r="S3452" i="1" s="1"/>
  <c r="T3453" i="1"/>
  <c r="S3453" i="1" s="1"/>
  <c r="T3454" i="1"/>
  <c r="S3454" i="1" s="1"/>
  <c r="T3455" i="1"/>
  <c r="S3455" i="1" s="1"/>
  <c r="T3456" i="1"/>
  <c r="S3456" i="1" s="1"/>
  <c r="T3457" i="1"/>
  <c r="S3457" i="1" s="1"/>
  <c r="T3458" i="1"/>
  <c r="S3458" i="1" s="1"/>
  <c r="T3459" i="1"/>
  <c r="S3459" i="1" s="1"/>
  <c r="T3460" i="1"/>
  <c r="S3460" i="1" s="1"/>
  <c r="T3461" i="1"/>
  <c r="S3461" i="1" s="1"/>
  <c r="T3462" i="1"/>
  <c r="S3462" i="1" s="1"/>
  <c r="T3463" i="1"/>
  <c r="S3463" i="1" s="1"/>
  <c r="T3464" i="1"/>
  <c r="S3464" i="1" s="1"/>
  <c r="T3465" i="1"/>
  <c r="S3465" i="1" s="1"/>
  <c r="T3466" i="1"/>
  <c r="S3466" i="1" s="1"/>
  <c r="T3467" i="1"/>
  <c r="S3467" i="1" s="1"/>
  <c r="T3468" i="1"/>
  <c r="S3468" i="1" s="1"/>
  <c r="T3469" i="1"/>
  <c r="S3469" i="1" s="1"/>
  <c r="T3470" i="1"/>
  <c r="S3470" i="1" s="1"/>
  <c r="T3471" i="1"/>
  <c r="S3471" i="1" s="1"/>
  <c r="T3472" i="1"/>
  <c r="S3472" i="1" s="1"/>
  <c r="T3473" i="1"/>
  <c r="S3473" i="1" s="1"/>
  <c r="T3474" i="1"/>
  <c r="S3474" i="1" s="1"/>
  <c r="T3475" i="1"/>
  <c r="S3475" i="1" s="1"/>
  <c r="T3476" i="1"/>
  <c r="S3476" i="1" s="1"/>
  <c r="T3477" i="1"/>
  <c r="S3477" i="1" s="1"/>
  <c r="T3478" i="1"/>
  <c r="S3478" i="1" s="1"/>
  <c r="T3479" i="1"/>
  <c r="S3479" i="1" s="1"/>
  <c r="T3480" i="1"/>
  <c r="S3480" i="1" s="1"/>
  <c r="T3481" i="1"/>
  <c r="S3481" i="1" s="1"/>
  <c r="T3482" i="1"/>
  <c r="S3482" i="1" s="1"/>
  <c r="T3483" i="1"/>
  <c r="S3483" i="1" s="1"/>
  <c r="T3484" i="1"/>
  <c r="S3484" i="1" s="1"/>
  <c r="T3485" i="1"/>
  <c r="S3485" i="1" s="1"/>
  <c r="T3486" i="1"/>
  <c r="S3486" i="1" s="1"/>
  <c r="T3487" i="1"/>
  <c r="S3487" i="1" s="1"/>
  <c r="T3488" i="1"/>
  <c r="S3488" i="1" s="1"/>
  <c r="T3489" i="1"/>
  <c r="S3489" i="1" s="1"/>
  <c r="T3490" i="1"/>
  <c r="S3490" i="1" s="1"/>
  <c r="T3491" i="1"/>
  <c r="S3491" i="1" s="1"/>
  <c r="T3492" i="1"/>
  <c r="S3492" i="1" s="1"/>
  <c r="T3493" i="1"/>
  <c r="S3493" i="1" s="1"/>
  <c r="T3494" i="1"/>
  <c r="S3494" i="1" s="1"/>
  <c r="T3495" i="1"/>
  <c r="S3495" i="1" s="1"/>
  <c r="T3496" i="1"/>
  <c r="S3496" i="1" s="1"/>
  <c r="T3497" i="1"/>
  <c r="S3497" i="1" s="1"/>
  <c r="T3498" i="1"/>
  <c r="S3498" i="1" s="1"/>
  <c r="T3499" i="1"/>
  <c r="S3499" i="1" s="1"/>
  <c r="T3500" i="1"/>
  <c r="S3500" i="1" s="1"/>
  <c r="T3501" i="1"/>
  <c r="S3501" i="1" s="1"/>
  <c r="T3502" i="1"/>
  <c r="S3502" i="1" s="1"/>
  <c r="T3503" i="1"/>
  <c r="S3503" i="1" s="1"/>
  <c r="T3504" i="1"/>
  <c r="S3504" i="1" s="1"/>
  <c r="T3505" i="1"/>
  <c r="S3505" i="1" s="1"/>
  <c r="T3506" i="1"/>
  <c r="S3506" i="1" s="1"/>
  <c r="T3507" i="1"/>
  <c r="S3507" i="1" s="1"/>
  <c r="T3508" i="1"/>
  <c r="S3508" i="1" s="1"/>
  <c r="T3509" i="1"/>
  <c r="S3509" i="1" s="1"/>
  <c r="T3510" i="1"/>
  <c r="S3510" i="1" s="1"/>
  <c r="T3511" i="1"/>
  <c r="S3511" i="1" s="1"/>
  <c r="T3512" i="1"/>
  <c r="S3512" i="1" s="1"/>
  <c r="T3513" i="1"/>
  <c r="S3513" i="1" s="1"/>
  <c r="T3514" i="1"/>
  <c r="S3514" i="1" s="1"/>
  <c r="T3515" i="1"/>
  <c r="S3515" i="1" s="1"/>
  <c r="T3516" i="1"/>
  <c r="S3516" i="1" s="1"/>
  <c r="T3517" i="1"/>
  <c r="S3517" i="1" s="1"/>
  <c r="T3518" i="1"/>
  <c r="S3518" i="1" s="1"/>
  <c r="T3519" i="1"/>
  <c r="S3519" i="1" s="1"/>
  <c r="T3520" i="1"/>
  <c r="S3520" i="1" s="1"/>
  <c r="T3521" i="1"/>
  <c r="S3521" i="1" s="1"/>
  <c r="T3522" i="1"/>
  <c r="S3522" i="1" s="1"/>
  <c r="T3523" i="1"/>
  <c r="S3523" i="1" s="1"/>
  <c r="T3524" i="1"/>
  <c r="S3524" i="1" s="1"/>
  <c r="T3525" i="1"/>
  <c r="S3525" i="1" s="1"/>
  <c r="T3526" i="1"/>
  <c r="S3526" i="1" s="1"/>
  <c r="T3527" i="1"/>
  <c r="S3527" i="1" s="1"/>
  <c r="T3528" i="1"/>
  <c r="S3528" i="1" s="1"/>
  <c r="T3529" i="1"/>
  <c r="S3529" i="1" s="1"/>
  <c r="T3530" i="1"/>
  <c r="S3530" i="1" s="1"/>
  <c r="T3531" i="1"/>
  <c r="S3531" i="1" s="1"/>
  <c r="T3532" i="1"/>
  <c r="S3532" i="1" s="1"/>
  <c r="T3533" i="1"/>
  <c r="S3533" i="1" s="1"/>
  <c r="T3534" i="1"/>
  <c r="S3534" i="1" s="1"/>
  <c r="T3535" i="1"/>
  <c r="S3535" i="1" s="1"/>
  <c r="T3536" i="1"/>
  <c r="S3536" i="1" s="1"/>
  <c r="T3537" i="1"/>
  <c r="S3537" i="1" s="1"/>
  <c r="T3538" i="1"/>
  <c r="S3538" i="1" s="1"/>
  <c r="T3539" i="1"/>
  <c r="S3539" i="1" s="1"/>
  <c r="T3540" i="1"/>
  <c r="S3540" i="1" s="1"/>
  <c r="T3541" i="1"/>
  <c r="S3541" i="1" s="1"/>
  <c r="T3542" i="1"/>
  <c r="S3542" i="1" s="1"/>
  <c r="T3543" i="1"/>
  <c r="S3543" i="1" s="1"/>
  <c r="T3544" i="1"/>
  <c r="S3544" i="1" s="1"/>
  <c r="T3545" i="1"/>
  <c r="S3545" i="1" s="1"/>
  <c r="T3546" i="1"/>
  <c r="S3546" i="1" s="1"/>
  <c r="T3547" i="1"/>
  <c r="S3547" i="1" s="1"/>
  <c r="T3548" i="1"/>
  <c r="S3548" i="1" s="1"/>
  <c r="T3549" i="1"/>
  <c r="S3549" i="1" s="1"/>
  <c r="T3550" i="1"/>
  <c r="S3550" i="1" s="1"/>
  <c r="T3551" i="1"/>
  <c r="S3551" i="1" s="1"/>
  <c r="T3552" i="1"/>
  <c r="S3552" i="1" s="1"/>
  <c r="T3553" i="1"/>
  <c r="S3553" i="1" s="1"/>
  <c r="T3554" i="1"/>
  <c r="S3554" i="1" s="1"/>
  <c r="T3555" i="1"/>
  <c r="S3555" i="1" s="1"/>
  <c r="T3556" i="1"/>
  <c r="S3556" i="1" s="1"/>
  <c r="T3557" i="1"/>
  <c r="S3557" i="1" s="1"/>
  <c r="T3558" i="1"/>
  <c r="S3558" i="1" s="1"/>
  <c r="T3559" i="1"/>
  <c r="S3559" i="1" s="1"/>
  <c r="T3560" i="1"/>
  <c r="S3560" i="1" s="1"/>
  <c r="T3561" i="1"/>
  <c r="S3561" i="1" s="1"/>
  <c r="T3562" i="1"/>
  <c r="S3562" i="1" s="1"/>
  <c r="T3563" i="1"/>
  <c r="S3563" i="1" s="1"/>
  <c r="T3564" i="1"/>
  <c r="S3564" i="1" s="1"/>
  <c r="T3565" i="1"/>
  <c r="S3565" i="1" s="1"/>
  <c r="T3566" i="1"/>
  <c r="S3566" i="1" s="1"/>
  <c r="T3567" i="1"/>
  <c r="S3567" i="1" s="1"/>
  <c r="T3568" i="1"/>
  <c r="S3568" i="1" s="1"/>
  <c r="T3569" i="1"/>
  <c r="S3569" i="1" s="1"/>
  <c r="T3570" i="1"/>
  <c r="S3570" i="1" s="1"/>
  <c r="T3571" i="1"/>
  <c r="S3571" i="1" s="1"/>
  <c r="T3572" i="1"/>
  <c r="S3572" i="1" s="1"/>
  <c r="T3573" i="1"/>
  <c r="S3573" i="1" s="1"/>
  <c r="T3574" i="1"/>
  <c r="S3574" i="1" s="1"/>
  <c r="T3575" i="1"/>
  <c r="S3575" i="1" s="1"/>
  <c r="T3576" i="1"/>
  <c r="S3576" i="1" s="1"/>
  <c r="T3577" i="1"/>
  <c r="S3577" i="1" s="1"/>
  <c r="T3578" i="1"/>
  <c r="S3578" i="1" s="1"/>
  <c r="T3579" i="1"/>
  <c r="S3579" i="1" s="1"/>
  <c r="T3580" i="1"/>
  <c r="S3580" i="1" s="1"/>
  <c r="T3581" i="1"/>
  <c r="S3581" i="1" s="1"/>
  <c r="T3582" i="1"/>
  <c r="S3582" i="1" s="1"/>
  <c r="T3583" i="1"/>
  <c r="S3583" i="1" s="1"/>
  <c r="T3584" i="1"/>
  <c r="S3584" i="1" s="1"/>
  <c r="T3585" i="1"/>
  <c r="S3585" i="1" s="1"/>
  <c r="T3586" i="1"/>
  <c r="S3586" i="1" s="1"/>
  <c r="T3587" i="1"/>
  <c r="S3587" i="1" s="1"/>
  <c r="T3588" i="1"/>
  <c r="S3588" i="1" s="1"/>
  <c r="T3589" i="1"/>
  <c r="S3589" i="1" s="1"/>
  <c r="T3590" i="1"/>
  <c r="S3590" i="1" s="1"/>
  <c r="T3591" i="1"/>
  <c r="S3591" i="1" s="1"/>
  <c r="T3592" i="1"/>
  <c r="S3592" i="1" s="1"/>
  <c r="T3593" i="1"/>
  <c r="S3593" i="1" s="1"/>
  <c r="T3594" i="1"/>
  <c r="S3594" i="1" s="1"/>
  <c r="T3595" i="1"/>
  <c r="S3595" i="1" s="1"/>
  <c r="T3596" i="1"/>
  <c r="S3596" i="1" s="1"/>
  <c r="T3597" i="1"/>
  <c r="S3597" i="1" s="1"/>
  <c r="T3598" i="1"/>
  <c r="S3598" i="1" s="1"/>
  <c r="T3599" i="1"/>
  <c r="S3599" i="1" s="1"/>
  <c r="T3600" i="1"/>
  <c r="S3600" i="1" s="1"/>
  <c r="T3601" i="1"/>
  <c r="S3601" i="1" s="1"/>
  <c r="T3602" i="1"/>
  <c r="S3602" i="1" s="1"/>
  <c r="T3603" i="1"/>
  <c r="S3603" i="1" s="1"/>
  <c r="T3604" i="1"/>
  <c r="S3604" i="1" s="1"/>
  <c r="T3605" i="1"/>
  <c r="S3605" i="1" s="1"/>
  <c r="T3606" i="1"/>
  <c r="S3606" i="1" s="1"/>
  <c r="T3607" i="1"/>
  <c r="S3607" i="1" s="1"/>
  <c r="T3608" i="1"/>
  <c r="S3608" i="1" s="1"/>
  <c r="T3609" i="1"/>
  <c r="S3609" i="1" s="1"/>
  <c r="T3610" i="1"/>
  <c r="S3610" i="1" s="1"/>
  <c r="T3611" i="1"/>
  <c r="S3611" i="1" s="1"/>
  <c r="T3612" i="1"/>
  <c r="S3612" i="1" s="1"/>
  <c r="T3613" i="1"/>
  <c r="S3613" i="1" s="1"/>
  <c r="T3614" i="1"/>
  <c r="S3614" i="1" s="1"/>
  <c r="T3615" i="1"/>
  <c r="S3615" i="1" s="1"/>
  <c r="T3616" i="1"/>
  <c r="S3616" i="1" s="1"/>
  <c r="T3617" i="1"/>
  <c r="S3617" i="1" s="1"/>
  <c r="T3618" i="1"/>
  <c r="S3618" i="1" s="1"/>
  <c r="T3619" i="1"/>
  <c r="S3619" i="1" s="1"/>
  <c r="T3620" i="1"/>
  <c r="S3620" i="1" s="1"/>
  <c r="T3621" i="1"/>
  <c r="S3621" i="1" s="1"/>
  <c r="T3622" i="1"/>
  <c r="S3622" i="1" s="1"/>
  <c r="T3623" i="1"/>
  <c r="S3623" i="1" s="1"/>
  <c r="T3624" i="1"/>
  <c r="S3624" i="1" s="1"/>
  <c r="T3625" i="1"/>
  <c r="S3625" i="1" s="1"/>
  <c r="T3626" i="1"/>
  <c r="S3626" i="1" s="1"/>
  <c r="T3627" i="1"/>
  <c r="S3627" i="1" s="1"/>
  <c r="T3628" i="1"/>
  <c r="S3628" i="1" s="1"/>
  <c r="T3629" i="1"/>
  <c r="S3629" i="1" s="1"/>
  <c r="T3630" i="1"/>
  <c r="S3630" i="1" s="1"/>
  <c r="T3631" i="1"/>
  <c r="S3631" i="1" s="1"/>
  <c r="T3632" i="1"/>
  <c r="S3632" i="1" s="1"/>
  <c r="T3633" i="1"/>
  <c r="S3633" i="1" s="1"/>
  <c r="T3634" i="1"/>
  <c r="S3634" i="1" s="1"/>
  <c r="T3635" i="1"/>
  <c r="S3635" i="1" s="1"/>
  <c r="T3636" i="1"/>
  <c r="S3636" i="1" s="1"/>
  <c r="T3637" i="1"/>
  <c r="S3637" i="1" s="1"/>
  <c r="T3638" i="1"/>
  <c r="S3638" i="1" s="1"/>
  <c r="T3639" i="1"/>
  <c r="S3639" i="1" s="1"/>
  <c r="T3640" i="1"/>
  <c r="S3640" i="1" s="1"/>
  <c r="T3641" i="1"/>
  <c r="S3641" i="1" s="1"/>
  <c r="T3642" i="1"/>
  <c r="S3642" i="1" s="1"/>
  <c r="T3643" i="1"/>
  <c r="S3643" i="1" s="1"/>
  <c r="T3644" i="1"/>
  <c r="S3644" i="1" s="1"/>
  <c r="T3645" i="1"/>
  <c r="S3645" i="1" s="1"/>
  <c r="T3646" i="1"/>
  <c r="S3646" i="1" s="1"/>
  <c r="T3647" i="1"/>
  <c r="S3647" i="1" s="1"/>
  <c r="T3648" i="1"/>
  <c r="S3648" i="1" s="1"/>
  <c r="T3649" i="1"/>
  <c r="S3649" i="1" s="1"/>
  <c r="T3650" i="1"/>
  <c r="S3650" i="1" s="1"/>
  <c r="T3651" i="1"/>
  <c r="S3651" i="1" s="1"/>
  <c r="T3652" i="1"/>
  <c r="S3652" i="1" s="1"/>
  <c r="T3653" i="1"/>
  <c r="S3653" i="1" s="1"/>
  <c r="T3654" i="1"/>
  <c r="S3654" i="1" s="1"/>
  <c r="T3655" i="1"/>
  <c r="S3655" i="1" s="1"/>
  <c r="T3656" i="1"/>
  <c r="S3656" i="1" s="1"/>
  <c r="T3657" i="1"/>
  <c r="S3657" i="1" s="1"/>
  <c r="T3658" i="1"/>
  <c r="S3658" i="1" s="1"/>
  <c r="T3659" i="1"/>
  <c r="S3659" i="1" s="1"/>
  <c r="T3660" i="1"/>
  <c r="S3660" i="1" s="1"/>
  <c r="T3661" i="1"/>
  <c r="S3661" i="1" s="1"/>
  <c r="T3662" i="1"/>
  <c r="S3662" i="1" s="1"/>
  <c r="T3663" i="1"/>
  <c r="S3663" i="1" s="1"/>
  <c r="T3664" i="1"/>
  <c r="S3664" i="1" s="1"/>
  <c r="T3665" i="1"/>
  <c r="S3665" i="1" s="1"/>
  <c r="T3666" i="1"/>
  <c r="S3666" i="1" s="1"/>
  <c r="T3667" i="1"/>
  <c r="S3667" i="1" s="1"/>
  <c r="T3668" i="1"/>
  <c r="S3668" i="1" s="1"/>
  <c r="T3669" i="1"/>
  <c r="S3669" i="1" s="1"/>
  <c r="T3670" i="1"/>
  <c r="S3670" i="1" s="1"/>
  <c r="T3671" i="1"/>
  <c r="S3671" i="1" s="1"/>
  <c r="T3672" i="1"/>
  <c r="S3672" i="1" s="1"/>
  <c r="T3673" i="1"/>
  <c r="S3673" i="1" s="1"/>
  <c r="T3674" i="1"/>
  <c r="S3674" i="1" s="1"/>
  <c r="T3675" i="1"/>
  <c r="S3675" i="1" s="1"/>
  <c r="T3676" i="1"/>
  <c r="S3676" i="1" s="1"/>
  <c r="T3677" i="1"/>
  <c r="S3677" i="1" s="1"/>
  <c r="T3678" i="1"/>
  <c r="S3678" i="1" s="1"/>
  <c r="T3679" i="1"/>
  <c r="S3679" i="1" s="1"/>
  <c r="T3680" i="1"/>
  <c r="S3680" i="1" s="1"/>
  <c r="T3681" i="1"/>
  <c r="S3681" i="1" s="1"/>
  <c r="T3682" i="1"/>
  <c r="S3682" i="1" s="1"/>
  <c r="T3683" i="1"/>
  <c r="S3683" i="1" s="1"/>
  <c r="T3684" i="1"/>
  <c r="S3684" i="1" s="1"/>
  <c r="T3685" i="1"/>
  <c r="S3685" i="1" s="1"/>
  <c r="T3686" i="1"/>
  <c r="S3686" i="1" s="1"/>
  <c r="T3687" i="1"/>
  <c r="S3687" i="1" s="1"/>
  <c r="T3688" i="1"/>
  <c r="S3688" i="1" s="1"/>
  <c r="T3689" i="1"/>
  <c r="S3689" i="1" s="1"/>
  <c r="T3690" i="1"/>
  <c r="S3690" i="1" s="1"/>
  <c r="T3691" i="1"/>
  <c r="S3691" i="1" s="1"/>
  <c r="T3692" i="1"/>
  <c r="S3692" i="1" s="1"/>
  <c r="T3693" i="1"/>
  <c r="S3693" i="1" s="1"/>
  <c r="T3694" i="1"/>
  <c r="S3694" i="1" s="1"/>
  <c r="T3695" i="1"/>
  <c r="S3695" i="1" s="1"/>
  <c r="T3696" i="1"/>
  <c r="S3696" i="1" s="1"/>
  <c r="T3697" i="1"/>
  <c r="S3697" i="1" s="1"/>
  <c r="T3698" i="1"/>
  <c r="S3698" i="1" s="1"/>
  <c r="T3699" i="1"/>
  <c r="S3699" i="1" s="1"/>
  <c r="T3700" i="1"/>
  <c r="S3700" i="1" s="1"/>
  <c r="T3701" i="1"/>
  <c r="S3701" i="1" s="1"/>
  <c r="T3702" i="1"/>
  <c r="S3702" i="1" s="1"/>
  <c r="T3703" i="1"/>
  <c r="S3703" i="1" s="1"/>
  <c r="T3704" i="1"/>
  <c r="S3704" i="1" s="1"/>
  <c r="T3705" i="1"/>
  <c r="S3705" i="1" s="1"/>
  <c r="T3706" i="1"/>
  <c r="S3706" i="1" s="1"/>
  <c r="T3707" i="1"/>
  <c r="S3707" i="1" s="1"/>
  <c r="T3708" i="1"/>
  <c r="S3708" i="1" s="1"/>
  <c r="T3709" i="1"/>
  <c r="S3709" i="1" s="1"/>
  <c r="T3710" i="1"/>
  <c r="S3710" i="1" s="1"/>
  <c r="T3711" i="1"/>
  <c r="S3711" i="1" s="1"/>
  <c r="T3712" i="1"/>
  <c r="S3712" i="1" s="1"/>
  <c r="T3713" i="1"/>
  <c r="S3713" i="1" s="1"/>
  <c r="T3714" i="1"/>
  <c r="S3714" i="1" s="1"/>
  <c r="T3715" i="1"/>
  <c r="S3715" i="1" s="1"/>
  <c r="T3716" i="1"/>
  <c r="S3716" i="1" s="1"/>
  <c r="T3717" i="1"/>
  <c r="S3717" i="1" s="1"/>
  <c r="T3718" i="1"/>
  <c r="S3718" i="1" s="1"/>
  <c r="T3719" i="1"/>
  <c r="S3719" i="1" s="1"/>
  <c r="T3720" i="1"/>
  <c r="S3720" i="1" s="1"/>
  <c r="T3721" i="1"/>
  <c r="S3721" i="1" s="1"/>
  <c r="T3722" i="1"/>
  <c r="S3722" i="1" s="1"/>
  <c r="T3723" i="1"/>
  <c r="S3723" i="1" s="1"/>
  <c r="T3724" i="1"/>
  <c r="S3724" i="1" s="1"/>
  <c r="T3725" i="1"/>
  <c r="S3725" i="1" s="1"/>
  <c r="T3726" i="1"/>
  <c r="S3726" i="1" s="1"/>
  <c r="T3727" i="1"/>
  <c r="S3727" i="1" s="1"/>
  <c r="T3728" i="1"/>
  <c r="S3728" i="1" s="1"/>
  <c r="T3729" i="1"/>
  <c r="S3729" i="1" s="1"/>
  <c r="T3730" i="1"/>
  <c r="S3730" i="1" s="1"/>
  <c r="T3731" i="1"/>
  <c r="S3731" i="1" s="1"/>
  <c r="T3732" i="1"/>
  <c r="S3732" i="1" s="1"/>
  <c r="T3733" i="1"/>
  <c r="S3733" i="1" s="1"/>
  <c r="T3734" i="1"/>
  <c r="S3734" i="1" s="1"/>
  <c r="T3735" i="1"/>
  <c r="S3735" i="1" s="1"/>
  <c r="T3736" i="1"/>
  <c r="S3736" i="1" s="1"/>
  <c r="T3737" i="1"/>
  <c r="S3737" i="1" s="1"/>
  <c r="T3738" i="1"/>
  <c r="S3738" i="1" s="1"/>
  <c r="T3739" i="1"/>
  <c r="S3739" i="1" s="1"/>
  <c r="T3740" i="1"/>
  <c r="S3740" i="1" s="1"/>
  <c r="T3741" i="1"/>
  <c r="S3741" i="1" s="1"/>
  <c r="T3742" i="1"/>
  <c r="S3742" i="1" s="1"/>
  <c r="T3743" i="1"/>
  <c r="S3743" i="1" s="1"/>
  <c r="T3744" i="1"/>
  <c r="S3744" i="1" s="1"/>
  <c r="T3745" i="1"/>
  <c r="S3745" i="1" s="1"/>
  <c r="T3746" i="1"/>
  <c r="S3746" i="1" s="1"/>
  <c r="T3747" i="1"/>
  <c r="S3747" i="1" s="1"/>
  <c r="T3748" i="1"/>
  <c r="S3748" i="1" s="1"/>
  <c r="T3749" i="1"/>
  <c r="S3749" i="1" s="1"/>
  <c r="T3750" i="1"/>
  <c r="S3750" i="1" s="1"/>
  <c r="T3751" i="1"/>
  <c r="S3751" i="1" s="1"/>
  <c r="T3752" i="1"/>
  <c r="S3752" i="1" s="1"/>
  <c r="T3753" i="1"/>
  <c r="S3753" i="1" s="1"/>
  <c r="T3754" i="1"/>
  <c r="S3754" i="1" s="1"/>
  <c r="T3755" i="1"/>
  <c r="S3755" i="1" s="1"/>
  <c r="T3756" i="1"/>
  <c r="S3756" i="1" s="1"/>
  <c r="T3757" i="1"/>
  <c r="S3757" i="1" s="1"/>
  <c r="T3758" i="1"/>
  <c r="S3758" i="1" s="1"/>
  <c r="T3759" i="1"/>
  <c r="S3759" i="1" s="1"/>
  <c r="T3760" i="1"/>
  <c r="S3760" i="1" s="1"/>
  <c r="T3761" i="1"/>
  <c r="S3761" i="1" s="1"/>
  <c r="T3762" i="1"/>
  <c r="S3762" i="1" s="1"/>
  <c r="T3763" i="1"/>
  <c r="S3763" i="1" s="1"/>
  <c r="T3764" i="1"/>
  <c r="S3764" i="1" s="1"/>
  <c r="T3765" i="1"/>
  <c r="S3765" i="1" s="1"/>
  <c r="T3766" i="1"/>
  <c r="S3766" i="1" s="1"/>
  <c r="T3767" i="1"/>
  <c r="S3767" i="1" s="1"/>
  <c r="T3768" i="1"/>
  <c r="S3768" i="1" s="1"/>
  <c r="T3769" i="1"/>
  <c r="S3769" i="1" s="1"/>
  <c r="T3770" i="1"/>
  <c r="S3770" i="1" s="1"/>
  <c r="T3771" i="1"/>
  <c r="S3771" i="1" s="1"/>
  <c r="T3772" i="1"/>
  <c r="S3772" i="1" s="1"/>
  <c r="T3773" i="1"/>
  <c r="S3773" i="1" s="1"/>
  <c r="T3774" i="1"/>
  <c r="S3774" i="1" s="1"/>
  <c r="T3775" i="1"/>
  <c r="S3775" i="1" s="1"/>
  <c r="T3776" i="1"/>
  <c r="S3776" i="1" s="1"/>
  <c r="T3777" i="1"/>
  <c r="S3777" i="1" s="1"/>
  <c r="T3778" i="1"/>
  <c r="S3778" i="1" s="1"/>
  <c r="T3779" i="1"/>
  <c r="S3779" i="1" s="1"/>
  <c r="T3780" i="1"/>
  <c r="S3780" i="1" s="1"/>
  <c r="T3781" i="1"/>
  <c r="S3781" i="1" s="1"/>
  <c r="T3782" i="1"/>
  <c r="S3782" i="1" s="1"/>
  <c r="T3783" i="1"/>
  <c r="S3783" i="1" s="1"/>
  <c r="T3784" i="1"/>
  <c r="S3784" i="1" s="1"/>
  <c r="T3785" i="1"/>
  <c r="S3785" i="1" s="1"/>
  <c r="T3786" i="1"/>
  <c r="S3786" i="1" s="1"/>
  <c r="T3787" i="1"/>
  <c r="S3787" i="1" s="1"/>
  <c r="T3788" i="1"/>
  <c r="S3788" i="1" s="1"/>
  <c r="T3789" i="1"/>
  <c r="S3789" i="1" s="1"/>
  <c r="T3790" i="1"/>
  <c r="S3790" i="1" s="1"/>
  <c r="T3791" i="1"/>
  <c r="S3791" i="1" s="1"/>
  <c r="T3792" i="1"/>
  <c r="S3792" i="1" s="1"/>
  <c r="T3793" i="1"/>
  <c r="S3793" i="1" s="1"/>
  <c r="T3794" i="1"/>
  <c r="S3794" i="1" s="1"/>
  <c r="T3795" i="1"/>
  <c r="S3795" i="1" s="1"/>
  <c r="T3796" i="1"/>
  <c r="S3796" i="1" s="1"/>
  <c r="T3797" i="1"/>
  <c r="S3797" i="1" s="1"/>
  <c r="T3798" i="1"/>
  <c r="S3798" i="1" s="1"/>
  <c r="T3799" i="1"/>
  <c r="S3799" i="1" s="1"/>
  <c r="T3800" i="1"/>
  <c r="S3800" i="1" s="1"/>
  <c r="T3801" i="1"/>
  <c r="S3801" i="1" s="1"/>
  <c r="T3802" i="1"/>
  <c r="S3802" i="1" s="1"/>
  <c r="T3803" i="1"/>
  <c r="S3803" i="1" s="1"/>
  <c r="T3804" i="1"/>
  <c r="S3804" i="1" s="1"/>
  <c r="T3805" i="1"/>
  <c r="S3805" i="1" s="1"/>
  <c r="T3806" i="1"/>
  <c r="S3806" i="1" s="1"/>
  <c r="T3807" i="1"/>
  <c r="S3807" i="1" s="1"/>
  <c r="T3808" i="1"/>
  <c r="S3808" i="1" s="1"/>
  <c r="T3809" i="1"/>
  <c r="S3809" i="1" s="1"/>
  <c r="T3810" i="1"/>
  <c r="S3810" i="1" s="1"/>
  <c r="T3811" i="1"/>
  <c r="S3811" i="1" s="1"/>
  <c r="T3812" i="1"/>
  <c r="S3812" i="1" s="1"/>
  <c r="T3813" i="1"/>
  <c r="S3813" i="1" s="1"/>
  <c r="T3814" i="1"/>
  <c r="S3814" i="1" s="1"/>
  <c r="T3815" i="1"/>
  <c r="S3815" i="1" s="1"/>
  <c r="T3816" i="1"/>
  <c r="S3816" i="1" s="1"/>
  <c r="T3817" i="1"/>
  <c r="S3817" i="1" s="1"/>
  <c r="T3818" i="1"/>
  <c r="S3818" i="1" s="1"/>
  <c r="T3819" i="1"/>
  <c r="S3819" i="1" s="1"/>
  <c r="T3820" i="1"/>
  <c r="S3820" i="1" s="1"/>
  <c r="T3821" i="1"/>
  <c r="S3821" i="1" s="1"/>
  <c r="T3822" i="1"/>
  <c r="S3822" i="1" s="1"/>
  <c r="T3823" i="1"/>
  <c r="S3823" i="1" s="1"/>
  <c r="T3824" i="1"/>
  <c r="S3824" i="1" s="1"/>
  <c r="T3825" i="1"/>
  <c r="S3825" i="1" s="1"/>
  <c r="T3826" i="1"/>
  <c r="S3826" i="1" s="1"/>
  <c r="T3827" i="1"/>
  <c r="S3827" i="1" s="1"/>
  <c r="T3828" i="1"/>
  <c r="S3828" i="1" s="1"/>
  <c r="T3829" i="1"/>
  <c r="S3829" i="1" s="1"/>
  <c r="T3830" i="1"/>
  <c r="S3830" i="1" s="1"/>
  <c r="T3831" i="1"/>
  <c r="S3831" i="1" s="1"/>
  <c r="T3832" i="1"/>
  <c r="S3832" i="1" s="1"/>
  <c r="T3833" i="1"/>
  <c r="S3833" i="1" s="1"/>
  <c r="T3834" i="1"/>
  <c r="S3834" i="1" s="1"/>
  <c r="T3835" i="1"/>
  <c r="S3835" i="1" s="1"/>
  <c r="T3836" i="1"/>
  <c r="S3836" i="1" s="1"/>
  <c r="T3837" i="1"/>
  <c r="S3837" i="1" s="1"/>
  <c r="T3838" i="1"/>
  <c r="S3838" i="1" s="1"/>
  <c r="T3839" i="1"/>
  <c r="S3839" i="1" s="1"/>
  <c r="T3840" i="1"/>
  <c r="S3840" i="1" s="1"/>
  <c r="T3841" i="1"/>
  <c r="S3841" i="1" s="1"/>
  <c r="T3842" i="1"/>
  <c r="S3842" i="1" s="1"/>
  <c r="T3843" i="1"/>
  <c r="S3843" i="1" s="1"/>
  <c r="T3844" i="1"/>
  <c r="S3844" i="1" s="1"/>
  <c r="T3845" i="1"/>
  <c r="S3845" i="1" s="1"/>
  <c r="T3846" i="1"/>
  <c r="S3846" i="1" s="1"/>
  <c r="T3847" i="1"/>
  <c r="S3847" i="1" s="1"/>
  <c r="T3848" i="1"/>
  <c r="S3848" i="1" s="1"/>
  <c r="T3849" i="1"/>
  <c r="S3849" i="1" s="1"/>
  <c r="T3850" i="1"/>
  <c r="S3850" i="1" s="1"/>
  <c r="T3851" i="1"/>
  <c r="S3851" i="1" s="1"/>
  <c r="T3852" i="1"/>
  <c r="S3852" i="1" s="1"/>
  <c r="T3853" i="1"/>
  <c r="S3853" i="1" s="1"/>
  <c r="T3854" i="1"/>
  <c r="S3854" i="1" s="1"/>
  <c r="T3855" i="1"/>
  <c r="S3855" i="1" s="1"/>
  <c r="T3856" i="1"/>
  <c r="S3856" i="1" s="1"/>
  <c r="T3857" i="1"/>
  <c r="S3857" i="1" s="1"/>
  <c r="T3858" i="1"/>
  <c r="S3858" i="1" s="1"/>
  <c r="T3859" i="1"/>
  <c r="S3859" i="1" s="1"/>
  <c r="T3860" i="1"/>
  <c r="S3860" i="1" s="1"/>
  <c r="T3861" i="1"/>
  <c r="S3861" i="1" s="1"/>
  <c r="T3862" i="1"/>
  <c r="S3862" i="1" s="1"/>
  <c r="T3863" i="1"/>
  <c r="S3863" i="1" s="1"/>
  <c r="T3864" i="1"/>
  <c r="S3864" i="1" s="1"/>
  <c r="T3865" i="1"/>
  <c r="S3865" i="1" s="1"/>
  <c r="T3866" i="1"/>
  <c r="S3866" i="1" s="1"/>
  <c r="T3867" i="1"/>
  <c r="S3867" i="1" s="1"/>
  <c r="T3868" i="1"/>
  <c r="S3868" i="1" s="1"/>
  <c r="T3869" i="1"/>
  <c r="S3869" i="1" s="1"/>
  <c r="T3870" i="1"/>
  <c r="S3870" i="1" s="1"/>
  <c r="T3871" i="1"/>
  <c r="S3871" i="1" s="1"/>
  <c r="T3872" i="1"/>
  <c r="S3872" i="1" s="1"/>
  <c r="T3873" i="1"/>
  <c r="S3873" i="1" s="1"/>
  <c r="T3874" i="1"/>
  <c r="S3874" i="1" s="1"/>
  <c r="T3875" i="1"/>
  <c r="S3875" i="1" s="1"/>
  <c r="T3876" i="1"/>
  <c r="S3876" i="1" s="1"/>
  <c r="T3877" i="1"/>
  <c r="S3877" i="1" s="1"/>
  <c r="T3878" i="1"/>
  <c r="S3878" i="1" s="1"/>
  <c r="T3879" i="1"/>
  <c r="S3879" i="1" s="1"/>
  <c r="T3880" i="1"/>
  <c r="S3880" i="1" s="1"/>
  <c r="T3881" i="1"/>
  <c r="S3881" i="1" s="1"/>
  <c r="T3882" i="1"/>
  <c r="S3882" i="1" s="1"/>
  <c r="T3883" i="1"/>
  <c r="S3883" i="1" s="1"/>
  <c r="T3884" i="1"/>
  <c r="S3884" i="1" s="1"/>
  <c r="T3885" i="1"/>
  <c r="S3885" i="1" s="1"/>
  <c r="T3886" i="1"/>
  <c r="S3886" i="1" s="1"/>
  <c r="T3887" i="1"/>
  <c r="S3887" i="1" s="1"/>
  <c r="T3888" i="1"/>
  <c r="S3888" i="1" s="1"/>
  <c r="T3889" i="1"/>
  <c r="S3889" i="1" s="1"/>
  <c r="T3890" i="1"/>
  <c r="S3890" i="1" s="1"/>
  <c r="T3891" i="1"/>
  <c r="S3891" i="1" s="1"/>
  <c r="T3892" i="1"/>
  <c r="S3892" i="1" s="1"/>
  <c r="T3893" i="1"/>
  <c r="S3893" i="1" s="1"/>
  <c r="T3894" i="1"/>
  <c r="S3894" i="1" s="1"/>
  <c r="T3895" i="1"/>
  <c r="S3895" i="1" s="1"/>
  <c r="T3896" i="1"/>
  <c r="S3896" i="1" s="1"/>
  <c r="T3897" i="1"/>
  <c r="S3897" i="1" s="1"/>
  <c r="T3898" i="1"/>
  <c r="S3898" i="1" s="1"/>
  <c r="T3899" i="1"/>
  <c r="S3899" i="1" s="1"/>
  <c r="T3900" i="1"/>
  <c r="S3900" i="1" s="1"/>
  <c r="T3901" i="1"/>
  <c r="S3901" i="1" s="1"/>
  <c r="T3902" i="1"/>
  <c r="S3902" i="1" s="1"/>
  <c r="T3903" i="1"/>
  <c r="S3903" i="1" s="1"/>
  <c r="T3904" i="1"/>
  <c r="S3904" i="1" s="1"/>
  <c r="T3905" i="1"/>
  <c r="S3905" i="1" s="1"/>
  <c r="T3906" i="1"/>
  <c r="S3906" i="1" s="1"/>
  <c r="T3907" i="1"/>
  <c r="S3907" i="1" s="1"/>
  <c r="T3908" i="1"/>
  <c r="S3908" i="1" s="1"/>
  <c r="T3909" i="1"/>
  <c r="S3909" i="1" s="1"/>
  <c r="T3910" i="1"/>
  <c r="S3910" i="1" s="1"/>
  <c r="T3911" i="1"/>
  <c r="S3911" i="1" s="1"/>
  <c r="T3912" i="1"/>
  <c r="S3912" i="1" s="1"/>
  <c r="T3913" i="1"/>
  <c r="S3913" i="1" s="1"/>
  <c r="T3914" i="1"/>
  <c r="S3914" i="1" s="1"/>
  <c r="T3915" i="1"/>
  <c r="S3915" i="1" s="1"/>
  <c r="T3916" i="1"/>
  <c r="S3916" i="1" s="1"/>
  <c r="T3917" i="1"/>
  <c r="S3917" i="1" s="1"/>
  <c r="T3918" i="1"/>
  <c r="S3918" i="1" s="1"/>
  <c r="T3919" i="1"/>
  <c r="S3919" i="1" s="1"/>
  <c r="T3920" i="1"/>
  <c r="S3920" i="1" s="1"/>
  <c r="T3921" i="1"/>
  <c r="S3921" i="1" s="1"/>
  <c r="T3922" i="1"/>
  <c r="S3922" i="1" s="1"/>
  <c r="T3923" i="1"/>
  <c r="S3923" i="1" s="1"/>
  <c r="T3924" i="1"/>
  <c r="S3924" i="1" s="1"/>
  <c r="T3925" i="1"/>
  <c r="S3925" i="1" s="1"/>
  <c r="T3926" i="1"/>
  <c r="S3926" i="1" s="1"/>
  <c r="T3927" i="1"/>
  <c r="S3927" i="1" s="1"/>
  <c r="T3928" i="1"/>
  <c r="S3928" i="1" s="1"/>
  <c r="T3929" i="1"/>
  <c r="S3929" i="1" s="1"/>
  <c r="T3930" i="1"/>
  <c r="S3930" i="1" s="1"/>
  <c r="T3931" i="1"/>
  <c r="S3931" i="1" s="1"/>
  <c r="T3932" i="1"/>
  <c r="S3932" i="1" s="1"/>
  <c r="T3933" i="1"/>
  <c r="S3933" i="1" s="1"/>
  <c r="T3934" i="1"/>
  <c r="S3934" i="1" s="1"/>
  <c r="T3935" i="1"/>
  <c r="S3935" i="1" s="1"/>
  <c r="T3936" i="1"/>
  <c r="S3936" i="1" s="1"/>
  <c r="T3937" i="1"/>
  <c r="S3937" i="1" s="1"/>
  <c r="T3938" i="1"/>
  <c r="S3938" i="1" s="1"/>
  <c r="T3939" i="1"/>
  <c r="S3939" i="1" s="1"/>
  <c r="T3940" i="1"/>
  <c r="S3940" i="1" s="1"/>
  <c r="T3941" i="1"/>
  <c r="S3941" i="1" s="1"/>
  <c r="T3942" i="1"/>
  <c r="S3942" i="1" s="1"/>
  <c r="T3943" i="1"/>
  <c r="S3943" i="1" s="1"/>
  <c r="T3944" i="1"/>
  <c r="S3944" i="1" s="1"/>
  <c r="T3945" i="1"/>
  <c r="S3945" i="1" s="1"/>
  <c r="T3946" i="1"/>
  <c r="S3946" i="1" s="1"/>
  <c r="T3947" i="1"/>
  <c r="S3947" i="1" s="1"/>
  <c r="T3948" i="1"/>
  <c r="S3948" i="1" s="1"/>
  <c r="T3949" i="1"/>
  <c r="S3949" i="1" s="1"/>
  <c r="T3950" i="1"/>
  <c r="S3950" i="1" s="1"/>
  <c r="T3951" i="1"/>
  <c r="S3951" i="1" s="1"/>
  <c r="T3952" i="1"/>
  <c r="S3952" i="1" s="1"/>
  <c r="T3953" i="1"/>
  <c r="S3953" i="1" s="1"/>
  <c r="T3954" i="1"/>
  <c r="S3954" i="1" s="1"/>
  <c r="T3955" i="1"/>
  <c r="S3955" i="1" s="1"/>
  <c r="T3956" i="1"/>
  <c r="S3956" i="1" s="1"/>
  <c r="T3957" i="1"/>
  <c r="S3957" i="1" s="1"/>
  <c r="T3958" i="1"/>
  <c r="S3958" i="1" s="1"/>
  <c r="T3959" i="1"/>
  <c r="S3959" i="1" s="1"/>
  <c r="T3960" i="1"/>
  <c r="S3960" i="1" s="1"/>
  <c r="T3961" i="1"/>
  <c r="S3961" i="1" s="1"/>
  <c r="T3962" i="1"/>
  <c r="S3962" i="1" s="1"/>
  <c r="T3963" i="1"/>
  <c r="S3963" i="1" s="1"/>
  <c r="T3964" i="1"/>
  <c r="S3964" i="1" s="1"/>
  <c r="T3965" i="1"/>
  <c r="S3965" i="1" s="1"/>
  <c r="T3966" i="1"/>
  <c r="S3966" i="1" s="1"/>
  <c r="T3967" i="1"/>
  <c r="S3967" i="1" s="1"/>
  <c r="T3968" i="1"/>
  <c r="S3968" i="1" s="1"/>
  <c r="T3969" i="1"/>
  <c r="S3969" i="1" s="1"/>
  <c r="T3970" i="1"/>
  <c r="S3970" i="1" s="1"/>
  <c r="T3971" i="1"/>
  <c r="S3971" i="1" s="1"/>
  <c r="T3972" i="1"/>
  <c r="S3972" i="1" s="1"/>
  <c r="T3973" i="1"/>
  <c r="S3973" i="1" s="1"/>
  <c r="T3974" i="1"/>
  <c r="S3974" i="1" s="1"/>
  <c r="T3975" i="1"/>
  <c r="S3975" i="1" s="1"/>
  <c r="T3976" i="1"/>
  <c r="S3976" i="1" s="1"/>
  <c r="T3977" i="1"/>
  <c r="S3977" i="1" s="1"/>
  <c r="T3978" i="1"/>
  <c r="S3978" i="1" s="1"/>
  <c r="T3979" i="1"/>
  <c r="S3979" i="1" s="1"/>
  <c r="T3980" i="1"/>
  <c r="S3980" i="1" s="1"/>
  <c r="T3981" i="1"/>
  <c r="S3981" i="1" s="1"/>
  <c r="T3982" i="1"/>
  <c r="S3982" i="1" s="1"/>
  <c r="T3983" i="1"/>
  <c r="S3983" i="1" s="1"/>
  <c r="T3984" i="1"/>
  <c r="S3984" i="1" s="1"/>
  <c r="T3985" i="1"/>
  <c r="S3985" i="1" s="1"/>
  <c r="T3986" i="1"/>
  <c r="S3986" i="1" s="1"/>
  <c r="T3987" i="1"/>
  <c r="S3987" i="1" s="1"/>
  <c r="T3988" i="1"/>
  <c r="S3988" i="1" s="1"/>
  <c r="T3989" i="1"/>
  <c r="S3989" i="1" s="1"/>
  <c r="T3990" i="1"/>
  <c r="S3990" i="1" s="1"/>
  <c r="T3991" i="1"/>
  <c r="S3991" i="1" s="1"/>
  <c r="T3992" i="1"/>
  <c r="S3992" i="1" s="1"/>
  <c r="T3993" i="1"/>
  <c r="S3993" i="1" s="1"/>
  <c r="T3994" i="1"/>
  <c r="S3994" i="1" s="1"/>
  <c r="T3995" i="1"/>
  <c r="S3995" i="1" s="1"/>
  <c r="T3996" i="1"/>
  <c r="S3996" i="1" s="1"/>
  <c r="T3997" i="1"/>
  <c r="S3997" i="1" s="1"/>
  <c r="T3998" i="1"/>
  <c r="S3998" i="1" s="1"/>
  <c r="T3999" i="1"/>
  <c r="S3999" i="1" s="1"/>
  <c r="T4000" i="1"/>
  <c r="S4000" i="1" s="1"/>
  <c r="T4001" i="1"/>
  <c r="S4001" i="1" s="1"/>
  <c r="T4002" i="1"/>
  <c r="S4002" i="1" s="1"/>
  <c r="T4003" i="1"/>
  <c r="S4003" i="1" s="1"/>
  <c r="T4004" i="1"/>
  <c r="S4004" i="1" s="1"/>
  <c r="T4005" i="1"/>
  <c r="S4005" i="1" s="1"/>
  <c r="T4006" i="1"/>
  <c r="S4006" i="1" s="1"/>
  <c r="T4007" i="1"/>
  <c r="S4007" i="1" s="1"/>
  <c r="T4008" i="1"/>
  <c r="S4008" i="1" s="1"/>
  <c r="T4009" i="1"/>
  <c r="S4009" i="1" s="1"/>
  <c r="T4010" i="1"/>
  <c r="S4010" i="1" s="1"/>
  <c r="T4011" i="1"/>
  <c r="S4011" i="1" s="1"/>
  <c r="T4012" i="1"/>
  <c r="S4012" i="1" s="1"/>
  <c r="T4013" i="1"/>
  <c r="S4013" i="1" s="1"/>
  <c r="T4014" i="1"/>
  <c r="S4014" i="1" s="1"/>
  <c r="T4015" i="1"/>
  <c r="S4015" i="1" s="1"/>
  <c r="T4016" i="1"/>
  <c r="S4016" i="1" s="1"/>
  <c r="T4017" i="1"/>
  <c r="S4017" i="1" s="1"/>
  <c r="T4018" i="1"/>
  <c r="S4018" i="1" s="1"/>
  <c r="T4019" i="1"/>
  <c r="S4019" i="1" s="1"/>
  <c r="T4020" i="1"/>
  <c r="S4020" i="1" s="1"/>
  <c r="T4021" i="1"/>
  <c r="S4021" i="1" s="1"/>
  <c r="T4022" i="1"/>
  <c r="S4022" i="1" s="1"/>
  <c r="T4023" i="1"/>
  <c r="S4023" i="1" s="1"/>
  <c r="T4024" i="1"/>
  <c r="S4024" i="1" s="1"/>
  <c r="T4025" i="1"/>
  <c r="S4025" i="1" s="1"/>
  <c r="T4026" i="1"/>
  <c r="S4026" i="1" s="1"/>
  <c r="T4027" i="1"/>
  <c r="S4027" i="1" s="1"/>
  <c r="T4028" i="1"/>
  <c r="S4028" i="1" s="1"/>
  <c r="T4029" i="1"/>
  <c r="S4029" i="1" s="1"/>
  <c r="T4030" i="1"/>
  <c r="S4030" i="1" s="1"/>
  <c r="T4031" i="1"/>
  <c r="S4031" i="1" s="1"/>
  <c r="T4032" i="1"/>
  <c r="S4032" i="1" s="1"/>
  <c r="T4033" i="1"/>
  <c r="S4033" i="1" s="1"/>
  <c r="T4034" i="1"/>
  <c r="S4034" i="1" s="1"/>
  <c r="T4035" i="1"/>
  <c r="S4035" i="1" s="1"/>
  <c r="T4036" i="1"/>
  <c r="S4036" i="1" s="1"/>
  <c r="T4037" i="1"/>
  <c r="S4037" i="1" s="1"/>
  <c r="T4038" i="1"/>
  <c r="S4038" i="1" s="1"/>
  <c r="T4039" i="1"/>
  <c r="S4039" i="1" s="1"/>
  <c r="T4040" i="1"/>
  <c r="S4040" i="1" s="1"/>
  <c r="T4041" i="1"/>
  <c r="S4041" i="1" s="1"/>
  <c r="T4042" i="1"/>
  <c r="S4042" i="1" s="1"/>
  <c r="T4043" i="1"/>
  <c r="S4043" i="1" s="1"/>
  <c r="T4044" i="1"/>
  <c r="S4044" i="1" s="1"/>
  <c r="T4045" i="1"/>
  <c r="S4045" i="1" s="1"/>
  <c r="T4046" i="1"/>
  <c r="S4046" i="1" s="1"/>
  <c r="T4047" i="1"/>
  <c r="S4047" i="1" s="1"/>
  <c r="T4048" i="1"/>
  <c r="S4048" i="1" s="1"/>
  <c r="T4049" i="1"/>
  <c r="S4049" i="1" s="1"/>
  <c r="T4050" i="1"/>
  <c r="S4050" i="1" s="1"/>
  <c r="T4051" i="1"/>
  <c r="S4051" i="1" s="1"/>
  <c r="T4052" i="1"/>
  <c r="S4052" i="1" s="1"/>
  <c r="T4053" i="1"/>
  <c r="S4053" i="1" s="1"/>
  <c r="T4054" i="1"/>
  <c r="S4054" i="1" s="1"/>
  <c r="T4055" i="1"/>
  <c r="S4055" i="1" s="1"/>
  <c r="T4056" i="1"/>
  <c r="S4056" i="1" s="1"/>
  <c r="T4057" i="1"/>
  <c r="S4057" i="1" s="1"/>
  <c r="T4058" i="1"/>
  <c r="S4058" i="1" s="1"/>
  <c r="T4059" i="1"/>
  <c r="S4059" i="1" s="1"/>
  <c r="T4060" i="1"/>
  <c r="S4060" i="1" s="1"/>
  <c r="T4061" i="1"/>
  <c r="S4061" i="1" s="1"/>
  <c r="T4062" i="1"/>
  <c r="S4062" i="1" s="1"/>
  <c r="T4063" i="1"/>
  <c r="S4063" i="1" s="1"/>
  <c r="T4064" i="1"/>
  <c r="S4064" i="1" s="1"/>
  <c r="T4065" i="1"/>
  <c r="S4065" i="1" s="1"/>
  <c r="T4066" i="1"/>
  <c r="S4066" i="1" s="1"/>
  <c r="T4067" i="1"/>
  <c r="S4067" i="1" s="1"/>
  <c r="T4068" i="1"/>
  <c r="S4068" i="1" s="1"/>
  <c r="T4069" i="1"/>
  <c r="S4069" i="1" s="1"/>
  <c r="T4070" i="1"/>
  <c r="S4070" i="1" s="1"/>
  <c r="T4071" i="1"/>
  <c r="S4071" i="1" s="1"/>
  <c r="T4072" i="1"/>
  <c r="S4072" i="1" s="1"/>
  <c r="T4073" i="1"/>
  <c r="S4073" i="1" s="1"/>
  <c r="T4074" i="1"/>
  <c r="S4074" i="1" s="1"/>
  <c r="T4075" i="1"/>
  <c r="S4075" i="1" s="1"/>
  <c r="T4076" i="1"/>
  <c r="S4076" i="1" s="1"/>
  <c r="T4077" i="1"/>
  <c r="S4077" i="1" s="1"/>
  <c r="T4078" i="1"/>
  <c r="S4078" i="1" s="1"/>
  <c r="T4079" i="1"/>
  <c r="S4079" i="1" s="1"/>
  <c r="T4080" i="1"/>
  <c r="S4080" i="1" s="1"/>
  <c r="T4081" i="1"/>
  <c r="S4081" i="1" s="1"/>
  <c r="T4082" i="1"/>
  <c r="S4082" i="1" s="1"/>
  <c r="T4083" i="1"/>
  <c r="S4083" i="1" s="1"/>
  <c r="T4084" i="1"/>
  <c r="S4084" i="1" s="1"/>
  <c r="T4085" i="1"/>
  <c r="S4085" i="1" s="1"/>
  <c r="T4086" i="1"/>
  <c r="S4086" i="1" s="1"/>
  <c r="T4087" i="1"/>
  <c r="S4087" i="1" s="1"/>
  <c r="T4088" i="1"/>
  <c r="S4088" i="1" s="1"/>
  <c r="T4089" i="1"/>
  <c r="S4089" i="1" s="1"/>
  <c r="T4090" i="1"/>
  <c r="S4090" i="1" s="1"/>
  <c r="T4091" i="1"/>
  <c r="S4091" i="1" s="1"/>
  <c r="T4092" i="1"/>
  <c r="S4092" i="1" s="1"/>
  <c r="T4093" i="1"/>
  <c r="S4093" i="1" s="1"/>
  <c r="T4094" i="1"/>
  <c r="S4094" i="1" s="1"/>
  <c r="T4095" i="1"/>
  <c r="S4095" i="1" s="1"/>
  <c r="T4096" i="1"/>
  <c r="S4096" i="1" s="1"/>
  <c r="T4097" i="1"/>
  <c r="S4097" i="1" s="1"/>
  <c r="T4098" i="1"/>
  <c r="S4098" i="1" s="1"/>
  <c r="T4099" i="1"/>
  <c r="S4099" i="1" s="1"/>
  <c r="T4100" i="1"/>
  <c r="S4100" i="1" s="1"/>
  <c r="T4101" i="1"/>
  <c r="S4101" i="1" s="1"/>
  <c r="T4102" i="1"/>
  <c r="S4102" i="1" s="1"/>
  <c r="T4103" i="1"/>
  <c r="S4103" i="1" s="1"/>
  <c r="T4104" i="1"/>
  <c r="S4104" i="1" s="1"/>
  <c r="T4105" i="1"/>
  <c r="S4105" i="1" s="1"/>
  <c r="T4106" i="1"/>
  <c r="S4106" i="1" s="1"/>
  <c r="T4107" i="1"/>
  <c r="S4107" i="1" s="1"/>
  <c r="T4108" i="1"/>
  <c r="S4108" i="1" s="1"/>
  <c r="T4109" i="1"/>
  <c r="S4109" i="1" s="1"/>
  <c r="T4110" i="1"/>
  <c r="S4110" i="1" s="1"/>
  <c r="T4111" i="1"/>
  <c r="S4111" i="1" s="1"/>
  <c r="T4112" i="1"/>
  <c r="S4112" i="1" s="1"/>
  <c r="T4113" i="1"/>
  <c r="S4113" i="1" s="1"/>
  <c r="T4114" i="1"/>
  <c r="S4114" i="1" s="1"/>
  <c r="T4115" i="1"/>
  <c r="S4115" i="1" s="1"/>
  <c r="T2" i="1"/>
  <c r="S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11" i="10" l="1"/>
  <c r="H7" i="10"/>
  <c r="G13" i="10"/>
  <c r="H9" i="10"/>
  <c r="F3" i="10"/>
  <c r="F11" i="10"/>
  <c r="G7" i="10"/>
  <c r="F4" i="10"/>
  <c r="H4" i="10"/>
  <c r="H12" i="10"/>
  <c r="F5" i="10"/>
  <c r="H13" i="10"/>
  <c r="E3" i="10"/>
  <c r="H3" i="10" s="1"/>
  <c r="D14" i="10"/>
  <c r="E8" i="10"/>
  <c r="F8" i="10" s="1"/>
  <c r="E10" i="10"/>
  <c r="G10" i="10" s="1"/>
  <c r="E4" i="10"/>
  <c r="G4" i="10" s="1"/>
  <c r="E13" i="10"/>
  <c r="F13" i="10" s="1"/>
  <c r="E12" i="10"/>
  <c r="G12" i="10" s="1"/>
  <c r="E11" i="10"/>
  <c r="H11" i="10" s="1"/>
  <c r="E9" i="10"/>
  <c r="G9" i="10" s="1"/>
  <c r="E7" i="10"/>
  <c r="F7" i="10" s="1"/>
  <c r="E5" i="10"/>
  <c r="H5" i="10" s="1"/>
  <c r="E6" i="10"/>
  <c r="F6" i="10" s="1"/>
  <c r="C14" i="10"/>
  <c r="E2" i="10"/>
  <c r="F2" i="10" s="1"/>
  <c r="B14" i="10"/>
  <c r="G5" i="10" l="1"/>
  <c r="G3" i="10"/>
  <c r="G8" i="10"/>
  <c r="H10" i="10"/>
  <c r="F9" i="10"/>
  <c r="F12" i="10"/>
  <c r="H2" i="10"/>
  <c r="H8" i="10"/>
  <c r="H6" i="10"/>
  <c r="F10" i="10"/>
  <c r="G2" i="10"/>
  <c r="G6" i="10"/>
  <c r="E14" i="10"/>
  <c r="H14" i="10" s="1"/>
  <c r="G14" i="10" l="1"/>
  <c r="F14" i="10"/>
</calcChain>
</file>

<file path=xl/sharedStrings.xml><?xml version="1.0" encoding="utf-8"?>
<sst xmlns="http://schemas.openxmlformats.org/spreadsheetml/2006/main" count="32992" uniqueCount="8400">
  <si>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</si>
  <si>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</si>
  <si>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</si>
  <si>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</si>
  <si>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</si>
  <si>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</si>
  <si>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</si>
  <si>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</si>
  <si>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</si>
  <si>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</si>
  <si>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</si>
  <si>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</si>
  <si>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</si>
  <si>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</si>
  <si>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</si>
  <si>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</si>
  <si>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</si>
  <si>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</si>
  <si>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</si>
  <si>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</si>
  <si>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</si>
  <si>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</si>
  <si>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</si>
  <si>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</si>
  <si>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</si>
  <si>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</si>
  <si>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</si>
  <si>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</si>
  <si>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</si>
  <si>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</si>
  <si>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</si>
  <si>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</si>
  <si>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</si>
  <si>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</si>
  <si>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</si>
  <si>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</si>
  <si>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</si>
  <si>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</si>
  <si>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</si>
  <si>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</si>
  <si>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</si>
  <si>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</si>
  <si>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</si>
  <si>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</si>
  <si>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</si>
  <si>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</si>
  <si>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</si>
  <si>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</si>
  <si>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</si>
  <si>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</si>
  <si>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</si>
  <si>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</si>
  <si>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</si>
  <si>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</si>
  <si>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</si>
  <si>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</si>
  <si>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</si>
  <si>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</si>
  <si>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</si>
  <si>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</si>
  <si>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</si>
  <si>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</si>
  <si>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</si>
  <si>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</si>
  <si>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</si>
  <si>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</si>
  <si>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</si>
  <si>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</si>
  <si>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</si>
  <si>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</si>
  <si>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</si>
  <si>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</si>
  <si>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</si>
  <si>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</si>
  <si>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</si>
  <si>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</si>
  <si>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</si>
  <si>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</si>
  <si>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</si>
  <si>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</si>
  <si>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</si>
  <si>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</si>
  <si>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</si>
  <si>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</si>
  <si>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</si>
  <si>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</si>
  <si>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</si>
  <si>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</si>
  <si>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</si>
  <si>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</si>
  <si>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</si>
  <si>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</si>
  <si>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</si>
  <si>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</si>
  <si>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</si>
  <si>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</si>
  <si>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</si>
  <si>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</si>
  <si>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</si>
  <si>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</si>
  <si>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</si>
  <si>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</si>
  <si>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</si>
  <si>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</si>
  <si>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</si>
  <si>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</si>
  <si>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</si>
  <si>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</si>
  <si>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</si>
  <si>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</si>
  <si>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</si>
  <si>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</si>
  <si>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</si>
  <si>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</si>
  <si>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</si>
  <si>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</si>
  <si>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</si>
  <si>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</si>
  <si>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</si>
  <si>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</si>
  <si>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</si>
  <si>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</si>
  <si>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</si>
  <si>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</si>
  <si>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</si>
  <si>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</si>
  <si>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</si>
  <si>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</si>
  <si>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</si>
  <si>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</si>
  <si>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</si>
  <si>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</si>
  <si>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</si>
  <si>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</si>
  <si>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</si>
  <si>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</si>
  <si>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</si>
  <si>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</si>
  <si>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</si>
  <si>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</si>
  <si>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</si>
  <si>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</si>
  <si>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</si>
  <si>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</si>
  <si>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</si>
  <si>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</si>
  <si>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</si>
  <si>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</si>
  <si>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</si>
  <si>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</si>
  <si>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</si>
  <si>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</si>
  <si>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</si>
  <si>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</si>
  <si>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</si>
  <si>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</si>
  <si>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</si>
  <si>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</si>
  <si>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</si>
  <si>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</si>
  <si>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</si>
  <si>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</si>
  <si>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</si>
  <si>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</si>
  <si>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</si>
  <si>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</si>
  <si>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</si>
  <si>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</si>
  <si>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</si>
  <si>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</si>
  <si>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</si>
  <si>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</si>
  <si>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</si>
  <si>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</si>
  <si>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</si>
  <si>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</si>
  <si>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</si>
  <si>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</si>
  <si>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</si>
  <si>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</si>
  <si>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</si>
  <si>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</si>
  <si>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</si>
  <si>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</si>
  <si>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</si>
  <si>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</si>
  <si>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</si>
  <si>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</si>
  <si>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</si>
  <si>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</si>
  <si>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</si>
  <si>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</si>
  <si>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</si>
  <si>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</si>
  <si>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</si>
  <si>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</si>
  <si>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</si>
  <si>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</si>
  <si>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</si>
  <si>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</si>
  <si>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</si>
  <si>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</si>
  <si>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</si>
  <si>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</si>
  <si>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</si>
  <si>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</si>
  <si>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</si>
  <si>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</si>
  <si>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</si>
  <si>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</si>
  <si>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</si>
  <si>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</si>
  <si>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</si>
  <si>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</si>
  <si>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</si>
  <si>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</si>
  <si>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</si>
  <si>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</si>
  <si>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</si>
  <si>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</si>
  <si>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</si>
  <si>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</si>
  <si>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</si>
  <si>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</si>
  <si>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</si>
  <si>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</si>
  <si>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</si>
  <si>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</si>
  <si>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</si>
  <si>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</si>
  <si>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</si>
  <si>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</si>
  <si>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</si>
  <si>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</si>
  <si>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</si>
  <si>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</si>
  <si>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</si>
  <si>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</si>
  <si>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</si>
  <si>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</si>
  <si>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</si>
  <si>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</si>
  <si>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</si>
  <si>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</si>
  <si>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</si>
  <si>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</si>
  <si>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</si>
  <si>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</si>
  <si>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</si>
  <si>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</si>
  <si>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</si>
  <si>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</si>
  <si>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</si>
  <si>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</si>
  <si>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</si>
  <si>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</si>
  <si>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</si>
  <si>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</si>
  <si>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</si>
  <si>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</si>
  <si>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</si>
  <si>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</si>
  <si>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</si>
  <si>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</si>
  <si>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</si>
  <si>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</si>
  <si>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</si>
  <si>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</si>
  <si>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</si>
  <si>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</si>
  <si>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</si>
  <si>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</si>
  <si>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</si>
  <si>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</si>
  <si>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</si>
  <si>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</si>
  <si>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</si>
  <si>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</si>
  <si>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</si>
  <si>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</si>
  <si>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</si>
  <si>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</si>
  <si>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</si>
  <si>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</si>
  <si>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</si>
  <si>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</si>
  <si>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</si>
  <si>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</si>
  <si>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</si>
  <si>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</si>
  <si>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</si>
  <si>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</si>
  <si>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</si>
  <si>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</si>
  <si>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</si>
  <si>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</si>
  <si>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</si>
  <si>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</si>
  <si>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</si>
  <si>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</si>
  <si>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</si>
  <si>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</si>
  <si>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</si>
  <si>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</si>
  <si>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</si>
  <si>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</si>
  <si>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</si>
  <si>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</si>
  <si>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</si>
  <si>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</si>
  <si>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</si>
  <si>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</si>
  <si>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</si>
  <si>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</si>
  <si>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</si>
  <si>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</si>
  <si>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</si>
  <si>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</si>
  <si>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</si>
  <si>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</si>
  <si>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</si>
  <si>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</si>
  <si>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</si>
  <si>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</si>
  <si>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</si>
  <si>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</si>
  <si>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</si>
  <si>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</si>
  <si>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</si>
  <si>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</si>
  <si>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</si>
  <si>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</si>
  <si>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</si>
  <si>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</si>
  <si>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</si>
  <si>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</si>
  <si>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</si>
  <si>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</si>
  <si>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</si>
  <si>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</si>
  <si>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</si>
  <si>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</si>
  <si>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</si>
  <si>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</si>
  <si>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</si>
  <si>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</si>
  <si>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</si>
  <si>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</si>
  <si>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</si>
  <si>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</si>
  <si>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</si>
  <si>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</si>
  <si>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</si>
  <si>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</si>
  <si>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</si>
  <si>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</si>
  <si>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</si>
  <si>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</si>
  <si>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</si>
  <si>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</si>
  <si>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</si>
  <si>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</si>
  <si>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</si>
  <si>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</si>
  <si>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</si>
  <si>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</si>
  <si>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</si>
  <si>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</si>
  <si>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</si>
  <si>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</si>
  <si>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</si>
  <si>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</si>
  <si>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</si>
  <si>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</si>
  <si>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</si>
  <si>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</si>
  <si>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</si>
  <si>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</si>
  <si>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</si>
  <si>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</si>
  <si>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</si>
  <si>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</si>
  <si>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</si>
  <si>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</si>
  <si>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</si>
  <si>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</si>
  <si>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</si>
  <si>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</si>
  <si>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</si>
  <si>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</si>
  <si>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</si>
  <si>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</si>
  <si>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</si>
  <si>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</si>
  <si>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</si>
  <si>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</si>
  <si>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</si>
  <si>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</si>
  <si>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</si>
  <si>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</si>
  <si>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</si>
  <si>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</si>
  <si>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</si>
  <si>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</si>
  <si>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</si>
  <si>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</si>
  <si>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</si>
  <si>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</si>
  <si>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</si>
  <si>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</si>
  <si>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</si>
  <si>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</si>
  <si>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</si>
  <si>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</si>
  <si>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</si>
  <si>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</si>
  <si>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</si>
  <si>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</si>
  <si>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</si>
  <si>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</si>
  <si>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</si>
  <si>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</si>
  <si>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</si>
  <si>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</si>
  <si>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</si>
  <si>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</si>
  <si>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</si>
  <si>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</si>
  <si>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</si>
  <si>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</si>
  <si>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</si>
  <si>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</si>
  <si>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</si>
  <si>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</si>
  <si>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</si>
  <si>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</si>
  <si>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</si>
  <si>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</si>
  <si>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</si>
  <si>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</si>
  <si>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</si>
  <si>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</si>
  <si>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</si>
  <si>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</si>
  <si>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</si>
  <si>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</si>
  <si>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</si>
  <si>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</si>
  <si>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</si>
  <si>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</si>
  <si>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</si>
  <si>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</si>
  <si>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</si>
  <si>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</si>
  <si>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</si>
  <si>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</si>
  <si>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</si>
  <si>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</si>
  <si>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</si>
  <si>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</si>
  <si>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</si>
  <si>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</si>
  <si>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</si>
  <si>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</si>
  <si>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</si>
  <si>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</si>
  <si>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</si>
  <si>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</si>
  <si>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</si>
  <si>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</si>
  <si>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</si>
  <si>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</si>
  <si>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</si>
  <si>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</si>
  <si>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</si>
  <si>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</si>
  <si>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</si>
  <si>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</si>
  <si>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</si>
  <si>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</si>
  <si>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</si>
  <si>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</si>
  <si>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</si>
  <si>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</si>
  <si>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</si>
  <si>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</si>
  <si>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</si>
  <si>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</si>
  <si>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</si>
  <si>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</si>
  <si>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</si>
  <si>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</si>
  <si>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</si>
  <si>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</si>
  <si>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</si>
  <si>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</si>
  <si>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</si>
  <si>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</si>
  <si>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</si>
  <si>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</si>
  <si>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</si>
  <si>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</si>
  <si>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</si>
  <si>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</si>
  <si>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</si>
  <si>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</si>
  <si>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</si>
  <si>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</si>
  <si>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</si>
  <si>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</si>
  <si>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</si>
  <si>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</si>
  <si>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</si>
  <si>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</si>
  <si>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</si>
  <si>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</si>
  <si>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</si>
  <si>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</si>
  <si>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</si>
  <si>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</si>
  <si>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</si>
  <si>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</si>
  <si>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</si>
  <si>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</si>
  <si>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</si>
  <si>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</si>
  <si>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</si>
  <si>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</si>
  <si>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</si>
  <si>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</si>
  <si>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</si>
  <si>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</si>
  <si>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</si>
  <si>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</si>
  <si>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</si>
  <si>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</si>
  <si>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</si>
  <si>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</si>
  <si>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</si>
  <si>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</si>
  <si>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</si>
  <si>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</si>
  <si>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</si>
  <si>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</si>
  <si>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</si>
  <si>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</si>
  <si>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</si>
  <si>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</si>
  <si>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</si>
  <si>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</si>
  <si>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</si>
  <si>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</si>
  <si>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</si>
  <si>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</si>
  <si>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</si>
  <si>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</si>
  <si>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</si>
  <si>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</si>
  <si>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</si>
  <si>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</si>
  <si>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</si>
  <si>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</si>
  <si>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</si>
  <si>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</si>
  <si>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</si>
  <si>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</si>
  <si>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</si>
  <si>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</si>
  <si>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</si>
  <si>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</si>
  <si>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</si>
  <si>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</si>
  <si>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</si>
  <si>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</si>
  <si>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</si>
  <si>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</si>
  <si>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</si>
  <si>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</si>
  <si>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</si>
  <si>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</si>
  <si>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</si>
  <si>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</si>
  <si>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</si>
  <si>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</si>
  <si>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</si>
  <si>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</si>
  <si>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</si>
  <si>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</si>
  <si>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</si>
  <si>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</si>
  <si>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</si>
  <si>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</si>
  <si>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</si>
  <si>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</si>
  <si>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</si>
  <si>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</si>
  <si>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</si>
  <si>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</si>
  <si>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</si>
  <si>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</si>
  <si>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</si>
  <si>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</si>
  <si>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</si>
  <si>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</si>
  <si>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</si>
  <si>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</si>
  <si>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</si>
  <si>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</si>
  <si>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</si>
  <si>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</si>
  <si>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</si>
  <si>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</si>
  <si>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</si>
  <si>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</si>
  <si>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</si>
  <si>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</si>
  <si>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</si>
  <si>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</si>
  <si>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</si>
  <si>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</si>
  <si>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</si>
  <si>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</si>
  <si>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</si>
  <si>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</si>
  <si>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</si>
  <si>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</si>
  <si>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</si>
  <si>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</si>
  <si>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</si>
  <si>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</si>
  <si>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</si>
  <si>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</si>
  <si>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</si>
  <si>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</si>
  <si>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</si>
  <si>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</si>
  <si>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</si>
  <si>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</si>
  <si>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</si>
  <si>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</si>
  <si>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</si>
  <si>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</si>
  <si>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</si>
  <si>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</si>
  <si>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</si>
  <si>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</si>
  <si>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</si>
  <si>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</si>
  <si>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</si>
  <si>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</si>
  <si>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</si>
  <si>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</si>
  <si>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</si>
  <si>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</si>
  <si>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</si>
  <si>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</si>
  <si>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</si>
  <si>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</si>
  <si>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</si>
  <si>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</si>
  <si>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</si>
  <si>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</si>
  <si>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</si>
  <si>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</si>
  <si>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</si>
  <si>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</si>
  <si>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</si>
  <si>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</si>
  <si>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</si>
  <si>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</si>
  <si>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</si>
  <si>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</si>
  <si>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</si>
  <si>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</si>
  <si>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</si>
  <si>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</si>
  <si>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</si>
  <si>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</si>
  <si>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</si>
  <si>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</si>
  <si>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</si>
  <si>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</si>
  <si>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</si>
  <si>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</si>
  <si>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</si>
  <si>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</si>
  <si>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</si>
  <si>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</si>
  <si>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</si>
  <si>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</si>
  <si>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</si>
  <si>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</si>
  <si>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</si>
  <si>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</si>
  <si>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</si>
  <si>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</si>
  <si>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</si>
  <si>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</si>
  <si>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</si>
  <si>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</si>
  <si>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</si>
  <si>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</si>
  <si>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</si>
  <si>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</si>
  <si>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</si>
  <si>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</si>
  <si>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</si>
  <si>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</si>
  <si>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</si>
  <si>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</si>
  <si>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</si>
  <si>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</si>
  <si>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</si>
  <si>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</si>
  <si>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</si>
  <si>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</si>
  <si>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</si>
  <si>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</si>
  <si>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</si>
  <si>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</si>
  <si>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</si>
  <si>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</si>
  <si>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</si>
  <si>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</si>
  <si>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</si>
  <si>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</si>
  <si>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</si>
  <si>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</si>
  <si>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</si>
  <si>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</si>
  <si>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</si>
  <si>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</si>
  <si>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</si>
  <si>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</si>
  <si>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</si>
  <si>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</si>
  <si>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</si>
  <si>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</si>
  <si>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</si>
  <si>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</si>
  <si>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</si>
  <si>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</si>
  <si>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</si>
  <si>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</si>
  <si>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</si>
  <si>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</si>
  <si>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</si>
  <si>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</si>
  <si>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</si>
  <si>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</si>
  <si>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</si>
  <si>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</si>
  <si>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</si>
  <si>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</si>
  <si>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</si>
  <si>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</si>
  <si>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</si>
  <si>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</si>
  <si>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</si>
  <si>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</si>
  <si>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</si>
  <si>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</si>
  <si>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</si>
  <si>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</si>
  <si>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</si>
  <si>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</si>
  <si>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</si>
  <si>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</si>
  <si>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</si>
  <si>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</si>
  <si>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</si>
  <si>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</si>
  <si>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</si>
  <si>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</si>
  <si>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</si>
  <si>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</si>
  <si>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</si>
  <si>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</si>
  <si>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</si>
  <si>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</si>
  <si>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</si>
  <si>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</si>
  <si>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</si>
  <si>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</si>
  <si>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</si>
  <si>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</si>
  <si>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</si>
  <si>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</si>
  <si>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</si>
  <si>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</si>
  <si>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</si>
  <si>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</si>
  <si>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</si>
  <si>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</si>
  <si>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</si>
  <si>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</si>
  <si>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</si>
  <si>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</si>
  <si>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</si>
  <si>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</si>
  <si>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</si>
  <si>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</si>
  <si>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</si>
  <si>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</si>
  <si>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</si>
  <si>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</si>
  <si>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</si>
  <si>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</si>
  <si>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</si>
  <si>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</si>
  <si>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</si>
  <si>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</si>
  <si>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</si>
  <si>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</si>
  <si>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</si>
  <si>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</si>
  <si>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</si>
  <si>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</si>
  <si>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</si>
  <si>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</si>
  <si>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</si>
  <si>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</si>
  <si>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</si>
  <si>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</si>
  <si>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</si>
  <si>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</si>
  <si>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</si>
  <si>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</si>
  <si>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</si>
  <si>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</si>
  <si>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</si>
  <si>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</si>
  <si>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</si>
  <si>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</si>
  <si>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</si>
  <si>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</si>
  <si>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</si>
  <si>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</si>
  <si>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</si>
  <si>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</si>
  <si>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</si>
  <si>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</si>
  <si>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</si>
  <si>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</si>
  <si>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</si>
  <si>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</si>
  <si>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</si>
  <si>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</si>
  <si>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</si>
  <si>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</si>
  <si>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</si>
  <si>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</si>
  <si>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</si>
  <si>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</si>
  <si>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</si>
  <si>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</si>
  <si>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</si>
  <si>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</si>
  <si>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</si>
  <si>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</si>
  <si>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</si>
  <si>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</si>
  <si>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</si>
  <si>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</si>
  <si>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</si>
  <si>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</si>
  <si>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</si>
  <si>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</si>
  <si>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</si>
  <si>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</si>
  <si>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</si>
  <si>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</si>
  <si>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</si>
  <si>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</si>
  <si>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</si>
  <si>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</si>
  <si>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</si>
  <si>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</si>
  <si>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</si>
  <si>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</si>
  <si>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</si>
  <si>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</si>
  <si>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</si>
  <si>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</si>
  <si>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</si>
  <si>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</si>
  <si>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</si>
  <si>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</si>
  <si>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</si>
  <si>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</si>
  <si>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</si>
  <si>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</si>
  <si>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</si>
  <si>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</si>
  <si>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</si>
  <si>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</si>
  <si>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</si>
  <si>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</si>
  <si>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</si>
  <si>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</si>
  <si>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</si>
  <si>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</si>
  <si>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</si>
  <si>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</si>
  <si>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</si>
  <si>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</si>
  <si>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</si>
  <si>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</si>
  <si>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</si>
  <si>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</si>
  <si>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</si>
  <si>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</si>
  <si>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</si>
  <si>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</si>
  <si>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</si>
  <si>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</si>
  <si>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</si>
  <si>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</si>
  <si>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</si>
  <si>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</si>
  <si>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</si>
  <si>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</si>
  <si>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</si>
  <si>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</si>
  <si>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</si>
  <si>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</si>
  <si>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</si>
  <si>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</si>
  <si>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</si>
  <si>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</si>
  <si>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</si>
  <si>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</si>
  <si>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</si>
  <si>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</si>
  <si>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</si>
  <si>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</si>
  <si>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</si>
  <si>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</si>
  <si>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</si>
  <si>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</si>
  <si>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</si>
  <si>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</si>
  <si>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</si>
  <si>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</si>
  <si>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</si>
  <si>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</si>
  <si>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</si>
  <si>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</si>
  <si>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</si>
  <si>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</si>
  <si>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</si>
  <si>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</si>
  <si>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</si>
  <si>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</si>
  <si>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</si>
  <si>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</si>
  <si>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</si>
  <si>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</si>
  <si>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</si>
  <si>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</si>
  <si>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</si>
  <si>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</si>
  <si>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</si>
  <si>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</si>
  <si>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</si>
  <si>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</si>
  <si>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</si>
  <si>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</si>
  <si>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</si>
  <si>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</si>
  <si>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</si>
  <si>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</si>
  <si>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</si>
  <si>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</si>
  <si>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</si>
  <si>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</si>
  <si>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</si>
  <si>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</si>
  <si>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</si>
  <si>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</si>
  <si>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</si>
  <si>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</si>
  <si>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</si>
  <si>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</si>
  <si>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</si>
  <si>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</si>
  <si>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</si>
  <si>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</si>
  <si>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</si>
  <si>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</si>
  <si>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</si>
  <si>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</si>
  <si>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</si>
  <si>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</si>
  <si>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</si>
  <si>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</si>
  <si>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</si>
  <si>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</si>
  <si>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</si>
  <si>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</si>
  <si>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</si>
  <si>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</si>
  <si>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</si>
  <si>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</si>
  <si>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</si>
  <si>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</si>
  <si>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</si>
  <si>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</si>
  <si>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</si>
  <si>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</si>
  <si>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</si>
  <si>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</si>
  <si>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</si>
  <si>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</si>
  <si>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</si>
  <si>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</si>
  <si>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</si>
  <si>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</si>
  <si>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</si>
  <si>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</si>
  <si>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</si>
  <si>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</si>
  <si>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</si>
  <si>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</si>
  <si>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</si>
  <si>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</si>
  <si>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</si>
  <si>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</si>
  <si>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</si>
  <si>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</si>
  <si>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</si>
  <si>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</si>
  <si>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</si>
  <si>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</si>
  <si>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</si>
  <si>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</si>
  <si>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</si>
  <si>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</si>
  <si>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</si>
  <si>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</si>
  <si>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</si>
  <si>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</si>
  <si>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</si>
  <si>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</si>
  <si>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</si>
  <si>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</si>
  <si>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</si>
  <si>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</si>
  <si>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</si>
  <si>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</si>
  <si>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</si>
  <si>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</si>
  <si>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</si>
  <si>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</si>
  <si>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</si>
  <si>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</si>
  <si>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</si>
  <si>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</si>
  <si>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</si>
  <si>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</si>
  <si>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</si>
  <si>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</si>
  <si>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</si>
  <si>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</si>
  <si>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</si>
  <si>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</si>
  <si>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</si>
  <si>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</si>
  <si>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</si>
  <si>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</si>
  <si>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</si>
  <si>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</si>
  <si>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</si>
  <si>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</si>
  <si>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</si>
  <si>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</si>
  <si>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</si>
  <si>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</si>
  <si>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</si>
  <si>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</si>
  <si>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</si>
  <si>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</si>
  <si>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</si>
  <si>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</si>
  <si>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</si>
  <si>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</si>
  <si>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</si>
  <si>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</si>
  <si>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</si>
  <si>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</si>
  <si>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</si>
  <si>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</si>
  <si>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</si>
  <si>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</si>
  <si>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</si>
  <si>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</si>
  <si>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</si>
  <si>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</si>
  <si>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</si>
  <si>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</si>
  <si>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</si>
  <si>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</si>
  <si>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</si>
  <si>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</si>
  <si>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</si>
  <si>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</si>
  <si>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</si>
  <si>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</si>
  <si>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</si>
  <si>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</si>
  <si>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</si>
  <si>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</si>
  <si>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</si>
  <si>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</si>
  <si>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</si>
  <si>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</si>
  <si>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</si>
  <si>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</si>
  <si>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</si>
  <si>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</si>
  <si>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</si>
  <si>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</si>
  <si>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</si>
  <si>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</si>
  <si>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</si>
  <si>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</si>
  <si>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</si>
  <si>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</si>
  <si>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</si>
  <si>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</si>
  <si>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</si>
  <si>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</si>
  <si>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</si>
  <si>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</si>
  <si>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</si>
  <si>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</si>
  <si>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</si>
  <si>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</si>
  <si>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</si>
  <si>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</si>
  <si>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</si>
  <si>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</si>
  <si>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</si>
  <si>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</si>
  <si>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</si>
  <si>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</si>
  <si>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</si>
  <si>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</si>
  <si>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</si>
  <si>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</si>
  <si>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</si>
  <si>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</si>
  <si>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</si>
  <si>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</si>
  <si>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</si>
  <si>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</si>
  <si>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</si>
  <si>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</si>
  <si>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</si>
  <si>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</si>
  <si>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</si>
  <si>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</si>
  <si>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</si>
  <si>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</si>
  <si>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</si>
  <si>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</si>
  <si>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</si>
  <si>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</si>
  <si>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</si>
  <si>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</si>
  <si>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</si>
  <si>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</si>
  <si>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</si>
  <si>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</si>
  <si>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</si>
  <si>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</si>
  <si>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</si>
  <si>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</si>
  <si>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</si>
  <si>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</si>
  <si>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</si>
  <si>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</si>
  <si>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</si>
  <si>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</si>
  <si>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</si>
  <si>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</si>
  <si>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</si>
  <si>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</si>
  <si>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</si>
  <si>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</si>
  <si>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</si>
  <si>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</si>
  <si>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</si>
  <si>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</si>
  <si>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</si>
  <si>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</si>
  <si>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</si>
  <si>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</si>
  <si>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</si>
  <si>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</si>
  <si>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</si>
  <si>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</si>
  <si>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</si>
  <si>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</si>
  <si>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</si>
  <si>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</si>
  <si>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</si>
  <si>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</si>
  <si>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</si>
  <si>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</si>
  <si>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</si>
  <si>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</si>
  <si>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</si>
  <si>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</si>
  <si>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</si>
  <si>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</si>
  <si>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</si>
  <si>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</si>
  <si>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</si>
  <si>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</si>
  <si>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</si>
  <si>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</si>
  <si>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</si>
  <si>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</si>
  <si>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</si>
  <si>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</si>
  <si>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</si>
  <si>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</si>
  <si>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</si>
  <si>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</si>
  <si>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</si>
  <si>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</si>
  <si>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</si>
  <si>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</si>
  <si>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</si>
  <si>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</si>
  <si>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</si>
  <si>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</si>
  <si>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</si>
  <si>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</si>
  <si>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</si>
  <si>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</si>
  <si>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</si>
  <si>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</si>
  <si>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</si>
  <si>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</si>
  <si>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</si>
  <si>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</si>
  <si>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</si>
  <si>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</si>
  <si>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</si>
  <si>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</si>
  <si>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</si>
  <si>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</si>
  <si>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</si>
  <si>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</si>
  <si>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</si>
  <si>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</si>
  <si>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</si>
  <si>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</si>
  <si>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</si>
  <si>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</si>
  <si>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</si>
  <si>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</si>
  <si>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</si>
  <si>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</si>
  <si>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</si>
  <si>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</si>
  <si>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</si>
  <si>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</si>
  <si>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</si>
  <si>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</si>
  <si>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</si>
  <si>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</si>
  <si>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</si>
  <si>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</si>
  <si>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</si>
  <si>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</si>
  <si>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</si>
  <si>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</si>
  <si>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</si>
  <si>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</si>
  <si>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</si>
  <si>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</si>
  <si>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</si>
  <si>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</si>
  <si>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</si>
  <si>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</si>
  <si>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</si>
  <si>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</si>
  <si>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</si>
  <si>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</si>
  <si>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</si>
  <si>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</si>
  <si>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</si>
  <si>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</si>
  <si>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</si>
  <si>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</si>
  <si>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</si>
  <si>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</si>
  <si>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</si>
  <si>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</si>
  <si>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</si>
  <si>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</si>
  <si>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</si>
  <si>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</si>
  <si>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</si>
  <si>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</si>
  <si>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</si>
  <si>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</si>
  <si>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</si>
  <si>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</si>
  <si>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</si>
  <si>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</si>
  <si>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</si>
  <si>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</si>
  <si>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</si>
  <si>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</si>
  <si>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</si>
  <si>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</si>
  <si>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</si>
  <si>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</si>
  <si>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</si>
  <si>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</si>
  <si>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</si>
  <si>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</si>
  <si>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</si>
  <si>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</si>
  <si>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</si>
  <si>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</si>
  <si>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</si>
  <si>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</si>
  <si>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</si>
  <si>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</si>
  <si>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</si>
  <si>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</si>
  <si>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</si>
  <si>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</si>
  <si>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</si>
  <si>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</si>
  <si>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</si>
  <si>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</si>
  <si>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</si>
  <si>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</si>
  <si>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</si>
  <si>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</si>
  <si>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</si>
  <si>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</si>
  <si>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</si>
  <si>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</si>
  <si>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</si>
  <si>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</si>
  <si>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</si>
  <si>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</si>
  <si>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</si>
  <si>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</si>
  <si>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</si>
  <si>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</si>
  <si>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</si>
  <si>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</si>
  <si>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</si>
  <si>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</si>
  <si>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</si>
  <si>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</si>
  <si>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</si>
  <si>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</si>
  <si>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</si>
  <si>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</si>
  <si>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</si>
  <si>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</si>
  <si>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</si>
  <si>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</si>
  <si>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</si>
  <si>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</si>
  <si>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</si>
  <si>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</si>
  <si>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</si>
  <si>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</si>
  <si>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</si>
  <si>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</si>
  <si>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</si>
  <si>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</si>
  <si>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</si>
  <si>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</si>
  <si>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</si>
  <si>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</si>
  <si>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</si>
  <si>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</si>
  <si>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</si>
  <si>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</si>
  <si>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</si>
  <si>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</si>
  <si>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</si>
  <si>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</si>
  <si>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</si>
  <si>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</si>
  <si>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</si>
  <si>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</si>
  <si>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</si>
  <si>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</si>
  <si>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</si>
  <si>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</si>
  <si>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</si>
  <si>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</si>
  <si>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</si>
  <si>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</si>
  <si>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</si>
  <si>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</si>
  <si>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</si>
  <si>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</si>
  <si>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</si>
  <si>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</si>
  <si>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</si>
  <si>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</si>
  <si>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</si>
  <si>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</si>
  <si>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</si>
  <si>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</si>
  <si>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</si>
  <si>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</si>
  <si>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</si>
  <si>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</si>
  <si>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</si>
  <si>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</si>
  <si>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</si>
  <si>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</si>
  <si>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</si>
  <si>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</si>
  <si>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</si>
  <si>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</si>
  <si>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</si>
  <si>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</si>
  <si>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</si>
  <si>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</si>
  <si>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</si>
  <si>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</si>
  <si>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</si>
  <si>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</si>
  <si>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</si>
  <si>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</si>
  <si>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</si>
  <si>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</si>
  <si>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</si>
  <si>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</si>
  <si>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</si>
  <si>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</si>
  <si>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</si>
  <si>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</si>
  <si>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</si>
  <si>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</si>
  <si>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</si>
  <si>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</si>
  <si>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</si>
  <si>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</si>
  <si>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</si>
  <si>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</si>
  <si>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</si>
  <si>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</si>
  <si>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</si>
  <si>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</si>
  <si>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</si>
  <si>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</si>
  <si>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</si>
  <si>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</si>
  <si>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</si>
  <si>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</si>
  <si>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</si>
  <si>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</si>
  <si>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</si>
  <si>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</si>
  <si>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</si>
  <si>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</si>
  <si>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</si>
  <si>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</si>
  <si>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</si>
  <si>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</si>
  <si>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</si>
  <si>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</si>
  <si>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</si>
  <si>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</si>
  <si>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</si>
  <si>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</si>
  <si>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</si>
  <si>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</si>
  <si>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</si>
  <si>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</si>
  <si>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</si>
  <si>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</si>
  <si>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</si>
  <si>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</si>
  <si>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</si>
  <si>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</si>
  <si>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</si>
  <si>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</si>
  <si>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</si>
  <si>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</si>
  <si>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</si>
  <si>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</si>
  <si>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</si>
  <si>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</si>
  <si>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</si>
  <si>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</si>
  <si>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</si>
  <si>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</si>
  <si>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</si>
  <si>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</si>
  <si>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</si>
  <si>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</si>
  <si>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</si>
  <si>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</si>
  <si>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</si>
  <si>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</si>
  <si>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</si>
  <si>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</si>
  <si>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</si>
  <si>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</si>
  <si>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</si>
  <si>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</si>
  <si>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</si>
  <si>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</si>
  <si>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</si>
  <si>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</si>
  <si>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</si>
  <si>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</si>
  <si>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</si>
  <si>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</si>
  <si>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</si>
  <si>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</si>
  <si>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</si>
  <si>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</si>
  <si>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</si>
  <si>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</si>
  <si>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</si>
  <si>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</si>
  <si>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</si>
  <si>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</si>
  <si>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</si>
  <si>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</si>
  <si>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</si>
  <si>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</si>
  <si>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</si>
  <si>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</si>
  <si>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</si>
  <si>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</si>
  <si>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</si>
  <si>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</si>
  <si>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</si>
  <si>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</si>
  <si>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</si>
  <si>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</si>
  <si>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</si>
  <si>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</si>
  <si>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</si>
  <si>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</si>
  <si>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</si>
  <si>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</si>
  <si>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</si>
  <si>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</si>
  <si>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</si>
  <si>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</si>
  <si>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</si>
  <si>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</si>
  <si>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</si>
  <si>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</si>
  <si>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</si>
  <si>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</si>
  <si>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</si>
  <si>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</si>
  <si>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</si>
  <si>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</si>
  <si>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</si>
  <si>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</si>
  <si>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</si>
  <si>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</si>
  <si>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</si>
  <si>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</si>
  <si>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</si>
  <si>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</si>
  <si>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</si>
  <si>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</si>
  <si>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</si>
  <si>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</si>
  <si>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</si>
  <si>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</si>
  <si>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</si>
  <si>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</si>
  <si>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</si>
  <si>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</si>
  <si>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</si>
  <si>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</si>
  <si>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</si>
  <si>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</si>
  <si>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</si>
  <si>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</si>
  <si>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</si>
  <si>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</si>
  <si>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</si>
  <si>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</si>
  <si>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</si>
  <si>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</si>
  <si>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</si>
  <si>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</si>
  <si>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</si>
  <si>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</si>
  <si>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</si>
  <si>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</si>
  <si>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</si>
  <si>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</si>
  <si>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</si>
  <si>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</si>
  <si>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</si>
  <si>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</si>
  <si>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</si>
  <si>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</si>
  <si>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</si>
  <si>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</si>
  <si>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</si>
  <si>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</si>
  <si>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</si>
  <si>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</si>
  <si>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</si>
  <si>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</si>
  <si>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</si>
  <si>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</si>
  <si>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</si>
  <si>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</si>
  <si>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</si>
  <si>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</si>
  <si>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</si>
  <si>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</si>
  <si>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</si>
  <si>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</si>
  <si>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</si>
  <si>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</si>
  <si>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</si>
  <si>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</si>
  <si>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</si>
  <si>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</si>
  <si>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</si>
  <si>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</si>
  <si>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</si>
  <si>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</si>
  <si>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</si>
  <si>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</si>
  <si>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</si>
  <si>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</si>
  <si>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</si>
  <si>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</si>
  <si>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</si>
  <si>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</si>
  <si>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</si>
  <si>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</si>
  <si>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</si>
  <si>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</si>
  <si>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</si>
  <si>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</si>
  <si>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</si>
  <si>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</si>
  <si>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</si>
  <si>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</si>
  <si>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</si>
  <si>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</si>
  <si>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</si>
  <si>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</si>
  <si>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</si>
  <si>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</si>
  <si>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</si>
  <si>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</si>
  <si>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</si>
  <si>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</si>
  <si>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</si>
  <si>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</si>
  <si>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</si>
  <si>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</si>
  <si>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</si>
  <si>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</si>
  <si>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</si>
  <si>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</si>
  <si>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</si>
  <si>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</si>
  <si>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</si>
  <si>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</si>
  <si>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</si>
  <si>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</si>
  <si>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</si>
  <si>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</si>
  <si>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</si>
  <si>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</si>
  <si>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</si>
  <si>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</si>
  <si>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</si>
  <si>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</si>
  <si>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</si>
  <si>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</si>
  <si>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</si>
  <si>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</si>
  <si>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</si>
  <si>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</si>
  <si>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</si>
  <si>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</si>
  <si>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</si>
  <si>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</si>
  <si>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</si>
  <si>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</si>
  <si>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</si>
  <si>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</si>
  <si>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</si>
  <si>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</si>
  <si>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</si>
  <si>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</si>
  <si>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</si>
  <si>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</si>
  <si>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</si>
  <si>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</si>
  <si>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</si>
  <si>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</si>
  <si>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</si>
  <si>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</si>
  <si>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</si>
  <si>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</si>
  <si>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</si>
  <si>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</si>
  <si>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</si>
  <si>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</si>
  <si>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</si>
  <si>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</si>
  <si>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</si>
  <si>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</si>
  <si>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</si>
  <si>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</si>
  <si>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</si>
  <si>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</si>
  <si>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</si>
  <si>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</si>
  <si>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</si>
  <si>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</si>
  <si>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</si>
  <si>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</si>
  <si>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</si>
  <si>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</si>
  <si>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</si>
  <si>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</si>
  <si>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</si>
  <si>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</si>
  <si>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</si>
  <si>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</si>
  <si>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</si>
  <si>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</si>
  <si>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</si>
  <si>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</si>
  <si>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</si>
  <si>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</si>
  <si>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</si>
  <si>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</si>
  <si>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</si>
  <si>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</si>
  <si>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</si>
  <si>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</si>
  <si>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</si>
  <si>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</si>
  <si>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</si>
  <si>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</si>
  <si>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</si>
  <si>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</si>
  <si>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</si>
  <si>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</si>
  <si>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</si>
  <si>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</si>
  <si>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</si>
  <si>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</si>
  <si>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</si>
  <si>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</si>
  <si>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</si>
  <si>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</si>
  <si>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</si>
  <si>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</si>
  <si>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</si>
  <si>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</si>
  <si>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</si>
  <si>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</si>
  <si>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</si>
  <si>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</si>
  <si>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</si>
  <si>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</si>
  <si>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</si>
  <si>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</si>
  <si>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</si>
  <si>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</si>
  <si>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</si>
  <si>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</si>
  <si>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</si>
  <si>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</si>
  <si>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</si>
  <si>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</si>
  <si>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</si>
  <si>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</si>
  <si>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</si>
  <si>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</si>
  <si>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</si>
  <si>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</si>
  <si>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</si>
  <si>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</si>
  <si>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</si>
  <si>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</si>
  <si>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</si>
  <si>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</si>
  <si>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</si>
  <si>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</si>
  <si>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</si>
  <si>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</si>
  <si>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</si>
  <si>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</si>
  <si>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</si>
  <si>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</si>
  <si>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</si>
  <si>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</si>
  <si>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</si>
  <si>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</si>
  <si>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</si>
  <si>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</si>
  <si>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</si>
  <si>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</si>
  <si>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</si>
  <si>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</si>
  <si>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</si>
  <si>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</si>
  <si>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</si>
  <si>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</si>
  <si>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</si>
  <si>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</si>
  <si>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</si>
  <si>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</si>
  <si>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</si>
  <si>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</si>
  <si>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</si>
  <si>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</si>
  <si>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</si>
  <si>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</si>
  <si>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</si>
  <si>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</si>
  <si>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</si>
  <si>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</si>
  <si>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</si>
  <si>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</si>
  <si>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</si>
  <si>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</si>
  <si>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</si>
  <si>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</si>
  <si>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</si>
  <si>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</si>
  <si>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</si>
  <si>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</si>
  <si>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</si>
  <si>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</si>
  <si>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</si>
  <si>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</si>
  <si>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</si>
  <si>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</si>
  <si>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</si>
  <si>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</si>
  <si>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</si>
  <si>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</si>
  <si>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</si>
  <si>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</si>
  <si>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</si>
  <si>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</si>
  <si>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</si>
  <si>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</si>
  <si>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</si>
  <si>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</si>
  <si>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</si>
  <si>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</si>
  <si>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</si>
  <si>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</si>
  <si>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</si>
  <si>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</si>
  <si>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</si>
  <si>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</si>
  <si>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</si>
  <si>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</si>
  <si>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</si>
  <si>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</si>
  <si>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</si>
  <si>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</si>
  <si>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</si>
  <si>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</si>
  <si>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</si>
  <si>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</si>
  <si>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</si>
  <si>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</si>
  <si>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</si>
  <si>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</si>
  <si>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</si>
  <si>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</si>
  <si>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</si>
  <si>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</si>
  <si>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</si>
  <si>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</si>
  <si>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</si>
  <si>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</si>
  <si>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</si>
  <si>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</si>
  <si>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</si>
  <si>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</si>
  <si>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</si>
  <si>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</si>
  <si>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</si>
  <si>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</si>
  <si>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</si>
  <si>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</si>
  <si>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</si>
  <si>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</si>
  <si>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</si>
  <si>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</si>
  <si>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</si>
  <si>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</si>
  <si>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</si>
  <si>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</si>
  <si>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</si>
  <si>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</si>
  <si>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</si>
  <si>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</si>
  <si>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</si>
  <si>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</si>
  <si>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</si>
  <si>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</si>
  <si>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</si>
  <si>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</si>
  <si>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</si>
  <si>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</si>
  <si>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</si>
  <si>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</si>
  <si>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</si>
  <si>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</si>
  <si>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</si>
  <si>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</si>
  <si>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</si>
  <si>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</si>
  <si>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</si>
  <si>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</si>
  <si>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</si>
  <si>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</si>
  <si>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</si>
  <si>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</si>
  <si>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</si>
  <si>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</si>
  <si>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</si>
  <si>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</si>
  <si>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</si>
  <si>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</si>
  <si>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</si>
  <si>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</si>
  <si>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</si>
  <si>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</si>
  <si>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</si>
  <si>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</si>
  <si>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</si>
  <si>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</si>
  <si>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</si>
  <si>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</si>
  <si>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</si>
  <si>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</si>
  <si>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</si>
  <si>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</si>
  <si>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</si>
  <si>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</si>
  <si>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</si>
  <si>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</si>
  <si>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</si>
  <si>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</si>
  <si>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</si>
  <si>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</si>
  <si>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</si>
  <si>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</si>
  <si>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</si>
  <si>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</si>
  <si>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</si>
  <si>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</si>
  <si>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</si>
  <si>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</si>
  <si>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</si>
  <si>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</si>
  <si>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</si>
  <si>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</si>
  <si>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</si>
  <si>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</si>
  <si>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</si>
  <si>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</si>
  <si>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</si>
  <si>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</si>
  <si>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</si>
  <si>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</si>
  <si>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</si>
  <si>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</si>
  <si>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</si>
  <si>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</si>
  <si>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</si>
  <si>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</si>
  <si>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</si>
  <si>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</si>
  <si>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</si>
  <si>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</si>
  <si>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</si>
  <si>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</si>
  <si>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</si>
  <si>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</si>
  <si>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</si>
  <si>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</si>
  <si>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</si>
  <si>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</si>
  <si>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</si>
  <si>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</si>
  <si>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</si>
  <si>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</si>
  <si>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</si>
  <si>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</si>
  <si>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</si>
  <si>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</si>
  <si>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</si>
  <si>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</si>
  <si>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</si>
  <si>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</si>
  <si>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</si>
  <si>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</si>
  <si>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</si>
  <si>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</si>
  <si>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</si>
  <si>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</si>
  <si>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</si>
  <si>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</si>
  <si>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</si>
  <si>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</si>
  <si>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</si>
  <si>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</si>
  <si>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</si>
  <si>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</si>
  <si>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</si>
  <si>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</si>
  <si>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</si>
  <si>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</si>
  <si>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</si>
  <si>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</si>
  <si>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</si>
  <si>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</si>
  <si>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</si>
  <si>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</si>
  <si>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</si>
  <si>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</si>
  <si>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</si>
  <si>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</si>
  <si>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</si>
  <si>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</si>
  <si>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</si>
  <si>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</si>
  <si>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</si>
  <si>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</si>
  <si>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</si>
  <si>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</si>
  <si>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</si>
  <si>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</si>
  <si>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</si>
  <si>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</si>
  <si>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</si>
  <si>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</si>
  <si>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</si>
  <si>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</si>
  <si>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</si>
  <si>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</si>
  <si>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</si>
  <si>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</si>
  <si>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</si>
  <si>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</si>
  <si>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</si>
  <si>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</si>
  <si>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</si>
  <si>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</si>
  <si>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</si>
  <si>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</si>
  <si>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</si>
  <si>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</si>
  <si>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</si>
  <si>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</si>
  <si>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</si>
  <si>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</si>
  <si>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</si>
  <si>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</si>
  <si>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</si>
  <si>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</si>
  <si>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</si>
  <si>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</si>
  <si>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</si>
  <si>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</si>
  <si>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</si>
  <si>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</si>
  <si>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</si>
  <si>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</si>
  <si>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</si>
  <si>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</si>
  <si>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</si>
  <si>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</si>
  <si>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</si>
  <si>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</si>
  <si>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</si>
  <si>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</si>
  <si>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</si>
  <si>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</si>
  <si>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</si>
  <si>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</si>
  <si>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</si>
  <si>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</si>
  <si>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</si>
  <si>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</si>
  <si>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</si>
  <si>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</si>
  <si>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</si>
  <si>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</si>
  <si>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</si>
  <si>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</si>
  <si>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</si>
  <si>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</si>
  <si>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</si>
  <si>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</si>
  <si>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</si>
  <si>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</si>
  <si>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</si>
  <si>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</si>
  <si>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</si>
  <si>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</si>
  <si>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</si>
  <si>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</si>
  <si>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</si>
  <si>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</si>
  <si>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</si>
  <si>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</si>
  <si>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</si>
  <si>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</si>
  <si>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</si>
  <si>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</si>
  <si>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</si>
  <si>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</si>
  <si>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</si>
  <si>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</si>
  <si>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</si>
  <si>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</si>
  <si>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</si>
  <si>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</si>
  <si>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</si>
  <si>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</si>
  <si>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</si>
  <si>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</si>
  <si>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</si>
  <si>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</si>
  <si>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</si>
  <si>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</si>
  <si>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</si>
  <si>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</si>
  <si>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</si>
  <si>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</si>
  <si>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</si>
  <si>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</si>
  <si>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</si>
  <si>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</si>
  <si>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</si>
  <si>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</si>
  <si>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</si>
  <si>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</si>
  <si>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</si>
  <si>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</si>
  <si>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</si>
  <si>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</si>
  <si>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</si>
  <si>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</si>
  <si>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</si>
  <si>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</si>
  <si>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</si>
  <si>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</si>
  <si>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</si>
  <si>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</si>
  <si>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</si>
  <si>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</si>
  <si>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</si>
  <si>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</si>
  <si>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</si>
  <si>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</si>
  <si>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</si>
  <si>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</si>
  <si>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</si>
  <si>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</si>
  <si>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</si>
  <si>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</si>
  <si>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</si>
  <si>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</si>
  <si>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</si>
  <si>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</si>
  <si>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</si>
  <si>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</si>
  <si>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</si>
  <si>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</si>
  <si>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</si>
  <si>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</si>
  <si>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</si>
  <si>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</si>
  <si>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</si>
  <si>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</si>
  <si>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</si>
  <si>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</si>
  <si>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</si>
  <si>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</si>
  <si>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</si>
  <si>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</si>
  <si>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</si>
  <si>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</si>
  <si>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</si>
  <si>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</si>
  <si>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</si>
  <si>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</si>
  <si>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</si>
  <si>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</si>
  <si>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</si>
  <si>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</si>
  <si>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</si>
  <si>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</si>
  <si>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</si>
  <si>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</si>
  <si>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</si>
  <si>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</si>
  <si>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</si>
  <si>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</si>
  <si>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</si>
  <si>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</si>
  <si>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</si>
  <si>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</si>
  <si>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</si>
  <si>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</si>
  <si>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</si>
  <si>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</si>
  <si>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</si>
  <si>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</si>
  <si>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</si>
  <si>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</si>
  <si>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</si>
  <si>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</si>
  <si>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</si>
  <si>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</si>
  <si>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</si>
  <si>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</si>
  <si>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</si>
  <si>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</si>
  <si>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</si>
  <si>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</si>
  <si>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</si>
  <si>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</si>
  <si>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</si>
  <si>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</si>
  <si>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</si>
  <si>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</si>
  <si>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</si>
  <si>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</si>
  <si>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</si>
  <si>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</si>
  <si>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</si>
  <si>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</si>
  <si>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</si>
  <si>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</si>
  <si>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</si>
  <si>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</si>
  <si>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</si>
  <si>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</si>
  <si>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</si>
  <si>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</si>
  <si>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</si>
  <si>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</si>
  <si>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</si>
  <si>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</si>
  <si>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</si>
  <si>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</si>
  <si>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</si>
  <si>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</si>
  <si>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</si>
  <si>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</si>
  <si>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</si>
  <si>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</si>
  <si>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</si>
  <si>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</si>
  <si>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</si>
  <si>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</si>
  <si>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</si>
  <si>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</si>
  <si>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</si>
  <si>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</si>
  <si>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</si>
  <si>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</si>
  <si>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</si>
  <si>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</si>
  <si>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</si>
  <si>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</si>
  <si>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</si>
  <si>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</si>
  <si>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</si>
  <si>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</si>
  <si>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</si>
  <si>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</si>
  <si>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</si>
  <si>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</si>
  <si>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</si>
  <si>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</si>
  <si>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</si>
  <si>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</si>
  <si>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</si>
  <si>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</si>
  <si>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</si>
  <si>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</si>
  <si>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</si>
  <si>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</si>
  <si>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</si>
  <si>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</si>
  <si>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</si>
  <si>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</si>
  <si>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</si>
  <si>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</si>
  <si>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</si>
  <si>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</si>
  <si>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</si>
  <si>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</si>
  <si>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</si>
  <si>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</si>
  <si>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</si>
  <si>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</si>
  <si>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</si>
  <si>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</si>
  <si>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</si>
  <si>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</si>
  <si>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</si>
  <si>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</si>
  <si>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</si>
  <si>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</si>
  <si>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</si>
  <si>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</si>
  <si>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</si>
  <si>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</si>
  <si>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</si>
  <si>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</si>
  <si>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</si>
  <si>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</si>
  <si>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</si>
  <si>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</si>
  <si>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</si>
  <si>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</si>
  <si>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</si>
  <si>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</si>
  <si>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</si>
  <si>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</si>
  <si>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</si>
  <si>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</si>
  <si>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</si>
  <si>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</si>
  <si>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</si>
  <si>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</si>
  <si>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</si>
  <si>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</si>
  <si>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</si>
  <si>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</si>
  <si>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</si>
  <si>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</si>
  <si>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</si>
  <si>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</si>
  <si>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</si>
  <si>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</si>
  <si>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</si>
  <si>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</si>
  <si>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</si>
  <si>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</si>
  <si>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</si>
  <si>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</si>
  <si>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</si>
  <si>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</si>
  <si>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</si>
  <si>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</si>
  <si>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</si>
  <si>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</si>
  <si>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</si>
  <si>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</si>
  <si>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</si>
  <si>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</si>
  <si>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</si>
  <si>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</si>
  <si>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</si>
  <si>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</si>
  <si>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</si>
  <si>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</si>
  <si>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</si>
  <si>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</si>
  <si>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</si>
  <si>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</si>
  <si>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</si>
  <si>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</si>
  <si>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</si>
  <si>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</si>
  <si>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</si>
  <si>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</si>
  <si>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</si>
  <si>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</si>
  <si>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</si>
  <si>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</si>
  <si>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</si>
  <si>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</si>
  <si>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</si>
  <si>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</si>
  <si>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</si>
  <si>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</si>
  <si>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</si>
  <si>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</si>
  <si>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</si>
  <si>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</si>
  <si>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</si>
  <si>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</si>
  <si>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</si>
  <si>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</si>
  <si>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</si>
  <si>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</si>
  <si>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</si>
  <si>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</si>
  <si>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</si>
  <si>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</si>
  <si>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</si>
  <si>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</si>
  <si>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</si>
  <si>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</si>
  <si>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</si>
  <si>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</si>
  <si>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</si>
  <si>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</si>
  <si>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</si>
  <si>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</si>
  <si>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</si>
  <si>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</si>
  <si>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</si>
  <si>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</si>
  <si>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</si>
  <si>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</si>
  <si>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</si>
  <si>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</si>
  <si>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</si>
  <si>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</si>
  <si>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</si>
  <si>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</si>
  <si>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</si>
  <si>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</si>
  <si>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</si>
  <si>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</si>
  <si>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</si>
  <si>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</si>
  <si>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</si>
  <si>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</si>
  <si>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</si>
  <si>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</si>
  <si>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</si>
  <si>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</si>
  <si>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</si>
  <si>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</si>
  <si>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</si>
  <si>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</si>
  <si>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</si>
  <si>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</si>
  <si>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</si>
  <si>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</si>
  <si>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</si>
  <si>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</si>
  <si>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</si>
  <si>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</si>
  <si>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</si>
  <si>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</si>
  <si>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</si>
  <si>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</si>
  <si>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</si>
  <si>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</si>
  <si>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</si>
  <si>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</si>
  <si>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</si>
  <si>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</si>
  <si>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</si>
  <si>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</si>
  <si>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</si>
  <si>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</si>
  <si>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</si>
  <si>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</si>
  <si>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</si>
  <si>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</si>
  <si>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</si>
  <si>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</si>
  <si>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</si>
  <si>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</si>
  <si>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</si>
  <si>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</si>
  <si>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</si>
  <si>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</si>
  <si>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</si>
  <si>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</si>
  <si>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</si>
  <si>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</si>
  <si>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</si>
  <si>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</si>
  <si>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</si>
  <si>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</si>
  <si>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</si>
  <si>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</si>
  <si>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</si>
  <si>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</si>
  <si>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</si>
  <si>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</si>
  <si>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</si>
  <si>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</si>
  <si>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</si>
  <si>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</si>
  <si>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</si>
  <si>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</si>
  <si>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</si>
  <si>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</si>
  <si>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</si>
  <si>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</si>
  <si>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</si>
  <si>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</si>
  <si>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</si>
  <si>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</si>
  <si>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</si>
  <si>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</si>
  <si>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</si>
  <si>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</si>
  <si>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</si>
  <si>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</si>
  <si>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</si>
  <si>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</si>
  <si>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</si>
  <si>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</si>
  <si>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</si>
  <si>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</si>
  <si>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</si>
  <si>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</si>
  <si>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</si>
  <si>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</si>
  <si>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</si>
  <si>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</si>
  <si>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</si>
  <si>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</si>
  <si>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</si>
  <si>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</si>
  <si>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</si>
  <si>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</si>
  <si>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</si>
  <si>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</si>
  <si>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</si>
  <si>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</si>
  <si>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</si>
  <si>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</si>
  <si>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</si>
  <si>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</si>
  <si>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</si>
  <si>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</si>
  <si>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</si>
  <si>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</si>
  <si>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</si>
  <si>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</si>
  <si>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</si>
  <si>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</si>
  <si>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</si>
  <si>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</si>
  <si>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</si>
  <si>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</si>
  <si>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</si>
  <si>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</si>
  <si>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</si>
  <si>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</si>
  <si>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</si>
  <si>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</si>
  <si>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</si>
  <si>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</si>
  <si>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</si>
  <si>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</si>
  <si>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</si>
  <si>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</si>
  <si>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</si>
  <si>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</si>
  <si>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</si>
  <si>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</si>
  <si>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</si>
  <si>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</si>
  <si>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</si>
  <si>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</si>
  <si>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</si>
  <si>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</si>
  <si>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</si>
  <si>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</si>
  <si>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</si>
  <si>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</si>
  <si>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</si>
  <si>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</si>
  <si>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</si>
  <si>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</si>
  <si>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</si>
  <si>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</si>
  <si>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</si>
  <si>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</si>
  <si>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</si>
  <si>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</si>
  <si>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</si>
  <si>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</si>
  <si>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</si>
  <si>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</si>
  <si>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</si>
  <si>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</si>
  <si>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</si>
  <si>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</si>
  <si>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</si>
  <si>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</si>
  <si>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</si>
  <si>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</si>
  <si>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</si>
  <si>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</si>
  <si>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</si>
  <si>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</si>
  <si>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</si>
  <si>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</si>
  <si>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</si>
  <si>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</si>
  <si>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</si>
  <si>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</si>
  <si>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</si>
  <si>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</si>
  <si>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</si>
  <si>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</si>
  <si>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</si>
  <si>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</si>
  <si>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</si>
  <si>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</si>
  <si>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</si>
  <si>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</si>
  <si>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</si>
  <si>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</si>
  <si>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</si>
  <si>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</si>
  <si>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</si>
  <si>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</si>
  <si>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</si>
  <si>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</si>
  <si>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</si>
  <si>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</si>
  <si>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</si>
  <si>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</si>
  <si>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</si>
  <si>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</si>
  <si>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</si>
  <si>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</si>
  <si>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</si>
  <si>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</si>
  <si>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</si>
  <si>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</si>
  <si>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</si>
  <si>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</si>
  <si>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</si>
  <si>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</si>
  <si>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</si>
  <si>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</si>
  <si>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</si>
  <si>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</si>
  <si>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</si>
  <si>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</si>
  <si>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</si>
  <si>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</si>
  <si>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</si>
  <si>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</si>
  <si>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</si>
  <si>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</si>
  <si>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</si>
  <si>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</si>
  <si>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</si>
  <si>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</si>
  <si>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</si>
  <si>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</si>
  <si>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</si>
  <si>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</si>
  <si>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</si>
  <si>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</si>
  <si>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</si>
  <si>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</si>
  <si>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</si>
  <si>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</si>
  <si>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</si>
  <si>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</si>
  <si>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</si>
  <si>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</si>
  <si>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</si>
  <si>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</si>
  <si>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</si>
  <si>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</si>
  <si>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</si>
  <si>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</si>
  <si>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</si>
  <si>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</si>
  <si>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</si>
  <si>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</si>
  <si>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</si>
  <si>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</si>
  <si>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</si>
  <si>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</si>
  <si>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</si>
  <si>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</si>
  <si>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</si>
  <si>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</si>
  <si>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</si>
  <si>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</si>
  <si>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</si>
  <si>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</si>
  <si>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</si>
  <si>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</si>
  <si>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</si>
  <si>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</si>
  <si>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</si>
  <si>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</si>
  <si>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</si>
  <si>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</si>
  <si>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</si>
  <si>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</si>
  <si>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</si>
  <si>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</si>
  <si>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</si>
  <si>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</si>
  <si>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</si>
  <si>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</si>
  <si>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</si>
  <si>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</si>
  <si>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</si>
  <si>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</si>
  <si>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</si>
  <si>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</si>
  <si>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</si>
  <si>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</si>
  <si>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</si>
  <si>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</si>
  <si>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</si>
  <si>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</si>
  <si>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</si>
  <si>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</si>
  <si>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</si>
  <si>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</si>
  <si>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</si>
  <si>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</si>
  <si>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</si>
  <si>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</si>
  <si>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</si>
  <si>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</si>
  <si>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</si>
  <si>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</si>
  <si>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</si>
  <si>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</si>
  <si>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</si>
  <si>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</si>
  <si>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</si>
  <si>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</si>
  <si>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</si>
  <si>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</si>
  <si>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</si>
  <si>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</si>
  <si>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</si>
  <si>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</si>
  <si>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</si>
  <si>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</si>
  <si>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</si>
  <si>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</si>
  <si>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</si>
  <si>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</si>
  <si>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</si>
  <si>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</si>
  <si>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</si>
  <si>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</si>
  <si>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</si>
  <si>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</si>
  <si>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</si>
  <si>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</si>
  <si>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</si>
  <si>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</si>
  <si>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</si>
  <si>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</si>
  <si>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</si>
  <si>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</si>
  <si>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</si>
  <si>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</si>
  <si>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</si>
  <si>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</si>
  <si>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</si>
  <si>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</si>
  <si>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</si>
  <si>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</si>
  <si>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</si>
  <si>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</si>
  <si>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</si>
  <si>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</si>
  <si>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</si>
  <si>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</si>
  <si>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</si>
  <si>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</si>
  <si>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</si>
  <si>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</si>
  <si>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</si>
  <si>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</si>
  <si>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</si>
  <si>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</si>
  <si>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</si>
  <si>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</si>
  <si>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</si>
  <si>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</si>
  <si>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</si>
  <si>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</si>
  <si>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</si>
  <si>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</si>
  <si>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</si>
  <si>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</si>
  <si>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</si>
  <si>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</si>
  <si>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</si>
  <si>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</si>
  <si>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</si>
  <si>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</si>
  <si>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</si>
  <si>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</si>
  <si>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</si>
  <si>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</si>
  <si>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</si>
  <si>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</si>
  <si>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</si>
  <si>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</si>
  <si>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</si>
  <si>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</si>
  <si>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</si>
  <si>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</si>
  <si>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</si>
  <si>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</si>
  <si>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</si>
  <si>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</si>
  <si>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</si>
  <si>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</si>
  <si>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</si>
  <si>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</si>
  <si>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</si>
  <si>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</si>
  <si>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</si>
  <si>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</si>
  <si>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</si>
  <si>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</si>
  <si>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</si>
  <si>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</si>
  <si>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</si>
  <si>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</si>
  <si>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</si>
  <si>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</si>
  <si>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</si>
  <si>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</si>
  <si>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</si>
  <si>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</si>
  <si>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</si>
  <si>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</si>
  <si>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</si>
  <si>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</si>
  <si>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</si>
  <si>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</si>
  <si>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</si>
  <si>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</si>
  <si>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</si>
  <si>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</si>
  <si>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</si>
  <si>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</si>
  <si>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</si>
  <si>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</si>
  <si>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</si>
  <si>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</si>
  <si>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</si>
  <si>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</si>
  <si>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</si>
  <si>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</si>
  <si>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</si>
  <si>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</si>
  <si>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</si>
  <si>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</si>
  <si>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</si>
  <si>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</si>
  <si>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</si>
  <si>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</si>
  <si>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</si>
  <si>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</si>
  <si>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</si>
  <si>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</si>
  <si>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</si>
  <si>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</si>
  <si>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</si>
  <si>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</si>
  <si>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</si>
  <si>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</si>
  <si>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</si>
  <si>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</si>
  <si>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</si>
  <si>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</si>
  <si>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</si>
  <si>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</si>
  <si>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</si>
  <si>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</si>
  <si>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</si>
  <si>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</si>
  <si>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</si>
  <si>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</si>
  <si>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</si>
  <si>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</si>
  <si>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</si>
  <si>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</si>
  <si>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</si>
  <si>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</si>
  <si>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</si>
  <si>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</si>
  <si>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</si>
  <si>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</si>
  <si>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</si>
  <si>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</si>
  <si>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</si>
  <si>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</si>
  <si>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</si>
  <si>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</si>
  <si>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</si>
  <si>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</si>
  <si>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</si>
  <si>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</si>
  <si>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</si>
  <si>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</si>
  <si>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</si>
  <si>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</si>
  <si>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</si>
  <si>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</si>
  <si>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</si>
  <si>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</si>
  <si>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</si>
  <si>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</si>
  <si>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</si>
  <si>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</si>
  <si>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</si>
  <si>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</si>
  <si>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</si>
  <si>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</si>
  <si>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</si>
  <si>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</si>
  <si>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</si>
  <si>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</si>
  <si>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</si>
  <si>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</si>
  <si>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</si>
  <si>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</si>
  <si>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</si>
  <si>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</si>
  <si>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</si>
  <si>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</si>
  <si>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</si>
  <si>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</si>
  <si>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</si>
  <si>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</si>
  <si>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</si>
  <si>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</si>
  <si>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</si>
  <si>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</si>
  <si>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</si>
  <si>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</si>
  <si>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</si>
  <si>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</si>
  <si>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</si>
  <si>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</si>
  <si>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</si>
  <si>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</si>
  <si>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</si>
  <si>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</si>
  <si>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</si>
  <si>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</si>
  <si>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</si>
  <si>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</si>
  <si>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</si>
  <si>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</si>
  <si>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</si>
  <si>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</si>
  <si>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</si>
  <si>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</si>
  <si>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</si>
  <si>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</si>
  <si>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</si>
  <si>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</si>
  <si>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</si>
  <si>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</si>
  <si>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</si>
  <si>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</si>
  <si>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</si>
  <si>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</si>
  <si>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</si>
  <si>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</si>
  <si>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</si>
  <si>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</si>
  <si>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</si>
  <si>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</si>
  <si>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</si>
  <si>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</si>
  <si>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</si>
  <si>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</si>
  <si>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</si>
  <si>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</si>
  <si>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</si>
  <si>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</si>
  <si>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</si>
  <si>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</si>
  <si>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</si>
  <si>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</si>
  <si>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</si>
  <si>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</si>
  <si>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</si>
  <si>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</si>
  <si>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</si>
  <si>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</si>
  <si>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</si>
  <si>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</si>
  <si>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</si>
  <si>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</si>
  <si>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</si>
  <si>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</si>
  <si>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</si>
  <si>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</si>
  <si>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</si>
  <si>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</si>
  <si>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</si>
  <si>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</si>
  <si>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</si>
  <si>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</si>
  <si>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</si>
  <si>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</si>
  <si>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</si>
  <si>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</si>
  <si>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</si>
  <si>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</si>
  <si>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</si>
  <si>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</si>
  <si>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</si>
  <si>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</si>
  <si>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</si>
  <si>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</si>
  <si>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</si>
  <si>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</si>
  <si>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</si>
  <si>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</si>
  <si>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</si>
  <si>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</si>
  <si>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</si>
  <si>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</si>
  <si>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</si>
  <si>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</si>
  <si>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</si>
  <si>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</si>
  <si>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</si>
  <si>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</si>
  <si>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</si>
  <si>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</si>
  <si>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</si>
  <si>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</si>
  <si>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</si>
  <si>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</si>
  <si>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</si>
  <si>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</si>
  <si>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</si>
  <si>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</si>
  <si>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</si>
  <si>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</si>
  <si>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</si>
  <si>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</si>
  <si>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</si>
  <si>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</si>
  <si>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</si>
  <si>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</si>
  <si>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</si>
  <si>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</si>
  <si>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</si>
  <si>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</si>
  <si>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</si>
  <si>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</si>
  <si>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</si>
  <si>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</si>
  <si>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</si>
  <si>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</si>
  <si>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</si>
  <si>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</si>
  <si>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</si>
  <si>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</si>
  <si>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</si>
  <si>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</si>
  <si>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</si>
  <si>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</si>
  <si>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</si>
  <si>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</si>
  <si>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</si>
  <si>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</si>
  <si>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</si>
  <si>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</si>
  <si>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</si>
  <si>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</si>
  <si>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</si>
  <si>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</si>
  <si>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</si>
  <si>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</si>
  <si>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</si>
  <si>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</si>
  <si>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</si>
  <si>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</si>
  <si>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</si>
  <si>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</si>
  <si>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</si>
  <si>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</si>
  <si>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</si>
  <si>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</si>
  <si>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</si>
  <si>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</si>
  <si>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</si>
  <si>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</si>
  <si>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</si>
  <si>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</si>
  <si>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</si>
  <si>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</si>
  <si>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</si>
  <si>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</si>
  <si>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</si>
  <si>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</si>
  <si>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</si>
  <si>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</si>
  <si>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</si>
  <si>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</si>
  <si>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</si>
  <si>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</si>
  <si>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</si>
  <si>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</si>
  <si>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</si>
  <si>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</si>
  <si>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</si>
  <si>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</si>
  <si>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</si>
  <si>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</si>
  <si>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</si>
  <si>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</si>
  <si>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</si>
  <si>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</si>
  <si>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</si>
  <si>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</si>
  <si>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</si>
  <si>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</si>
  <si>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</si>
  <si>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</si>
  <si>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</si>
  <si>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</si>
  <si>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</si>
  <si>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</si>
  <si>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</si>
  <si>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</si>
  <si>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</si>
  <si>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</si>
  <si>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</si>
  <si>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</si>
  <si>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</si>
  <si>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</si>
  <si>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</si>
  <si>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</si>
  <si>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</si>
  <si>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</si>
  <si>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</si>
  <si>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</si>
  <si>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</si>
  <si>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</si>
  <si>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</si>
  <si>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</si>
  <si>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</si>
  <si>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</si>
  <si>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</si>
  <si>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</si>
  <si>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</si>
  <si>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</si>
  <si>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</si>
  <si>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</si>
  <si>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</si>
  <si>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</si>
  <si>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</si>
  <si>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</si>
  <si>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</si>
  <si>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</si>
  <si>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</si>
  <si>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</si>
  <si>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</si>
  <si>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</si>
  <si>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</si>
  <si>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</si>
  <si>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</si>
  <si>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</si>
  <si>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</si>
  <si>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</si>
  <si>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</si>
  <si>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</si>
  <si>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</si>
  <si>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</si>
  <si>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</si>
  <si>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</si>
  <si>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</si>
  <si>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</si>
  <si>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</si>
  <si>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</si>
  <si>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</si>
  <si>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</si>
  <si>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</si>
  <si>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</si>
  <si>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</si>
  <si>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</si>
  <si>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</si>
  <si>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</si>
  <si>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</si>
  <si>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</si>
  <si>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</si>
  <si>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</si>
  <si>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</si>
  <si>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</si>
  <si>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</si>
  <si>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</si>
  <si>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</si>
  <si>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</si>
  <si>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</si>
  <si>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</si>
  <si>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</si>
  <si>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</si>
  <si>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</si>
  <si>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</si>
  <si>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</si>
  <si>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</si>
  <si>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</si>
  <si>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</si>
  <si>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</si>
  <si>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</si>
  <si>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</si>
  <si>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</si>
  <si>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</si>
  <si>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</si>
  <si>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</si>
  <si>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</si>
  <si>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</si>
  <si>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</si>
  <si>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</si>
  <si>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</si>
  <si>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</si>
  <si>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</si>
  <si>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</si>
  <si>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</si>
  <si>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</si>
  <si>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</si>
  <si>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</si>
  <si>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</si>
  <si>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</si>
  <si>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</si>
  <si>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</si>
  <si>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</si>
  <si>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</si>
  <si>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</si>
  <si>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</si>
  <si>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</si>
  <si>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</si>
  <si>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</si>
  <si>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</si>
  <si>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</si>
  <si>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</si>
  <si>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</si>
  <si>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</si>
  <si>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</si>
  <si>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</si>
  <si>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</si>
  <si>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</si>
  <si>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</si>
  <si>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</si>
  <si>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</si>
  <si>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</si>
  <si>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</si>
  <si>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</si>
  <si>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</si>
  <si>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</si>
  <si>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</si>
  <si>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</si>
  <si>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</si>
  <si>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</si>
  <si>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</si>
  <si>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</si>
  <si>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</si>
  <si>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</si>
  <si>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</si>
  <si>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</si>
  <si>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</si>
  <si>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</si>
  <si>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</si>
  <si>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</si>
  <si>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</si>
  <si>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</si>
  <si>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</si>
  <si>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</si>
  <si>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</si>
  <si>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</si>
  <si>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</si>
  <si>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</si>
  <si>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</si>
  <si>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</si>
  <si>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</si>
  <si>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</si>
  <si>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</si>
  <si>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</si>
  <si>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</si>
  <si>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</si>
  <si>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</si>
  <si>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</si>
  <si>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</si>
  <si>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</si>
  <si>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</si>
  <si>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</si>
  <si>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</si>
  <si>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</si>
  <si>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</si>
  <si>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</si>
  <si>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</si>
  <si>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</si>
  <si>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</si>
  <si>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</si>
  <si>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</si>
  <si>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</si>
  <si>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</si>
  <si>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</si>
  <si>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</si>
  <si>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</si>
  <si>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</si>
  <si>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</si>
  <si>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</si>
  <si>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</si>
  <si>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</si>
  <si>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</si>
  <si>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</si>
  <si>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</si>
  <si>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</si>
  <si>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</si>
  <si>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</si>
  <si>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</si>
  <si>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</si>
  <si>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</si>
  <si>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</si>
  <si>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</si>
  <si>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</si>
  <si>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</si>
  <si>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</si>
  <si>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</si>
  <si>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</si>
  <si>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</si>
  <si>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</si>
  <si>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</si>
  <si>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</si>
  <si>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</si>
  <si>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</si>
  <si>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</si>
  <si>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</si>
  <si>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</si>
  <si>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</si>
  <si>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</si>
  <si>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</si>
  <si>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</si>
  <si>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</si>
  <si>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</si>
  <si>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</si>
  <si>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</si>
  <si>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</si>
  <si>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</si>
  <si>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</si>
  <si>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</si>
  <si>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</si>
  <si>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</si>
  <si>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</si>
  <si>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</si>
  <si>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</si>
  <si>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</si>
  <si>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</si>
  <si>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</si>
  <si>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</si>
  <si>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</si>
  <si>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</si>
  <si>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</si>
  <si>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</si>
  <si>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</si>
  <si>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</si>
  <si>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</si>
  <si>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</si>
  <si>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</si>
  <si>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</si>
  <si>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</si>
  <si>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</si>
  <si>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</si>
  <si>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</si>
  <si>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</si>
  <si>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</si>
  <si>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</si>
  <si>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</si>
  <si>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</si>
  <si>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</si>
  <si>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</si>
  <si>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</si>
  <si>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</si>
  <si>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</si>
  <si>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</si>
  <si>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</si>
  <si>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</si>
  <si>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</si>
  <si>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</si>
  <si>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</si>
  <si>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</si>
  <si>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</si>
  <si>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</si>
  <si>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</si>
  <si>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</si>
  <si>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</si>
  <si>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</si>
  <si>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</si>
  <si>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</si>
  <si>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</si>
  <si>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</si>
  <si>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</si>
  <si>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</si>
  <si>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</si>
  <si>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</si>
  <si>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</si>
  <si>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</si>
  <si>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</si>
  <si>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</si>
  <si>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</si>
  <si>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</si>
  <si>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</si>
  <si>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</si>
  <si>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</si>
  <si>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</si>
  <si>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</si>
  <si>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</si>
  <si>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</si>
  <si>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</si>
  <si>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</si>
  <si>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</si>
  <si>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</si>
  <si>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</si>
  <si>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</si>
  <si>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</si>
  <si>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</si>
  <si>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</si>
  <si>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</si>
  <si>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</si>
  <si>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</si>
  <si>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</si>
  <si>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</si>
  <si>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</si>
  <si>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</si>
  <si>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</si>
  <si>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</si>
  <si>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</si>
  <si>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</si>
  <si>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</si>
  <si>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</si>
  <si>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</si>
  <si>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</si>
  <si>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</si>
  <si>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</si>
  <si>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</si>
  <si>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</si>
  <si>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</si>
  <si>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</si>
  <si>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</si>
  <si>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</si>
  <si>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</si>
  <si>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</si>
  <si>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</si>
  <si>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</si>
  <si>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</si>
  <si>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</si>
  <si>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</si>
  <si>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</si>
  <si>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</si>
  <si>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</si>
  <si>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</si>
  <si>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</si>
  <si>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</si>
  <si>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</si>
  <si>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</si>
  <si>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</si>
  <si>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</si>
  <si>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</si>
  <si>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</si>
  <si>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</si>
  <si>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</si>
  <si>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</si>
  <si>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</si>
  <si>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</si>
  <si>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</si>
  <si>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</si>
  <si>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</si>
  <si>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</si>
  <si>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</si>
  <si>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</si>
  <si>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</si>
  <si>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</si>
  <si>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</si>
  <si>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</si>
  <si>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</si>
  <si>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</si>
  <si>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</si>
  <si>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</si>
  <si>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</si>
  <si>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</si>
  <si>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</si>
  <si>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</si>
  <si>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</si>
  <si>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</si>
  <si>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</si>
  <si>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</si>
  <si>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</si>
  <si>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</si>
  <si>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</si>
  <si>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</si>
  <si>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</si>
  <si>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</si>
  <si>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</si>
  <si>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</si>
  <si>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</si>
  <si>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</si>
  <si>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</si>
  <si>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</si>
  <si>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</si>
  <si>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</si>
  <si>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</si>
  <si>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</si>
  <si>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</si>
  <si>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</si>
  <si>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</si>
  <si>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</si>
  <si>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</si>
  <si>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</si>
  <si>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</si>
  <si>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</si>
  <si>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</si>
  <si>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</si>
  <si>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</si>
  <si>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</si>
  <si>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</si>
  <si>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</si>
  <si>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</si>
  <si>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</si>
  <si>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</si>
  <si>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</si>
  <si>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</si>
  <si>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</si>
  <si>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</si>
  <si>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</si>
  <si>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</si>
  <si>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</si>
  <si>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</si>
  <si>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</si>
  <si>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</si>
  <si>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</si>
  <si>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</si>
  <si>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</si>
  <si>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</si>
  <si>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</si>
  <si>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</si>
  <si>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</si>
  <si>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</si>
  <si>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</si>
  <si>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</si>
  <si>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</si>
  <si>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</si>
  <si>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</si>
  <si>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</si>
  <si>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</si>
  <si>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</si>
  <si>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</si>
  <si>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</si>
  <si>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</si>
  <si>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</si>
  <si>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</si>
  <si>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</si>
  <si>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</si>
  <si>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</si>
  <si>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</si>
  <si>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</si>
  <si>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</si>
  <si>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</si>
  <si>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</si>
  <si>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</si>
  <si>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</si>
  <si>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</si>
  <si>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</si>
  <si>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</si>
  <si>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</si>
  <si>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</si>
  <si>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</si>
  <si>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</si>
  <si>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</si>
  <si>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</si>
  <si>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</si>
  <si>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</si>
  <si>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</si>
  <si>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</si>
  <si>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</si>
  <si>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</si>
  <si>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</si>
  <si>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</si>
  <si>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</si>
  <si>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</si>
  <si>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</si>
  <si>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</si>
  <si>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</si>
  <si>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</si>
  <si>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</si>
  <si>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</si>
  <si>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</si>
  <si>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</si>
  <si>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</si>
  <si>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</si>
  <si>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</si>
  <si>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</si>
  <si>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</si>
  <si>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</si>
  <si>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</si>
  <si>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</si>
  <si>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</si>
  <si>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</si>
  <si>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</si>
  <si>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</si>
  <si>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</si>
  <si>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</si>
  <si>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</si>
  <si>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</si>
  <si>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</si>
  <si>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</si>
  <si>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</si>
  <si>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</si>
  <si>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</si>
  <si>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</si>
  <si>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</si>
  <si>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</si>
  <si>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</si>
  <si>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</si>
  <si>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</si>
  <si>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</si>
  <si>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</si>
  <si>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</si>
  <si>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</si>
  <si>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</si>
  <si>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</si>
  <si>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</si>
  <si>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</si>
  <si>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</si>
  <si>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</si>
  <si>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</si>
  <si>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</si>
  <si>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</si>
  <si>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</si>
  <si>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</si>
  <si>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</si>
  <si>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</si>
  <si>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</si>
  <si>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</si>
  <si>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</si>
  <si>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</si>
  <si>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</si>
  <si>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</si>
  <si>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</si>
  <si>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</si>
  <si>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</si>
  <si>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</si>
  <si>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</si>
  <si>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</si>
  <si>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</si>
  <si>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</si>
  <si>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</si>
  <si>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</si>
  <si>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</si>
  <si>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</si>
  <si>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</si>
  <si>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</si>
  <si>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</si>
  <si>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</si>
  <si>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</si>
  <si>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</si>
  <si>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</si>
  <si>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</si>
  <si>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</si>
  <si>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</si>
  <si>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</si>
  <si>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</si>
  <si>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</si>
  <si>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</si>
  <si>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</si>
  <si>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</si>
  <si>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</si>
  <si>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</si>
  <si>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</si>
  <si>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</si>
  <si>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</si>
  <si>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</si>
  <si>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</si>
  <si>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</si>
  <si>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</si>
  <si>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</si>
  <si>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</si>
  <si>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</si>
  <si>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</si>
  <si>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</si>
  <si>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</si>
  <si>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</si>
  <si>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</si>
  <si>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</si>
  <si>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</si>
  <si>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</si>
  <si>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</si>
  <si>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</si>
  <si>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</si>
  <si>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</si>
  <si>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</si>
  <si>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</si>
  <si>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</si>
  <si>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</si>
  <si>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</si>
  <si>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</si>
  <si>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</si>
  <si>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</si>
  <si>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</si>
  <si>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</si>
  <si>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</si>
  <si>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</si>
  <si>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</si>
  <si>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</si>
  <si>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</si>
  <si>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</si>
  <si>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</si>
  <si>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</si>
  <si>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</si>
  <si>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</si>
  <si>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</si>
  <si>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</si>
  <si>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</si>
  <si>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</si>
  <si>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</si>
  <si>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</si>
  <si>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</si>
  <si>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</si>
  <si>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</si>
  <si>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</si>
  <si>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</si>
  <si>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</si>
  <si>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</si>
  <si>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</si>
  <si>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</si>
  <si>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</si>
  <si>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</si>
  <si>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</si>
  <si>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</si>
  <si>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</si>
  <si>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</si>
  <si>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</si>
  <si>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</si>
  <si>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</si>
  <si>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</si>
  <si>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</si>
  <si>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</si>
  <si>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</si>
  <si>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</si>
  <si>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</si>
  <si>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</si>
  <si>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</si>
  <si>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</si>
  <si>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</si>
  <si>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</si>
  <si>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</si>
  <si>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</si>
  <si>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</si>
  <si>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</si>
  <si>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</si>
  <si>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</si>
  <si>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</si>
  <si>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</si>
  <si>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</si>
  <si>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</si>
  <si>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</si>
  <si>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</si>
  <si>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</si>
  <si>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</si>
  <si>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</si>
  <si>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</si>
  <si>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</si>
  <si>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</si>
  <si>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</si>
  <si>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</si>
  <si>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</si>
  <si>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</si>
  <si>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</si>
  <si>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</si>
  <si>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</si>
  <si>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</si>
  <si>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</si>
  <si>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</si>
  <si>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</si>
  <si>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</si>
  <si>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</si>
  <si>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</si>
  <si>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</si>
  <si>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</si>
  <si>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</si>
  <si>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</si>
  <si>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</si>
  <si>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</si>
  <si>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</si>
  <si>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</si>
  <si>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</si>
  <si>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</si>
  <si>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</si>
  <si>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</si>
  <si>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</si>
  <si>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</si>
  <si>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</si>
  <si>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</si>
  <si>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</si>
  <si>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</si>
  <si>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</si>
  <si>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</si>
  <si>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</si>
  <si>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</si>
  <si>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</si>
  <si>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</si>
  <si>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</si>
  <si>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</si>
  <si>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</si>
  <si>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</si>
  <si>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</si>
  <si>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</si>
  <si>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</si>
  <si>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</si>
  <si>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</si>
  <si>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</si>
  <si>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</si>
  <si>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</si>
  <si>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</si>
  <si>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</si>
  <si>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</si>
  <si>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</si>
  <si>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</si>
  <si>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</si>
  <si>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</si>
  <si>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</si>
  <si>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</si>
  <si>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</si>
  <si>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</si>
  <si>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</si>
  <si>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</si>
  <si>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</si>
  <si>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</si>
  <si>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</si>
  <si>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</si>
  <si>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</si>
  <si>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</si>
  <si>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</si>
  <si>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</si>
  <si>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</si>
  <si>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</si>
  <si>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</si>
  <si>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</si>
  <si>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</si>
  <si>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</si>
  <si>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</si>
  <si>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</si>
  <si>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</si>
  <si>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</si>
  <si>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</si>
  <si>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</si>
  <si>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</si>
  <si>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</si>
  <si>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</si>
  <si>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</si>
  <si>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</si>
  <si>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</si>
  <si>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</si>
  <si>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</si>
  <si>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</si>
  <si>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</si>
  <si>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</si>
  <si>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</si>
  <si>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</si>
  <si>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</si>
  <si>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</si>
  <si>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</si>
  <si>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</si>
  <si>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</si>
  <si>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</si>
  <si>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</si>
  <si>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</si>
  <si>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</si>
  <si>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</si>
  <si>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</si>
  <si>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</si>
  <si>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</si>
  <si>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</si>
  <si>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</si>
  <si>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</si>
  <si>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</si>
  <si>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</si>
  <si>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</si>
  <si>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</si>
  <si>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</si>
  <si>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</si>
  <si>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</si>
  <si>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</si>
  <si>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</si>
  <si>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</si>
  <si>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</si>
  <si>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</si>
  <si>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</si>
  <si>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</si>
  <si>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</si>
  <si>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</si>
  <si>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</si>
  <si>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</si>
  <si>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</si>
  <si>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</si>
  <si>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</si>
  <si>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</si>
  <si>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</si>
  <si>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</si>
  <si>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</si>
  <si>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</si>
  <si>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</si>
  <si>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</si>
  <si>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</si>
  <si>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</si>
  <si>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</si>
  <si>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</si>
  <si>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</si>
  <si>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</si>
  <si>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</si>
  <si>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</si>
  <si>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</si>
  <si>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</si>
  <si>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</si>
  <si>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</si>
  <si>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</si>
  <si>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</si>
  <si>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</si>
  <si>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</si>
  <si>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</si>
  <si>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</si>
  <si>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</si>
  <si>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</si>
  <si>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</si>
  <si>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</si>
  <si>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</si>
  <si>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</si>
  <si>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</si>
  <si>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</si>
  <si>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</si>
  <si>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</si>
  <si>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</si>
  <si>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</si>
  <si>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</si>
  <si>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</si>
  <si>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</si>
  <si>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</si>
  <si>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</si>
  <si>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</si>
  <si>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</si>
  <si>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</si>
  <si>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</si>
  <si>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</si>
  <si>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</si>
  <si>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</si>
  <si>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</si>
  <si>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</si>
  <si>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</si>
  <si>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</si>
  <si>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</si>
  <si>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</si>
  <si>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</si>
  <si>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</si>
  <si>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</si>
  <si>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</si>
  <si>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</si>
  <si>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</si>
  <si>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</si>
  <si>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</si>
  <si>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</si>
  <si>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</si>
  <si>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</si>
  <si>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</si>
  <si>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</si>
  <si>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</si>
  <si>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</si>
  <si>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</si>
  <si>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</si>
  <si>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</si>
  <si>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</si>
  <si>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</si>
  <si>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</si>
  <si>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</si>
  <si>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</si>
  <si>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</si>
  <si>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</si>
  <si>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</si>
  <si>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</si>
  <si>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</si>
  <si>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</si>
  <si>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</si>
  <si>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</si>
  <si>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</si>
  <si>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</si>
  <si>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</si>
  <si>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</si>
  <si>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</si>
  <si>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</si>
  <si>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</si>
  <si>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</si>
  <si>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</si>
  <si>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</si>
  <si>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</si>
  <si>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</si>
  <si>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</si>
  <si>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</si>
  <si>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</si>
  <si>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</si>
  <si>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</si>
  <si>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</si>
  <si>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</si>
  <si>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</si>
  <si>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</si>
  <si>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</si>
  <si>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</si>
  <si>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</si>
  <si>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</si>
  <si>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</si>
  <si>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</si>
  <si>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</si>
  <si>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</si>
  <si>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</si>
  <si>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</si>
  <si>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</si>
  <si>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</si>
  <si>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</si>
  <si>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</si>
  <si>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</si>
  <si>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</si>
  <si>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</si>
  <si>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</si>
  <si>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</si>
  <si>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</si>
  <si>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</si>
  <si>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</si>
  <si>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</si>
  <si>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</si>
  <si>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</si>
  <si>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</si>
  <si>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</si>
  <si>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</si>
  <si>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</si>
  <si>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</si>
  <si>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</si>
  <si>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</si>
  <si>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</si>
  <si>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</si>
  <si>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</si>
  <si>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</si>
  <si>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</si>
  <si>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</si>
  <si>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</si>
  <si>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</si>
  <si>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</si>
  <si>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</si>
  <si>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</si>
  <si>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</si>
  <si>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</si>
  <si>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</si>
  <si>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</si>
  <si>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</si>
  <si>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</si>
  <si>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</si>
  <si>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</si>
  <si>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</si>
  <si>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</si>
  <si>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</si>
  <si>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</si>
  <si>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</si>
  <si>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</si>
  <si>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</si>
  <si>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</si>
  <si>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</si>
  <si>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</si>
  <si>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</si>
  <si>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</si>
  <si>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</si>
  <si>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</si>
  <si>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</si>
  <si>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</si>
  <si>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</si>
  <si>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</si>
  <si>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</si>
  <si>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</si>
  <si>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</si>
  <si>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</si>
  <si>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</si>
  <si>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</si>
  <si>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</si>
  <si>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</si>
  <si>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</si>
  <si>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</si>
  <si>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</si>
  <si>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</si>
  <si>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</si>
  <si>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</si>
  <si>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</si>
  <si>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</si>
  <si>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</si>
  <si>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</si>
  <si>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</si>
  <si>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</si>
  <si>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</si>
  <si>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</si>
  <si>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</si>
  <si>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</si>
  <si>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</si>
  <si>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</si>
  <si>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</si>
  <si>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</si>
  <si>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</si>
  <si>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</si>
  <si>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</si>
  <si>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</si>
  <si>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</si>
  <si>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</si>
  <si>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</si>
  <si>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</si>
  <si>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</si>
  <si>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</si>
  <si>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</si>
  <si>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</si>
  <si>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</si>
  <si>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</si>
  <si>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</si>
  <si>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</si>
  <si>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</si>
  <si>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</si>
  <si>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</si>
  <si>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</si>
  <si>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</si>
  <si>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</si>
  <si>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</si>
  <si>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</si>
  <si>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</si>
  <si>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</si>
  <si>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</si>
  <si>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</si>
  <si>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</si>
  <si>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</si>
  <si>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</si>
  <si>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</si>
  <si>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</si>
  <si>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</si>
  <si>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</si>
  <si>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</si>
  <si>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</si>
  <si>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</si>
  <si>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</si>
  <si>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</si>
  <si>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</si>
  <si>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</si>
  <si>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</si>
  <si>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</si>
  <si>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</si>
  <si>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</si>
  <si>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</si>
  <si>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</si>
  <si>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</si>
  <si>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</si>
  <si>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</si>
  <si>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</si>
  <si>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</si>
  <si>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</si>
  <si>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</si>
  <si>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</si>
  <si>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</si>
  <si>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</si>
  <si>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</si>
  <si>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</si>
  <si>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</si>
  <si>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</si>
  <si>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</si>
  <si>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</si>
  <si>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</si>
  <si>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</si>
  <si>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</si>
  <si>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</si>
  <si>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</si>
  <si>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</si>
  <si>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</si>
  <si>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</si>
  <si>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</si>
  <si>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</si>
  <si>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</si>
  <si>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</si>
  <si>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</si>
  <si>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</si>
  <si>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</si>
  <si>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</si>
  <si>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</si>
  <si>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</si>
  <si>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</si>
  <si>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</si>
  <si>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</si>
  <si>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</si>
  <si>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</si>
  <si>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</si>
  <si>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</si>
  <si>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</si>
  <si>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</si>
  <si>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</si>
  <si>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</si>
  <si>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</si>
  <si>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</si>
  <si>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</si>
  <si>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</si>
  <si>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</si>
  <si>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</si>
  <si>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</si>
  <si>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</si>
  <si>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</si>
  <si>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</si>
  <si>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</si>
  <si>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</si>
  <si>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</si>
  <si>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</si>
  <si>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</si>
  <si>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</si>
  <si>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</si>
  <si>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</si>
  <si>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</si>
  <si>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</si>
  <si>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</si>
  <si>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</si>
  <si>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</si>
  <si>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</si>
  <si>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</si>
  <si>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</si>
  <si>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</si>
  <si>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</si>
  <si>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</si>
  <si>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</si>
  <si>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</si>
  <si>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</si>
  <si>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</si>
  <si>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</si>
  <si>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</si>
  <si>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</si>
  <si>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</si>
  <si>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</si>
  <si>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</si>
  <si>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</si>
  <si>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</si>
  <si>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</si>
  <si>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</si>
  <si>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</si>
  <si>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</si>
  <si>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</si>
  <si>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</si>
  <si>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</si>
  <si>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</si>
  <si>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</si>
  <si>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</si>
  <si>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</si>
  <si>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</si>
  <si>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</si>
  <si>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</si>
  <si>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</si>
  <si>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</si>
  <si>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</si>
  <si>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</si>
  <si>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</si>
  <si>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</si>
  <si>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</si>
  <si>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</si>
  <si>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</si>
  <si>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</si>
  <si>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</si>
  <si>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</si>
  <si>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</si>
  <si>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</si>
  <si>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</si>
  <si>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</si>
  <si>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</si>
  <si>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</si>
  <si>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</si>
  <si>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</si>
  <si>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</si>
  <si>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</si>
  <si>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</si>
  <si>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</si>
  <si>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</si>
  <si>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</si>
  <si>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</si>
  <si>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</si>
  <si>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</si>
  <si>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</si>
  <si>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</si>
  <si>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</si>
  <si>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</si>
  <si>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</si>
  <si>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</si>
  <si>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</si>
  <si>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</si>
  <si>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</si>
  <si>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</si>
  <si>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</si>
  <si>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</si>
  <si>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</si>
  <si>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</si>
  <si>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</si>
  <si>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</si>
  <si>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</si>
  <si>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</si>
  <si>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</si>
  <si>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</si>
  <si>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</si>
  <si>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</si>
  <si>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</si>
  <si>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</si>
  <si>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</si>
  <si>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</si>
  <si>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</si>
  <si>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</si>
  <si>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</si>
  <si>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</si>
  <si>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</si>
  <si>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</si>
  <si>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</si>
  <si>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</si>
  <si>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</si>
  <si>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</si>
  <si>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</si>
  <si>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</si>
  <si>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</si>
  <si>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</si>
  <si>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</si>
  <si>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</si>
  <si>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</si>
  <si>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</si>
  <si>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</si>
  <si>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</si>
  <si>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</si>
  <si>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</si>
  <si>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</si>
  <si>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</si>
  <si>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</si>
  <si>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</si>
  <si>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</si>
  <si>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</si>
  <si>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</si>
  <si>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</si>
  <si>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</si>
  <si>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</si>
  <si>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</si>
  <si>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</si>
  <si>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</si>
  <si>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</si>
  <si>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</si>
  <si>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</si>
  <si>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</si>
  <si>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</si>
  <si>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</si>
  <si>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</si>
  <si>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</si>
  <si>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</si>
  <si>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</si>
  <si>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</si>
  <si>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</si>
  <si>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</si>
  <si>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</si>
  <si>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</si>
  <si>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</si>
  <si>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</si>
  <si>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</si>
  <si>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</si>
  <si>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</si>
  <si>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</si>
  <si>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</si>
  <si>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</si>
  <si>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</si>
  <si>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</si>
  <si>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</si>
  <si>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</si>
  <si>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</si>
  <si>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</si>
  <si>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</si>
  <si>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</si>
  <si>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</si>
  <si>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</si>
  <si>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</si>
  <si>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</si>
  <si>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</si>
  <si>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</si>
  <si>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</si>
  <si>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</si>
  <si>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</si>
  <si>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</si>
  <si>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</si>
  <si>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</si>
  <si>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</si>
  <si>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</si>
  <si>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</si>
  <si>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</si>
  <si>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</si>
  <si>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</si>
  <si>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</si>
  <si>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</si>
  <si>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</si>
  <si>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</si>
  <si>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</si>
  <si>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</si>
  <si>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</si>
  <si>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</si>
  <si>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</si>
  <si>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</si>
  <si>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</si>
  <si>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</si>
  <si>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</si>
  <si>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</si>
  <si>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</si>
  <si>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</si>
  <si>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</si>
  <si>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</si>
  <si>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</si>
  <si>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</si>
  <si>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</si>
  <si>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</si>
  <si>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</si>
  <si>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</si>
  <si>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</si>
  <si>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</si>
  <si>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</si>
  <si>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</si>
  <si>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</si>
  <si>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</si>
  <si>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</si>
  <si>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</si>
  <si>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</si>
  <si>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</si>
  <si>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</si>
  <si>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</si>
  <si>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</si>
  <si>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</si>
  <si>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</si>
  <si>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</si>
  <si>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</si>
  <si>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</si>
  <si>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</si>
  <si>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</si>
  <si>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</si>
  <si>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</si>
  <si>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</si>
  <si>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</si>
  <si>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</si>
  <si>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</si>
  <si>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</si>
  <si>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</si>
  <si>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</si>
  <si>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</si>
  <si>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</si>
  <si>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</si>
  <si>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</si>
  <si>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</si>
  <si>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</si>
  <si>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</si>
  <si>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</si>
  <si>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</si>
  <si>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</si>
  <si>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</si>
  <si>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</si>
  <si>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</si>
  <si>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</si>
  <si>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</si>
  <si>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</si>
  <si>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</si>
  <si>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</si>
  <si>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</si>
  <si>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</si>
  <si>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</si>
  <si>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</si>
  <si>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</si>
  <si>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</si>
  <si>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</si>
  <si>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</si>
  <si>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</si>
  <si>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</si>
  <si>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</si>
  <si>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</si>
  <si>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</si>
  <si>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</si>
  <si>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</si>
  <si>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</si>
  <si>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</si>
  <si>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</si>
  <si>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</si>
  <si>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</si>
  <si>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</si>
  <si>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</si>
  <si>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</si>
  <si>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</si>
  <si>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</si>
  <si>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</si>
  <si>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</si>
  <si>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</si>
  <si>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</si>
  <si>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</si>
  <si>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</si>
  <si>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</si>
  <si>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</si>
  <si>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</si>
  <si>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</si>
  <si>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</si>
  <si>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</si>
  <si>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</si>
  <si>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</si>
  <si>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</si>
  <si>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</si>
  <si>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</si>
  <si>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</si>
  <si>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</si>
  <si>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</si>
  <si>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</si>
  <si>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</si>
  <si>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</si>
  <si>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</si>
  <si>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</si>
  <si>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</si>
  <si>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</si>
  <si>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</si>
  <si>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</si>
  <si>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</si>
  <si>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</si>
  <si>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</si>
  <si>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</si>
  <si>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</si>
  <si>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</si>
  <si>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</si>
  <si>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</si>
  <si>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</si>
  <si>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</si>
  <si>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</si>
  <si>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</si>
  <si>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</si>
  <si>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</si>
  <si>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</si>
  <si>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</si>
  <si>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</si>
  <si>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</si>
  <si>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</si>
  <si>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</si>
  <si>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</si>
  <si>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</si>
  <si>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</si>
  <si>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</si>
  <si>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</si>
  <si>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</si>
  <si>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</si>
  <si>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</si>
  <si>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</si>
  <si>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</si>
  <si>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</si>
  <si>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</si>
  <si>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</si>
  <si>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</si>
  <si>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</si>
  <si>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</si>
  <si>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</si>
  <si>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</si>
  <si>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</si>
  <si>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</si>
  <si>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</si>
  <si>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</si>
  <si>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</si>
  <si>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</si>
  <si>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</si>
  <si>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</si>
  <si>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</si>
  <si>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</si>
  <si>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</si>
  <si>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</si>
  <si>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</si>
  <si>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</si>
  <si>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</si>
  <si>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</si>
  <si>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</si>
  <si>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</si>
  <si>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</si>
  <si>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</si>
  <si>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</si>
  <si>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</si>
  <si>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</si>
  <si>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</si>
  <si>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</si>
  <si>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</si>
  <si>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</si>
  <si>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</si>
  <si>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</si>
  <si>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</si>
  <si>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</si>
  <si>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</si>
  <si>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</si>
  <si>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</si>
  <si>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</si>
  <si>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</si>
  <si>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</si>
  <si>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</si>
  <si>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</si>
  <si>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</si>
  <si>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</si>
  <si>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</si>
  <si>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</si>
  <si>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</si>
  <si>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</si>
  <si>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</si>
  <si>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</si>
  <si>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</si>
  <si>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</si>
  <si>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</si>
  <si>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</si>
  <si>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</si>
  <si>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</si>
  <si>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</si>
  <si>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</si>
  <si>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</si>
  <si>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</si>
  <si>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</si>
  <si>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</si>
  <si>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</si>
  <si>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</si>
  <si>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</si>
  <si>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</si>
  <si>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</si>
  <si>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</si>
  <si>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</si>
  <si>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</si>
  <si>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</si>
  <si>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</si>
  <si>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</si>
  <si>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</si>
  <si>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</si>
  <si>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</si>
  <si>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</si>
  <si>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</si>
  <si>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</si>
  <si>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</si>
  <si>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</si>
  <si>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</si>
  <si>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</si>
  <si>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</si>
  <si>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</si>
  <si>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</si>
  <si>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</si>
  <si>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</si>
  <si>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</si>
  <si>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</si>
  <si>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</si>
  <si>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</si>
  <si>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</si>
  <si>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</si>
  <si>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</si>
  <si>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</si>
  <si>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</si>
  <si>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</si>
  <si>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</si>
  <si>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</si>
  <si>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</si>
  <si>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</si>
  <si>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</si>
  <si>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</si>
  <si>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</si>
  <si>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</si>
  <si>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</si>
  <si>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</si>
  <si>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</si>
  <si>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</si>
  <si>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</si>
  <si>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</si>
  <si>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</si>
  <si>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</si>
  <si>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</si>
  <si>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</si>
  <si>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</si>
  <si>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</si>
  <si>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</si>
  <si>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</si>
  <si>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</si>
  <si>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</si>
  <si>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</si>
  <si>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</si>
  <si>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</si>
  <si>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</si>
  <si>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</si>
  <si>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</si>
  <si>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</si>
  <si>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</si>
  <si>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</si>
  <si>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</si>
  <si>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</si>
  <si>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</si>
  <si>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</si>
  <si>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</si>
  <si>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</si>
  <si>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</si>
  <si>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</si>
  <si>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</si>
  <si>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</si>
  <si>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</si>
  <si>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</si>
  <si>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</si>
  <si>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</si>
  <si>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</si>
  <si>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</si>
  <si>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</si>
  <si>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</si>
  <si>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</si>
  <si>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</si>
  <si>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</si>
  <si>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</si>
  <si>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</si>
  <si>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</si>
  <si>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</si>
  <si>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</si>
  <si>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</si>
  <si>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</si>
  <si>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</si>
  <si>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</si>
  <si>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</si>
  <si>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</si>
  <si>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</si>
  <si>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</si>
  <si>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</si>
  <si>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</si>
  <si>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</si>
  <si>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</si>
  <si>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</si>
  <si>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</si>
  <si>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</si>
  <si>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</si>
  <si>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</si>
  <si>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</si>
  <si>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</si>
  <si>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</si>
  <si>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</si>
  <si>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</si>
  <si>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</si>
  <si>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</si>
  <si>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</si>
  <si>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</si>
  <si>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</si>
  <si>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</si>
  <si>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</si>
  <si>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</si>
  <si>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</si>
  <si>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</si>
  <si>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</si>
  <si>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</si>
  <si>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</si>
  <si>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</si>
  <si>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</si>
  <si>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</si>
  <si>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</si>
  <si>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</si>
  <si>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</si>
  <si>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</si>
  <si>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</si>
  <si>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</si>
  <si>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</si>
  <si>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</si>
  <si>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</si>
  <si>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</si>
  <si>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</si>
  <si>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</si>
  <si>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</si>
  <si>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</si>
  <si>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</si>
  <si>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</si>
  <si>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</si>
  <si>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</si>
  <si>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</si>
  <si>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</si>
  <si>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</si>
  <si>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</si>
  <si>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</si>
  <si>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</si>
  <si>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</si>
  <si>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</si>
  <si>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</si>
  <si>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</si>
  <si>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</si>
  <si>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</si>
  <si>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</si>
  <si>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</si>
  <si>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</si>
  <si>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</si>
  <si>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</si>
  <si>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</si>
  <si>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</si>
  <si>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</si>
  <si>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</si>
  <si>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</si>
  <si>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</si>
  <si>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</si>
  <si>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</si>
  <si>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</si>
  <si>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</si>
  <si>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</si>
  <si>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</si>
  <si>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</si>
  <si>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</si>
  <si>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</si>
  <si>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</si>
  <si>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</si>
  <si>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</si>
  <si>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</si>
  <si>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</si>
  <si>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</si>
  <si>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</si>
  <si>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</si>
  <si>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</si>
  <si>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</si>
  <si>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</si>
  <si>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</si>
  <si>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</si>
  <si>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</si>
  <si>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</si>
  <si>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</si>
  <si>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</si>
  <si>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</si>
  <si>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</si>
  <si>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</si>
  <si>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</si>
  <si>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</si>
  <si>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</si>
  <si>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</si>
  <si>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</si>
  <si>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</si>
  <si>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</si>
  <si>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</si>
  <si>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</si>
  <si>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</si>
  <si>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</si>
  <si>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</si>
  <si>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</si>
  <si>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</si>
  <si>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</si>
  <si>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</si>
  <si>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</si>
  <si>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</si>
  <si>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</si>
  <si>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</si>
  <si>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</si>
  <si>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</si>
  <si>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</si>
  <si>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</si>
  <si>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</si>
  <si>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</si>
  <si>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</si>
  <si>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</si>
  <si>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</si>
  <si>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</si>
  <si>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</si>
  <si>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</si>
  <si>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</si>
  <si>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</si>
  <si>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</si>
  <si>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</si>
  <si>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</si>
  <si>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</si>
  <si>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</si>
  <si>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</si>
  <si>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</si>
  <si>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</si>
  <si>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</si>
  <si>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</si>
  <si>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</si>
  <si>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</si>
  <si>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</si>
  <si>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</si>
  <si>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</si>
  <si>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</si>
  <si>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</si>
  <si>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</si>
  <si>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</si>
  <si>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</si>
  <si>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</si>
  <si>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</si>
  <si>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</si>
  <si>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</si>
  <si>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</si>
  <si>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</si>
  <si>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</si>
  <si>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</si>
  <si>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</si>
  <si>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</si>
  <si>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</si>
  <si>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</si>
  <si>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</si>
  <si>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</si>
  <si>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</si>
  <si>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</si>
  <si>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</si>
  <si>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</si>
  <si>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</si>
  <si>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</si>
  <si>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</si>
  <si>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</si>
  <si>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</si>
  <si>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</si>
  <si>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</si>
  <si>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</si>
  <si>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</si>
  <si>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</si>
  <si>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</si>
  <si>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</si>
  <si>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</si>
  <si>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</si>
  <si>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</si>
  <si>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</si>
  <si>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</si>
  <si>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</si>
  <si>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</si>
  <si>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</si>
  <si>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</si>
  <si>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</si>
  <si>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</si>
  <si>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</si>
  <si>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</si>
  <si>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</si>
  <si>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</si>
  <si>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</si>
  <si>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</si>
  <si>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</si>
  <si>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</si>
  <si>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</si>
  <si>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</si>
  <si>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</si>
  <si>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</si>
  <si>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</si>
  <si>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</si>
  <si>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</si>
  <si>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</si>
  <si>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</si>
  <si>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</si>
  <si>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</si>
  <si>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</si>
  <si>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</si>
  <si>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</si>
  <si>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</si>
  <si>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</si>
  <si>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</si>
  <si>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</si>
  <si>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</si>
  <si>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</si>
  <si>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</si>
  <si>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</si>
  <si>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</si>
  <si>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</si>
  <si>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</si>
  <si>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</si>
  <si>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</si>
  <si>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</si>
  <si>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</si>
  <si>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</si>
  <si>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</si>
  <si>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</si>
  <si>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</si>
  <si>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</si>
  <si>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</si>
  <si>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</si>
  <si>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</si>
  <si>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</si>
  <si>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</si>
  <si>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</si>
  <si>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</si>
  <si>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</si>
  <si>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</si>
  <si>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</si>
  <si>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</si>
  <si>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</si>
  <si>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</si>
  <si>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</si>
  <si>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</si>
  <si>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</si>
  <si>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</si>
  <si>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</si>
  <si>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</si>
  <si>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</si>
  <si>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</si>
  <si>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</si>
  <si>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</si>
  <si>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</si>
  <si>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</si>
  <si>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</si>
  <si>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</si>
  <si>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</si>
  <si>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</si>
  <si>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</si>
  <si>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</si>
  <si>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</si>
  <si>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</si>
  <si>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</si>
  <si>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</si>
  <si>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</si>
  <si>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</si>
  <si>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</si>
  <si>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</si>
  <si>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</si>
  <si>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</si>
  <si>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</si>
  <si>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</si>
  <si>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</si>
  <si>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</si>
  <si>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</si>
  <si>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</si>
  <si>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</si>
  <si>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</si>
  <si>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</si>
  <si>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</si>
  <si>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</si>
  <si>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</si>
  <si>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</si>
  <si>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</si>
  <si>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</si>
  <si>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</si>
  <si>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</si>
  <si>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</si>
  <si>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</si>
  <si>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</si>
  <si>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</si>
  <si>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</si>
  <si>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</si>
  <si>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</si>
  <si>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</si>
  <si>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</si>
  <si>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</si>
  <si>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</si>
  <si>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</si>
  <si>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</si>
  <si>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</si>
  <si>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</si>
  <si>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</si>
  <si>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</si>
  <si>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</si>
  <si>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</si>
  <si>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</si>
  <si>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</si>
  <si>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</si>
  <si>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</si>
  <si>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</si>
  <si>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</si>
  <si>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</si>
  <si>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</si>
  <si>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</si>
  <si>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</si>
  <si>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</si>
  <si>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</si>
  <si>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</si>
  <si>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</si>
  <si>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</si>
  <si>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</si>
  <si>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</si>
  <si>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</si>
  <si>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</si>
  <si>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</si>
  <si>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</si>
  <si>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</si>
  <si>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</si>
  <si>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</si>
  <si>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</si>
  <si>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</si>
  <si>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</si>
  <si>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</si>
  <si>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</si>
  <si>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</si>
  <si>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</si>
  <si>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</si>
  <si>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</si>
  <si>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</si>
  <si>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</si>
  <si>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</si>
  <si>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</si>
  <si>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</si>
  <si>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</si>
  <si>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</si>
  <si>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</si>
  <si>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</si>
  <si>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</si>
  <si>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</si>
  <si>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</si>
  <si>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</si>
  <si>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</si>
  <si>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</si>
  <si>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</si>
  <si>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</si>
  <si>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</si>
  <si>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</si>
  <si>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</si>
  <si>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</si>
  <si>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</si>
  <si>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</si>
  <si>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</si>
  <si>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</si>
  <si>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</si>
  <si>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</si>
  <si>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</si>
  <si>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</si>
  <si>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</si>
  <si>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</si>
  <si>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</si>
  <si>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</si>
  <si>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</si>
  <si>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</si>
  <si>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</si>
  <si>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</si>
  <si>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</si>
  <si>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</si>
  <si>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</si>
  <si>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</si>
  <si>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</si>
  <si>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</si>
  <si>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</si>
  <si>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</si>
  <si>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</si>
  <si>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</si>
  <si>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</si>
  <si>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</si>
  <si>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</si>
  <si>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</si>
  <si>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</si>
  <si>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</si>
  <si>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</si>
  <si>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</si>
  <si>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</si>
  <si>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</si>
  <si>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</si>
  <si>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</si>
  <si>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</si>
  <si>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</si>
  <si>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</si>
  <si>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</si>
  <si>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</si>
  <si>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</si>
  <si>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</si>
  <si>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</si>
  <si>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</si>
  <si>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</si>
  <si>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</si>
  <si>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</si>
  <si>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</si>
  <si>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</si>
  <si>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</si>
  <si>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</si>
  <si>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</si>
  <si>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</si>
  <si>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</si>
  <si>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</si>
  <si>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</si>
  <si>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</si>
  <si>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</si>
  <si>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</si>
  <si>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</si>
  <si>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</si>
  <si>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</si>
  <si>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</si>
  <si>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</si>
  <si>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</si>
  <si>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</si>
  <si>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</si>
  <si>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</si>
  <si>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</si>
  <si>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</si>
  <si>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</si>
  <si>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</si>
  <si>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</si>
  <si>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</si>
  <si>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</si>
  <si>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</si>
  <si>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</si>
  <si>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</si>
  <si>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</si>
  <si>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</si>
  <si>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</si>
  <si>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</si>
  <si>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</si>
  <si>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</si>
  <si>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</si>
  <si>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</si>
  <si>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</si>
  <si>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</si>
  <si>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</si>
  <si>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</si>
  <si>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</si>
  <si>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</si>
  <si>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</si>
  <si>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</si>
  <si>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</si>
  <si>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</si>
  <si>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</si>
  <si>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</si>
  <si>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</si>
  <si>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</si>
  <si>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</si>
  <si>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</si>
  <si>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</si>
  <si>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</si>
  <si>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</si>
  <si>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</si>
  <si>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</si>
  <si>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</si>
  <si>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</si>
  <si>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</si>
  <si>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</si>
  <si>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</si>
  <si>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</si>
  <si>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</si>
  <si>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</si>
  <si>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</si>
  <si>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</si>
  <si>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</si>
  <si>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</si>
  <si>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</si>
  <si>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</si>
  <si>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</si>
  <si>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</si>
  <si>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</si>
  <si>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</si>
  <si>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</si>
  <si>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</si>
  <si>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</si>
  <si>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</si>
  <si>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</si>
  <si>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</si>
  <si>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</si>
  <si>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</si>
  <si>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</si>
  <si>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</si>
  <si>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</si>
  <si>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</si>
  <si>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</si>
  <si>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</si>
  <si>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</si>
  <si>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</si>
  <si>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</si>
  <si>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</si>
  <si>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</si>
  <si>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</si>
  <si>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</si>
  <si>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</si>
  <si>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</si>
  <si>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</si>
  <si>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</si>
  <si>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</si>
  <si>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</si>
  <si>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</si>
  <si>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</si>
  <si>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</si>
  <si>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</si>
  <si>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</si>
  <si>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</si>
  <si>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</si>
  <si>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</si>
  <si>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</si>
  <si>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</si>
  <si>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</si>
  <si>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</si>
  <si>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</si>
  <si>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</si>
  <si>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</si>
  <si>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</si>
  <si>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</si>
  <si>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</si>
  <si>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</si>
  <si>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</si>
  <si>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</si>
  <si>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</si>
  <si>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</si>
  <si>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</si>
  <si>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</si>
  <si>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</si>
  <si>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</si>
  <si>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</si>
  <si>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</si>
  <si>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</si>
  <si>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</si>
  <si>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</si>
  <si>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</si>
  <si>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</si>
  <si>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</si>
  <si>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</si>
  <si>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</si>
  <si>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</si>
  <si>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</si>
  <si>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</si>
  <si>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</si>
  <si>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</si>
  <si>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</si>
  <si>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</si>
  <si>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</si>
  <si>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</si>
  <si>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</si>
  <si>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</si>
  <si>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</si>
  <si>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</si>
  <si>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</si>
  <si>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</si>
  <si>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</si>
  <si>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</si>
  <si>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</si>
  <si>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</si>
  <si>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</si>
  <si>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</si>
  <si>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</si>
  <si>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</si>
  <si>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</si>
  <si>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</si>
  <si>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</si>
  <si>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</si>
  <si>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</si>
  <si>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</si>
  <si>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</si>
  <si>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</si>
  <si>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</si>
  <si>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</si>
  <si>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</si>
  <si>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</si>
  <si>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</si>
  <si>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</si>
  <si>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</si>
  <si>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</si>
  <si>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</si>
  <si>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</si>
  <si>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</si>
  <si>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</si>
  <si>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</si>
  <si>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</si>
  <si>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</si>
  <si>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</si>
  <si>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</si>
  <si>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</si>
  <si>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</si>
  <si>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</si>
  <si>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</si>
  <si>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</si>
  <si>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</si>
  <si>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</si>
  <si>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</si>
  <si>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</si>
  <si>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</si>
  <si>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</si>
  <si>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</si>
  <si>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</si>
  <si>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</si>
  <si>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</si>
  <si>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</si>
  <si>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</si>
  <si>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</si>
  <si>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</si>
  <si>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</si>
  <si>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</si>
  <si>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</si>
  <si>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</si>
  <si>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</si>
  <si>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</si>
  <si>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</si>
  <si>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</si>
  <si>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</si>
  <si>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</si>
  <si>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</si>
  <si>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</si>
  <si>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</si>
  <si>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</si>
  <si>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</si>
  <si>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</si>
  <si>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</si>
  <si>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</si>
  <si>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</si>
  <si>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</si>
  <si>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</si>
  <si>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</si>
  <si>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</si>
  <si>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</si>
  <si>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</si>
  <si>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</si>
  <si>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</si>
  <si>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</si>
  <si>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</si>
  <si>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</si>
  <si>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</si>
  <si>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</si>
  <si>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</si>
  <si>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</si>
  <si>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</si>
  <si>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</si>
  <si>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</si>
  <si>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</si>
  <si>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</si>
  <si>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</si>
  <si>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</si>
  <si>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</si>
  <si>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</si>
  <si>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</si>
  <si>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</si>
  <si>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</si>
  <si>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</si>
  <si>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</si>
  <si>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</si>
  <si>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</si>
  <si>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</si>
  <si>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</si>
  <si>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</si>
  <si>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</si>
  <si>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</si>
  <si>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</si>
  <si>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</si>
  <si>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</si>
  <si>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</si>
  <si>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</si>
  <si>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</si>
  <si>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</si>
  <si>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</si>
  <si>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</si>
  <si>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</si>
  <si>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</si>
  <si>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</si>
  <si>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</si>
  <si>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</si>
  <si>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</si>
  <si>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</si>
  <si>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</si>
  <si>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</si>
  <si>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</si>
  <si>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</si>
  <si>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</si>
  <si>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</si>
  <si>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</si>
  <si>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</si>
  <si>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</si>
  <si>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</si>
  <si>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</si>
  <si>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</si>
  <si>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</si>
  <si>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</si>
  <si>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</si>
  <si>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</si>
  <si>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</si>
  <si>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</si>
  <si>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</si>
  <si>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</si>
  <si>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</si>
  <si>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</si>
  <si>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</si>
  <si>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</si>
  <si>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</si>
  <si>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</si>
  <si>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</si>
  <si>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</si>
  <si>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</si>
  <si>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</si>
  <si>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</si>
  <si>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</si>
  <si>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</si>
  <si>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</si>
  <si>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</si>
  <si>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</si>
  <si>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</si>
  <si>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</si>
  <si>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</si>
  <si>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</si>
  <si>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</si>
  <si>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</si>
  <si>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</si>
  <si>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</si>
  <si>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</si>
  <si>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</si>
  <si>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</si>
  <si>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</si>
  <si>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</si>
  <si>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</si>
  <si>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</si>
  <si>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</si>
  <si>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</si>
  <si>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</si>
  <si>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</si>
  <si>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</si>
  <si>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</si>
  <si>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</si>
  <si>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</si>
  <si>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</si>
  <si>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</si>
  <si>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</si>
  <si>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</si>
  <si>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</si>
  <si>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</si>
  <si>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</si>
  <si>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</si>
  <si>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</si>
  <si>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</si>
  <si>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</si>
  <si>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</si>
  <si>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</si>
  <si>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</si>
  <si>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</si>
  <si>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</si>
  <si>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</si>
  <si>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</si>
  <si>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</si>
  <si>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</si>
  <si>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</si>
  <si>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</si>
  <si>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</si>
  <si>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</si>
  <si>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</si>
  <si>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</si>
  <si>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</si>
  <si>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</si>
  <si>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</si>
  <si>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</si>
  <si>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</si>
  <si>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</si>
  <si>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</si>
  <si>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</si>
  <si>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</si>
  <si>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</si>
  <si>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</si>
  <si>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</si>
  <si>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</si>
  <si>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</si>
  <si>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</si>
  <si>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</si>
  <si>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</si>
  <si>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</si>
  <si>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</si>
  <si>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</si>
  <si>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</si>
  <si>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</si>
  <si>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</si>
  <si>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</si>
  <si>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</si>
  <si>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</si>
  <si>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</si>
  <si>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</si>
  <si>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</si>
  <si>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</si>
  <si>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</si>
  <si>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</si>
  <si>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</si>
  <si>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</si>
  <si>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</si>
  <si>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</si>
  <si>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</si>
  <si>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</si>
  <si>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</si>
  <si>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</si>
  <si>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</si>
  <si>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</si>
  <si>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</si>
  <si>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</si>
  <si>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</si>
  <si>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</si>
  <si>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</si>
  <si>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</si>
  <si>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</si>
  <si>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</si>
  <si>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</si>
  <si>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</si>
  <si>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</si>
  <si>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</si>
  <si>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</si>
  <si>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</si>
  <si>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</si>
  <si>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</si>
  <si>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</si>
  <si>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</si>
  <si>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</si>
  <si>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</si>
  <si>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</si>
  <si>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</si>
  <si>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</si>
  <si>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</si>
  <si>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</si>
  <si>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</si>
  <si>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</si>
  <si>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</si>
  <si>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</si>
  <si>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</si>
  <si>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</si>
  <si>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</si>
  <si>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</si>
  <si>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</si>
  <si>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</si>
  <si>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</si>
  <si>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</si>
  <si>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</si>
  <si>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</si>
  <si>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</si>
  <si>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</si>
  <si>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</si>
  <si>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</si>
  <si>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</si>
  <si>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</si>
  <si>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</si>
  <si>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</si>
  <si>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</si>
  <si>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</si>
  <si>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</si>
  <si>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</si>
  <si>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</si>
  <si>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</si>
  <si>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</si>
  <si>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</si>
  <si>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</si>
  <si>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</si>
  <si>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</si>
  <si>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</si>
  <si>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</si>
  <si>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</si>
  <si>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</si>
  <si>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</si>
  <si>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</si>
  <si>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</si>
  <si>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</si>
  <si>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</si>
  <si>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</si>
  <si>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</si>
  <si>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</si>
  <si>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</si>
  <si>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</si>
  <si>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</si>
  <si>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</si>
  <si>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</si>
  <si>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</si>
  <si>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</si>
  <si>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</si>
  <si>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</si>
  <si>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</si>
  <si>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</si>
  <si>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</si>
  <si>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</si>
  <si>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</si>
  <si>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</si>
  <si>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</si>
  <si>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</si>
  <si>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</si>
  <si>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</si>
  <si>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</si>
  <si>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</si>
  <si>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</si>
  <si>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</si>
  <si>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</si>
  <si>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</si>
  <si>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</si>
  <si>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</si>
  <si>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</si>
  <si>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</si>
  <si>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</si>
  <si>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</si>
  <si>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</si>
  <si>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</si>
  <si>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</si>
  <si>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</si>
  <si>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</si>
  <si>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</si>
  <si>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</si>
  <si>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</si>
  <si>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</si>
  <si>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</si>
  <si>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</si>
  <si>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</si>
  <si>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</si>
  <si>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</si>
  <si>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</si>
  <si>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</si>
  <si>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</si>
  <si>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</si>
  <si>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</si>
  <si>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</si>
  <si>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</si>
  <si>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</si>
  <si>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</si>
  <si>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</si>
  <si>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</si>
  <si>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</si>
  <si>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</si>
  <si>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</si>
  <si>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</si>
  <si>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</si>
  <si>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</si>
  <si>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</si>
  <si>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</si>
  <si>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</si>
  <si>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</si>
  <si>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</si>
  <si>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</si>
  <si>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</si>
  <si>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</si>
  <si>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</si>
  <si>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</si>
  <si>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</si>
  <si>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</si>
  <si>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</si>
  <si>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</si>
  <si>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</si>
  <si>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</si>
  <si>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</si>
  <si>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</si>
  <si>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</si>
  <si>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</si>
  <si>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</si>
  <si>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</si>
  <si>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</si>
  <si>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</si>
  <si>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</si>
  <si>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</si>
  <si>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</si>
  <si>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</si>
  <si>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</si>
  <si>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</si>
  <si>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</si>
  <si>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</si>
  <si>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</si>
  <si>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</si>
  <si>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</si>
  <si>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</si>
  <si>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</si>
  <si>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</si>
  <si>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</si>
  <si>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</si>
  <si>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</si>
  <si>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</si>
  <si>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</si>
  <si>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</si>
  <si>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</si>
  <si>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</si>
  <si>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</si>
  <si>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</si>
  <si>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</si>
  <si>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</si>
  <si>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</si>
  <si>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</si>
  <si>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</si>
  <si>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</si>
  <si>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</si>
  <si>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</si>
  <si>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</si>
  <si>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</si>
  <si>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</si>
  <si>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</si>
  <si>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</si>
  <si>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</si>
  <si>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</si>
  <si>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</si>
  <si>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</si>
  <si>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</si>
  <si>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</si>
  <si>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</si>
  <si>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</si>
  <si>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</si>
  <si>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</si>
  <si>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</si>
  <si>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</si>
  <si>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</si>
  <si>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</si>
  <si>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</si>
  <si>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</si>
  <si>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</si>
  <si>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</si>
  <si>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</si>
  <si>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</si>
  <si>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</si>
  <si>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</si>
  <si>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</si>
  <si>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</si>
  <si>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</si>
  <si>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</si>
  <si>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</si>
  <si>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</si>
  <si>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</si>
  <si>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</si>
  <si>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</si>
  <si>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</si>
  <si>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</si>
  <si>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</si>
  <si>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</si>
  <si>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</si>
  <si>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</si>
  <si>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</si>
  <si>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</si>
  <si>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</si>
  <si>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</si>
  <si>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</si>
  <si>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</si>
  <si>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</si>
  <si>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</si>
  <si>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</si>
  <si>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</si>
  <si>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</si>
  <si>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</si>
  <si>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</si>
  <si>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</si>
  <si>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</si>
  <si>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</si>
  <si>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</si>
  <si>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</si>
  <si>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</si>
  <si>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</si>
  <si>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</si>
  <si>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</si>
  <si>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</si>
  <si>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</si>
  <si>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</si>
  <si>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</si>
  <si>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</si>
  <si>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</si>
  <si>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</si>
  <si>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</si>
  <si>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</si>
  <si>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</si>
  <si>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</si>
  <si>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</si>
  <si>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</si>
  <si>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</si>
  <si>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</si>
  <si>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</si>
  <si>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</si>
  <si>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</si>
  <si>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</si>
  <si>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</si>
  <si>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</si>
  <si>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</si>
  <si>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</si>
  <si>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</si>
  <si>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</si>
  <si>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</si>
  <si>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</si>
  <si>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</si>
  <si>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</si>
  <si>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</si>
  <si>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</si>
  <si>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</si>
  <si>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</si>
  <si>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</si>
  <si>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</si>
  <si>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</si>
  <si>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</si>
  <si>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</si>
  <si>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</si>
  <si>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</si>
  <si>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</si>
  <si>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</si>
  <si>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</si>
  <si>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</si>
  <si>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</si>
  <si>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</si>
  <si>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</si>
  <si>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</si>
  <si>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</si>
  <si>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</si>
  <si>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</si>
  <si>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</si>
  <si>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</si>
  <si>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</si>
  <si>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</si>
  <si>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</si>
  <si>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</si>
  <si>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</si>
  <si>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</si>
  <si>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</si>
  <si>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</si>
  <si>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</si>
  <si>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</si>
  <si>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</si>
  <si>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</si>
  <si>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</si>
  <si>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</si>
  <si>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</si>
  <si>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</si>
  <si>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</si>
  <si>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</si>
  <si>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</si>
  <si>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</si>
  <si>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</si>
  <si>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</si>
  <si>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</si>
  <si>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</si>
  <si>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</si>
  <si>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</si>
  <si>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</si>
  <si>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</si>
  <si>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</si>
  <si>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</si>
  <si>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</si>
  <si>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</si>
  <si>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</si>
  <si>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</si>
  <si>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</si>
  <si>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</si>
  <si>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</si>
  <si>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</si>
  <si>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</si>
  <si>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</si>
  <si>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</si>
  <si>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</si>
  <si>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</si>
  <si>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</si>
  <si>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</si>
  <si>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</si>
  <si>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</si>
  <si>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</si>
  <si>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</si>
  <si>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</si>
  <si>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</si>
  <si>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</si>
  <si>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</si>
  <si>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</si>
  <si>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</si>
  <si>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</si>
  <si>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</si>
  <si>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</si>
  <si>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</si>
  <si>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</si>
  <si>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</si>
  <si>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</si>
  <si>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</si>
  <si>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</si>
  <si>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</si>
  <si>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</si>
  <si>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</si>
  <si>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</si>
  <si>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</si>
  <si>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</si>
  <si>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</si>
  <si>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</si>
  <si>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</si>
  <si>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</si>
  <si>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</si>
  <si>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</si>
  <si>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</si>
  <si>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</si>
  <si>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</si>
  <si>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</si>
  <si>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</si>
  <si>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</si>
  <si>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</si>
  <si>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</si>
  <si>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</si>
  <si>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</si>
  <si>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</si>
  <si>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</si>
  <si>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</si>
  <si>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</si>
  <si>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</si>
  <si>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</si>
  <si>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</si>
  <si>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</si>
  <si>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</si>
  <si>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</si>
  <si>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</si>
  <si>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</si>
  <si>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</si>
  <si>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</si>
  <si>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</si>
  <si>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</si>
  <si>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</si>
  <si>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</si>
  <si>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</si>
  <si>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</si>
  <si>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</si>
  <si>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</si>
  <si>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</si>
  <si>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</si>
  <si>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</si>
  <si>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</si>
  <si>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</si>
  <si>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</si>
  <si>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</si>
  <si>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</si>
  <si>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</si>
  <si>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</si>
  <si>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</si>
  <si>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</si>
  <si>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</si>
  <si>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</si>
  <si>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</si>
  <si>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</si>
  <si>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</si>
  <si>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</si>
  <si>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</si>
  <si>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</si>
  <si>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</si>
  <si>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</si>
  <si>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</si>
  <si>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</si>
  <si>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</si>
  <si>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</si>
  <si>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</si>
  <si>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</si>
  <si>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</si>
  <si>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</si>
  <si>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</si>
  <si>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</si>
  <si>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</si>
  <si>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</si>
  <si>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</si>
  <si>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</si>
  <si>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</si>
  <si>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</si>
  <si>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</si>
  <si>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</si>
  <si>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</si>
  <si>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</si>
  <si>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</si>
  <si>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</si>
  <si>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</si>
  <si>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</si>
  <si>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</si>
  <si>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</si>
  <si>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</si>
  <si>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</si>
  <si>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</si>
  <si>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</si>
  <si>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</si>
  <si>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</si>
  <si>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</si>
  <si>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</si>
  <si>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</si>
  <si>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</si>
  <si>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</si>
  <si>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</si>
  <si>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</si>
  <si>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</si>
  <si>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</si>
  <si>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</si>
  <si>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</si>
  <si>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</si>
  <si>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</si>
  <si>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</si>
  <si>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</si>
  <si>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</si>
  <si>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</si>
  <si>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</si>
  <si>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</si>
  <si>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</si>
  <si>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</si>
  <si>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</si>
  <si>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</si>
  <si>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</si>
  <si>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</si>
  <si>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</si>
  <si>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</si>
  <si>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</si>
  <si>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</si>
  <si>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</si>
  <si>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</si>
  <si>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</si>
  <si>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</si>
  <si>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</si>
  <si>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</si>
  <si>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</si>
  <si>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</si>
  <si>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</si>
  <si>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</si>
  <si>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</si>
  <si>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</si>
  <si>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</si>
  <si>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</si>
  <si>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</si>
  <si>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</si>
  <si>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</si>
  <si>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</si>
  <si>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</si>
  <si>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</si>
  <si>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</si>
  <si>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</si>
  <si>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</si>
  <si>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</si>
  <si>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</si>
  <si>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</si>
  <si>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</si>
  <si>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</si>
  <si>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</si>
  <si>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</si>
  <si>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</si>
  <si>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</si>
  <si>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</si>
  <si>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</si>
  <si>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</si>
  <si>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</si>
  <si>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</si>
  <si>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</si>
  <si>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</si>
  <si>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</si>
  <si>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</si>
  <si>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</si>
  <si>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</si>
  <si>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</si>
  <si>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</si>
  <si>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</si>
  <si>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</si>
  <si>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</si>
  <si>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</si>
  <si>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</si>
  <si>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</si>
  <si>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</si>
  <si>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</si>
  <si>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</si>
  <si>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</si>
  <si>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</si>
  <si>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</si>
  <si>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</si>
  <si>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</si>
  <si>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</si>
  <si>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</si>
  <si>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</si>
  <si>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</si>
  <si>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</si>
  <si>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</si>
  <si>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</si>
  <si>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</si>
  <si>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</si>
  <si>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</si>
  <si>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</si>
  <si>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</si>
  <si>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</si>
  <si>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</si>
  <si>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</si>
  <si>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</si>
  <si>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</si>
  <si>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</si>
  <si>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</si>
  <si>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</si>
  <si>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</si>
  <si>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</si>
  <si>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</si>
  <si>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</si>
  <si>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</si>
  <si>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</si>
  <si>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</si>
  <si>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</si>
  <si>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</si>
  <si>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</si>
  <si>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</si>
  <si>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</si>
  <si>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</si>
  <si>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</si>
  <si>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</si>
  <si>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</si>
  <si>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</si>
  <si>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</si>
  <si>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</si>
  <si>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</si>
  <si>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</si>
  <si>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</si>
  <si>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</si>
  <si>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</si>
  <si>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</si>
  <si>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</si>
  <si>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</si>
  <si>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</si>
  <si>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</si>
  <si>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</si>
  <si>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</si>
  <si>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</si>
  <si>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</si>
  <si>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</si>
  <si>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</si>
  <si>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</si>
  <si>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</si>
  <si>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</si>
  <si>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</si>
  <si>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</si>
  <si>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</si>
  <si>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</si>
  <si>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</si>
  <si>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</si>
  <si>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</si>
  <si>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</si>
  <si>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</si>
  <si>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</si>
  <si>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</si>
  <si>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</si>
  <si>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</si>
  <si>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</si>
  <si>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</si>
  <si>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</si>
  <si>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</si>
  <si>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</si>
  <si>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</si>
  <si>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</si>
  <si>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</si>
  <si>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</si>
  <si>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</si>
  <si>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</si>
  <si>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</si>
  <si>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</si>
  <si>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</si>
  <si>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</si>
  <si>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</si>
  <si>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</si>
  <si>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</si>
  <si>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</si>
  <si>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</si>
  <si>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</si>
  <si>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</si>
  <si>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</si>
  <si>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</si>
  <si>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</si>
  <si>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</si>
  <si>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</si>
  <si>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</si>
  <si>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</si>
  <si>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</si>
  <si>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</si>
  <si>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</si>
  <si>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</si>
  <si>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</si>
  <si>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</si>
  <si>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</si>
  <si>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</si>
  <si>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</si>
  <si>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</si>
  <si>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</si>
  <si>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</si>
  <si>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</si>
  <si>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</si>
  <si>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</si>
  <si>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</si>
  <si>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</si>
  <si>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</si>
  <si>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</si>
  <si>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</si>
  <si>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</si>
  <si>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</si>
  <si>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</si>
  <si>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</si>
  <si>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</si>
  <si>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</si>
  <si>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</si>
  <si>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</si>
  <si>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</si>
  <si>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</si>
  <si>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</si>
  <si>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</si>
  <si>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</si>
  <si>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</si>
  <si>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</si>
  <si>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</si>
  <si>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</si>
  <si>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</si>
  <si>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</si>
  <si>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</si>
  <si>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</si>
  <si>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</si>
  <si>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</si>
  <si>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</si>
  <si>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</si>
  <si>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</si>
  <si>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</si>
  <si>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</si>
  <si>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</si>
  <si>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</si>
  <si>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</si>
  <si>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</si>
  <si>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</si>
  <si>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</si>
  <si>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</si>
  <si>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</si>
  <si>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</si>
  <si>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</si>
  <si>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</si>
  <si>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</si>
  <si>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</si>
  <si>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</si>
  <si>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</si>
  <si>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</si>
  <si>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</si>
  <si>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</si>
  <si>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</si>
  <si>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</si>
  <si>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</si>
  <si>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</si>
  <si>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</si>
  <si>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</si>
  <si>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</si>
  <si>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</si>
  <si>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</si>
  <si>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</si>
  <si>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</si>
  <si>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</si>
  <si>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</si>
  <si>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</si>
  <si>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</si>
  <si>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</si>
  <si>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</si>
  <si>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</si>
  <si>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</si>
  <si>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</si>
  <si>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</si>
  <si>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</si>
  <si>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</si>
  <si>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</si>
  <si>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</si>
  <si>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</si>
  <si>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</si>
  <si>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</si>
  <si>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</si>
  <si>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</si>
  <si>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</si>
  <si>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</si>
  <si>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</si>
  <si>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</si>
  <si>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</si>
  <si>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</si>
  <si>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</si>
  <si>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</si>
  <si>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</si>
  <si>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</si>
  <si>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</si>
  <si>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</si>
  <si>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</si>
  <si>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</si>
  <si>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</si>
  <si>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</si>
  <si>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</si>
  <si>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</si>
  <si>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</si>
  <si>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</si>
  <si>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</si>
  <si>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</si>
  <si>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</si>
  <si>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</si>
  <si>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</si>
  <si>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</si>
  <si>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</si>
  <si>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</si>
  <si>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</si>
  <si>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</si>
  <si>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</si>
  <si>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</si>
  <si>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</si>
  <si>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</si>
  <si>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</si>
  <si>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</si>
  <si>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</si>
  <si>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</si>
  <si>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</si>
  <si>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</si>
  <si>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</si>
  <si>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</si>
  <si>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</si>
  <si>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</si>
  <si>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</si>
  <si>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</si>
  <si>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</si>
  <si>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</si>
  <si>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</si>
  <si>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</si>
  <si>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</si>
  <si>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</si>
  <si>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</si>
  <si>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</si>
  <si>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</si>
  <si>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</si>
  <si>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</si>
  <si>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</si>
  <si>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</si>
  <si>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</si>
  <si>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</si>
  <si>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</si>
  <si>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</si>
  <si>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</si>
  <si>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</si>
  <si>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</si>
  <si>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</si>
  <si>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</si>
  <si>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</si>
  <si>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</si>
  <si>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</si>
  <si>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</si>
  <si>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</si>
  <si>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</si>
  <si>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</si>
  <si>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</si>
  <si>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</si>
  <si>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</si>
  <si>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</si>
  <si>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</si>
  <si>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</si>
  <si>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</si>
  <si>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</si>
  <si>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</si>
  <si>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</si>
  <si>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</si>
  <si>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</si>
  <si>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</si>
  <si>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</si>
  <si>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</si>
  <si>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</si>
  <si>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</si>
  <si>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</si>
  <si>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</si>
  <si>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</si>
  <si>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</si>
  <si>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</si>
  <si>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</si>
  <si>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</si>
  <si>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</si>
  <si>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</si>
  <si>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</si>
  <si>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</si>
  <si>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</si>
  <si>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</si>
  <si>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</si>
  <si>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</si>
  <si>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</si>
  <si>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</si>
  <si>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</si>
  <si>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</si>
  <si>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</si>
  <si>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</si>
  <si>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</si>
  <si>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</si>
  <si>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</si>
  <si>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</si>
  <si>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</si>
  <si>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</si>
  <si>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</si>
  <si>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</si>
  <si>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</si>
  <si>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</si>
  <si>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</si>
  <si>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</si>
  <si>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</si>
  <si>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</si>
  <si>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</si>
  <si>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</si>
  <si>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</si>
  <si>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</si>
  <si>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</si>
  <si>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</si>
  <si>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</si>
  <si>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</si>
  <si>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</si>
  <si>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</si>
  <si>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</si>
  <si>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</si>
  <si>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</si>
  <si>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</si>
  <si>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</si>
  <si>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</si>
  <si>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</si>
  <si>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</si>
  <si>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</si>
  <si>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</si>
  <si>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</si>
  <si>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</si>
  <si>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</si>
  <si>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</si>
  <si>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</si>
  <si>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</si>
  <si>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</si>
  <si>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</si>
  <si>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</si>
  <si>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</si>
  <si>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</si>
  <si>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</si>
  <si>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</si>
  <si>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</si>
  <si>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</si>
  <si>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</si>
  <si>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</si>
  <si>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</si>
  <si>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</si>
  <si>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</si>
  <si>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</si>
  <si>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</si>
  <si>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</si>
  <si>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</si>
  <si>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</si>
  <si>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</si>
  <si>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</si>
  <si>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</si>
  <si>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</si>
  <si>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</si>
  <si>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</si>
  <si>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</si>
  <si>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</si>
  <si>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</si>
  <si>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</si>
  <si>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</si>
  <si>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</si>
  <si>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</si>
  <si>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</si>
  <si>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</si>
  <si>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</si>
  <si>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</si>
  <si>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</si>
  <si>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</si>
  <si>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</si>
  <si>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</si>
  <si>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</si>
  <si>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</si>
  <si>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</si>
  <si>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</si>
  <si>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</si>
  <si>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</si>
  <si>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</si>
  <si>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</si>
  <si>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</si>
  <si>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</si>
  <si>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</si>
  <si>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</si>
  <si>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</si>
  <si>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</si>
  <si>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</si>
  <si>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</si>
  <si>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</si>
  <si>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</si>
  <si>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</si>
  <si>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</si>
  <si>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</si>
  <si>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</si>
  <si>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</si>
  <si>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</si>
  <si>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</si>
  <si>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</si>
  <si>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</si>
  <si>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</si>
  <si>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</si>
  <si>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</si>
  <si>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</si>
  <si>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</si>
  <si>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</si>
  <si>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</si>
  <si>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</si>
  <si>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</si>
  <si>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</si>
  <si>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</si>
  <si>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</si>
  <si>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</si>
  <si>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</si>
  <si>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</si>
  <si>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</si>
  <si>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</si>
  <si>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</si>
  <si>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</si>
  <si>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</si>
  <si>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</si>
  <si>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</si>
  <si>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</si>
  <si>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</si>
  <si>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</si>
  <si>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</si>
  <si>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</si>
  <si>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</si>
  <si>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</si>
  <si>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</si>
  <si>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</si>
  <si>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</si>
  <si>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</si>
  <si>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</si>
  <si>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</si>
  <si>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</si>
  <si>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</si>
  <si>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</si>
  <si>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</si>
  <si>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</si>
  <si>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</si>
  <si>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</si>
  <si>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</si>
  <si>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</si>
  <si>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</si>
  <si>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</si>
  <si>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</si>
  <si>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</si>
  <si>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</si>
  <si>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</si>
  <si>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</si>
  <si>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</si>
  <si>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</si>
  <si>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</si>
  <si>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</si>
  <si>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</si>
  <si>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</si>
  <si>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</si>
  <si>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</si>
  <si>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</si>
  <si>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</si>
  <si>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</si>
  <si>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</si>
  <si>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</si>
  <si>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</si>
  <si>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</si>
  <si>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</si>
  <si>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</si>
  <si>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</si>
  <si>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</si>
  <si>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</si>
  <si>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</si>
  <si>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</si>
  <si>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</si>
  <si>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</si>
  <si>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</si>
  <si>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</si>
  <si>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</si>
  <si>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</si>
  <si>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</si>
  <si>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</si>
  <si>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</si>
  <si>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</si>
  <si>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</si>
  <si>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</si>
  <si>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</si>
  <si>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</si>
  <si>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</si>
  <si>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</si>
  <si>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</si>
  <si>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</si>
  <si>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</si>
  <si>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</si>
  <si>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</si>
  <si>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</si>
  <si>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</si>
  <si>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</si>
  <si>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</si>
  <si>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</si>
  <si>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</si>
  <si>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</si>
  <si>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</si>
  <si>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</si>
  <si>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</si>
  <si>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</si>
  <si>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</si>
  <si>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</si>
  <si>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</si>
  <si>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</si>
  <si>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</si>
  <si>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</si>
  <si>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</si>
  <si>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</si>
  <si>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</si>
  <si>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</si>
  <si>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</si>
  <si>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</si>
  <si>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</si>
  <si>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</si>
  <si>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</si>
  <si>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</si>
  <si>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</si>
  <si>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</si>
  <si>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</si>
  <si>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</si>
  <si>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</si>
  <si>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</si>
  <si>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</si>
  <si>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</si>
  <si>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</si>
  <si>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</si>
  <si>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</si>
  <si>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</si>
  <si>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</si>
  <si>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</si>
  <si>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</si>
  <si>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</si>
  <si>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</si>
  <si>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</si>
  <si>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</si>
  <si>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</si>
  <si>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</si>
  <si>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</si>
  <si>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</si>
  <si>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</si>
  <si>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</si>
  <si>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</si>
  <si>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</si>
  <si>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</si>
  <si>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</si>
  <si>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</si>
  <si>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</si>
  <si>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</si>
  <si>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</si>
  <si>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</si>
  <si>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</si>
  <si>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</si>
  <si>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</si>
  <si>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</si>
  <si>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</si>
  <si>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</si>
  <si>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</si>
  <si>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</si>
  <si>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</si>
  <si>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</si>
  <si>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</si>
  <si>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</si>
  <si>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</si>
  <si>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</si>
  <si>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</si>
  <si>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</si>
  <si>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</si>
  <si>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</si>
  <si>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</si>
  <si>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</si>
  <si>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</si>
  <si>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</si>
  <si>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</si>
  <si>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</si>
  <si>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</si>
  <si>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</si>
  <si>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</si>
  <si>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</si>
  <si>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</si>
  <si>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</si>
  <si>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</si>
  <si>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</si>
  <si>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</si>
  <si>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</si>
  <si>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</si>
  <si>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</si>
  <si>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</si>
  <si>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</si>
  <si>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</si>
  <si>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</si>
  <si>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</si>
  <si>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</si>
  <si>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</si>
  <si>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</si>
  <si>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</si>
  <si>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</si>
  <si>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</si>
  <si>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</si>
  <si>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</si>
  <si>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</si>
  <si>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</si>
  <si>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</si>
  <si>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</si>
  <si>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</si>
  <si>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</si>
  <si>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</si>
  <si>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</si>
  <si>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</si>
  <si>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</si>
  <si>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</si>
  <si>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</si>
  <si>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</si>
  <si>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</si>
  <si>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</si>
  <si>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</si>
  <si>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</si>
  <si>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</si>
  <si>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</si>
  <si>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</si>
  <si>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</si>
  <si>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</si>
  <si>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</si>
  <si>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</si>
  <si>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</si>
  <si>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</si>
  <si>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</si>
  <si>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</si>
  <si>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</si>
  <si>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</si>
  <si>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</si>
  <si>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</si>
  <si>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</si>
  <si>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</si>
  <si>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</si>
  <si>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</si>
  <si>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</si>
  <si>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</si>
  <si>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</si>
  <si>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</si>
  <si>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</si>
  <si>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</si>
  <si>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</si>
  <si>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</si>
  <si>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</si>
  <si>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</si>
  <si>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</si>
  <si>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</si>
  <si>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</si>
  <si>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</si>
  <si>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</si>
  <si>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</si>
  <si>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</si>
  <si>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</si>
  <si>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</si>
  <si>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</si>
  <si>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</si>
  <si>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</si>
  <si>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</si>
  <si>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</si>
  <si>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</si>
  <si>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</si>
  <si>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</si>
  <si>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</si>
  <si>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</si>
  <si>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</si>
  <si>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</si>
  <si>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</si>
  <si>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</si>
  <si>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</si>
  <si>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</si>
  <si>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</si>
  <si>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</si>
  <si>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</si>
  <si>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</si>
  <si>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</si>
  <si>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</si>
  <si>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</si>
  <si>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</si>
  <si>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</si>
  <si>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</si>
  <si>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</si>
  <si>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</si>
  <si>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</si>
  <si>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</si>
  <si>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</si>
  <si>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</si>
  <si>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</si>
  <si>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</si>
  <si>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</si>
  <si>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</si>
  <si>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</si>
  <si>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</si>
  <si>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</si>
  <si>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</si>
  <si>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</si>
  <si>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</si>
  <si>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</si>
  <si>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</si>
  <si>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</si>
  <si>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</si>
  <si>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</si>
  <si>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</si>
  <si>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</si>
  <si>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</si>
  <si>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</si>
  <si>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</si>
  <si>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</si>
  <si>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</si>
  <si>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</si>
  <si>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</si>
  <si>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</si>
  <si>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</si>
  <si>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</si>
  <si>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</si>
  <si>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</si>
  <si>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</si>
  <si>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</si>
  <si>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</si>
  <si>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</si>
  <si>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</si>
  <si>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</si>
  <si>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</si>
  <si>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</si>
  <si>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</si>
  <si>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</si>
  <si>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</si>
  <si>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</si>
  <si>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</si>
  <si>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</si>
  <si>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</si>
  <si>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</si>
  <si>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</si>
  <si>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</si>
  <si>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</si>
  <si>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</si>
  <si>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</si>
  <si>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</si>
  <si>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</si>
  <si>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</si>
  <si>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</si>
  <si>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</si>
  <si>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</si>
  <si>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</si>
  <si>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</si>
  <si>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</si>
  <si>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</si>
  <si>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</si>
  <si>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</si>
  <si>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</si>
  <si>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</si>
  <si>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</si>
  <si>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</si>
  <si>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</si>
  <si>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</si>
  <si>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</si>
  <si>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</si>
  <si>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</si>
  <si>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</si>
  <si>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</si>
  <si>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</si>
  <si>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</si>
  <si>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</si>
  <si>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</si>
  <si>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</si>
  <si>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</si>
  <si>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</si>
  <si>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</si>
  <si>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</si>
  <si>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</si>
  <si>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</si>
  <si>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</si>
  <si>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</si>
  <si>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</si>
  <si>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</si>
  <si>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</si>
  <si>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</si>
  <si>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</si>
  <si>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</si>
  <si>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</si>
  <si>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</si>
  <si>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</si>
  <si>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</si>
  <si>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</si>
  <si>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</si>
  <si>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</si>
  <si>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</si>
  <si>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</si>
  <si>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</si>
  <si>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</si>
  <si>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</si>
  <si>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</si>
  <si>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</si>
  <si>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</si>
  <si>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</si>
  <si>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</si>
  <si>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</si>
  <si>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</si>
  <si>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</si>
  <si>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</si>
  <si>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</si>
  <si>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</si>
  <si>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</si>
  <si>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</si>
  <si>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</si>
  <si>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</si>
  <si>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</si>
  <si>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</si>
  <si>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</si>
  <si>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</si>
  <si>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</si>
  <si>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</si>
  <si>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</si>
  <si>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</si>
  <si>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</si>
  <si>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</si>
  <si>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</si>
  <si>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</si>
  <si>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</si>
  <si>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</si>
  <si>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</si>
  <si>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</si>
  <si>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</si>
  <si>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</si>
  <si>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</si>
  <si>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</si>
  <si>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</si>
  <si>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</si>
  <si>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</si>
  <si>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</si>
  <si>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</si>
  <si>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</si>
  <si>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</si>
  <si>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</si>
  <si>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</si>
  <si>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</si>
  <si>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</si>
  <si>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</si>
  <si>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</si>
  <si>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</si>
  <si>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</si>
  <si>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</si>
  <si>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</si>
  <si>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</si>
  <si>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</si>
  <si>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</si>
  <si>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</si>
  <si>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</si>
  <si>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</si>
  <si>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</si>
  <si>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</si>
  <si>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</si>
  <si>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</si>
  <si>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</si>
  <si>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</si>
  <si>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</si>
  <si>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</si>
  <si>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</si>
  <si>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</si>
  <si>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</si>
  <si>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</si>
  <si>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</si>
  <si>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</si>
  <si>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</si>
  <si>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</si>
  <si>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</si>
  <si>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</si>
  <si>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</si>
  <si>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</si>
  <si>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</si>
  <si>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</si>
  <si>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</si>
  <si>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</si>
  <si>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</si>
  <si>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</si>
  <si>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</si>
  <si>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</si>
  <si>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</si>
  <si>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</si>
  <si>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</si>
  <si>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</si>
  <si>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</si>
  <si>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</si>
  <si>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</si>
  <si>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</si>
  <si>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</si>
  <si>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</si>
  <si>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</si>
  <si>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</si>
  <si>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</si>
  <si>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</si>
  <si>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</si>
  <si>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</si>
  <si>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</si>
  <si>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</si>
  <si>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</si>
  <si>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</si>
  <si>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</si>
  <si>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</si>
  <si>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</si>
  <si>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</si>
  <si>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</si>
  <si>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</si>
  <si>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</si>
  <si>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</si>
  <si>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</si>
  <si>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</si>
  <si>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</si>
  <si>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</si>
  <si>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</si>
  <si>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</si>
  <si>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</si>
  <si>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</si>
  <si>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</si>
  <si>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</si>
  <si>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</si>
  <si>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</si>
  <si>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</si>
  <si>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</si>
  <si>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</si>
  <si>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</si>
  <si>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</si>
  <si>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</si>
  <si>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</si>
  <si>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</si>
  <si>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</si>
  <si>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</si>
  <si>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</si>
  <si>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</si>
  <si>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</si>
  <si>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</si>
  <si>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</si>
  <si>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</si>
  <si>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</si>
  <si>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</si>
  <si>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</si>
  <si>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</si>
  <si>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</si>
  <si>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</si>
  <si>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</si>
  <si>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</si>
  <si>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</si>
  <si>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</si>
  <si>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</si>
  <si>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</si>
  <si>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</si>
  <si>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</si>
  <si>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</si>
  <si>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</si>
  <si>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</si>
  <si>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</si>
  <si>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</si>
  <si>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</si>
  <si>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</si>
  <si>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</si>
  <si>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</si>
  <si>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</si>
  <si>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</si>
  <si>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</si>
  <si>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</si>
  <si>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</si>
  <si>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</si>
  <si>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</si>
  <si>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</si>
  <si>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</si>
  <si>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</si>
  <si>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</si>
  <si>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</si>
  <si>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</si>
  <si>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</si>
  <si>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</si>
  <si>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</si>
  <si>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</si>
  <si>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</si>
  <si>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</si>
  <si>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</si>
  <si>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</si>
  <si>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</si>
  <si>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</si>
  <si>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</si>
  <si>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</si>
  <si>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</si>
  <si>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</si>
  <si>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</si>
  <si>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</si>
  <si>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</si>
  <si>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</si>
  <si>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</si>
  <si>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</si>
  <si>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</si>
  <si>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</si>
  <si>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</si>
  <si>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</si>
  <si>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</si>
  <si>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</si>
  <si>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</si>
  <si>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</si>
  <si>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</si>
  <si>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</si>
  <si>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</si>
  <si>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</si>
  <si>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</si>
  <si>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</si>
  <si>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</si>
  <si>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</si>
  <si>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</si>
  <si>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</si>
  <si>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</si>
  <si>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</si>
  <si>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</si>
  <si>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</si>
  <si>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</si>
  <si>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</si>
  <si>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</si>
  <si>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</si>
  <si>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</si>
  <si>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</si>
  <si>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</si>
  <si>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</si>
  <si>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</si>
  <si>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</si>
  <si>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</si>
  <si>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</si>
  <si>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</si>
  <si>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</si>
  <si>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</si>
  <si>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</si>
  <si>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</si>
  <si>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</si>
  <si>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</si>
  <si>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</si>
  <si>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</si>
  <si>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</si>
  <si>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</si>
  <si>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</si>
  <si>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</si>
  <si>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</si>
  <si>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</si>
  <si>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</si>
  <si>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</si>
  <si>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</si>
  <si>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</si>
  <si>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</si>
  <si>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</si>
  <si>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</si>
  <si>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</si>
  <si>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</si>
  <si>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</si>
  <si>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</si>
  <si>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</si>
  <si>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</si>
  <si>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</si>
  <si>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</si>
  <si>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</si>
  <si>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</si>
  <si>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</si>
  <si>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</si>
  <si>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</si>
  <si>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</si>
  <si>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</si>
  <si>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</si>
  <si>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</si>
  <si>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</si>
  <si>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</si>
  <si>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</si>
  <si>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</si>
  <si>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</si>
  <si>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</si>
  <si>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</si>
  <si>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</si>
  <si>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</si>
  <si>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</si>
  <si>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</si>
  <si>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</si>
  <si>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</si>
  <si>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</si>
  <si>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</si>
  <si>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</si>
  <si>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</si>
  <si>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</si>
  <si>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</si>
  <si>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</si>
  <si>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</si>
  <si>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</si>
  <si>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</si>
  <si>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</si>
  <si>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</si>
  <si>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</si>
  <si>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</si>
  <si>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</si>
  <si>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</si>
  <si>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</si>
  <si>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</si>
  <si>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</si>
  <si>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</si>
  <si>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</si>
  <si>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</si>
  <si>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</si>
  <si>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</si>
  <si>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</si>
  <si>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</si>
  <si>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</si>
  <si>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</si>
  <si>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</si>
  <si>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</si>
  <si>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</si>
  <si>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</si>
  <si>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</si>
  <si>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</si>
  <si>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</si>
  <si>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</si>
  <si>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</si>
  <si>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</si>
  <si>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</si>
  <si>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</si>
  <si>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</si>
  <si>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</si>
  <si>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</si>
  <si>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</si>
  <si>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</si>
  <si>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</si>
  <si>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</si>
  <si>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</si>
  <si>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</si>
  <si>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</si>
  <si>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</si>
  <si>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</si>
  <si>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</si>
  <si>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</si>
  <si>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</si>
  <si>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</si>
  <si>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</si>
  <si>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</si>
  <si>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</si>
  <si>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</si>
  <si>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</si>
  <si>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</si>
  <si>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</si>
  <si>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</si>
  <si>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</si>
  <si>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</si>
  <si>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</si>
  <si>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</si>
  <si>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</si>
  <si>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</si>
  <si>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</si>
  <si>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</si>
  <si>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</si>
  <si>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</si>
  <si>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</si>
  <si>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</si>
  <si>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</si>
  <si>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</si>
  <si>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</si>
  <si>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</si>
  <si>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</si>
  <si>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</si>
  <si>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</si>
  <si>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</si>
  <si>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</si>
  <si>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</si>
  <si>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</si>
  <si>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</si>
  <si>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</si>
  <si>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</si>
  <si>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</si>
  <si>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</si>
  <si>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</si>
  <si>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</si>
  <si>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</si>
  <si>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</si>
  <si>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</si>
  <si>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</si>
  <si>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</si>
  <si>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</si>
  <si>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</si>
  <si>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</si>
  <si>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</si>
  <si>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</si>
  <si>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</si>
  <si>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</si>
  <si>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</si>
  <si>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</si>
  <si>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</si>
  <si>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</si>
  <si>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</si>
  <si>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</si>
  <si>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</si>
  <si>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</si>
  <si>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</si>
  <si>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</si>
  <si>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</si>
  <si>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</si>
  <si>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</si>
  <si>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</si>
  <si>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</si>
  <si>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</si>
  <si>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</si>
  <si>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</si>
  <si>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</si>
  <si>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</si>
  <si>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</si>
  <si>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</si>
  <si>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</si>
  <si>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</si>
  <si>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</si>
  <si>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</si>
  <si>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</si>
  <si>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</si>
  <si>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</si>
  <si>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</si>
  <si>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</si>
  <si>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</si>
  <si>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</si>
  <si>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</si>
  <si>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</si>
  <si>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</si>
  <si>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</si>
  <si>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</si>
  <si>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</si>
  <si>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</si>
  <si>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</si>
  <si>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</si>
  <si>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</si>
  <si>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</si>
  <si>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</si>
  <si>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</si>
  <si>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</si>
  <si>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</si>
  <si>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</si>
  <si>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</si>
  <si>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</si>
  <si>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</si>
  <si>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</si>
  <si>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</si>
  <si>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</si>
  <si>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</si>
  <si>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</si>
  <si>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</si>
  <si>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</si>
  <si>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</si>
  <si>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</si>
  <si>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</si>
  <si>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</si>
  <si>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</si>
  <si>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</si>
  <si>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</si>
  <si>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</si>
  <si>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</si>
  <si>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</si>
  <si>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</si>
  <si>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</si>
  <si>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</si>
  <si>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</si>
  <si>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</si>
  <si>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</si>
  <si>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</si>
  <si>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</si>
  <si>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</si>
  <si>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</si>
  <si>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</si>
  <si>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</si>
  <si>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</si>
  <si>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</si>
  <si>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</si>
  <si>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</si>
  <si>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</si>
  <si>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</si>
  <si>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</si>
  <si>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</si>
  <si>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</si>
  <si>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</si>
  <si>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</si>
  <si>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</si>
  <si>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</si>
  <si>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</si>
  <si>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</si>
  <si>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</si>
  <si>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</si>
  <si>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</si>
  <si>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</si>
  <si>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</si>
  <si>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</si>
  <si>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</si>
  <si>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</si>
  <si>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</si>
  <si>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</si>
  <si>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</si>
  <si>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</si>
  <si>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</si>
  <si>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</si>
  <si>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</si>
  <si>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</si>
  <si>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</si>
  <si>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</si>
  <si>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</si>
  <si>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</si>
  <si>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</si>
  <si>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</si>
  <si>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</si>
  <si>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</si>
  <si>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</si>
  <si>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</si>
  <si>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</si>
  <si>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</si>
  <si>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</si>
  <si>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</si>
  <si>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</si>
  <si>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</si>
  <si>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</si>
  <si>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</si>
  <si>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</si>
  <si>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</si>
  <si>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</si>
  <si>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</si>
  <si>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</si>
  <si>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</si>
  <si>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</si>
  <si>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</si>
  <si>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</si>
  <si>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</si>
  <si>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</si>
  <si>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</si>
  <si>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</si>
  <si>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</si>
  <si>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</si>
  <si>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</si>
  <si>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</si>
  <si>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</si>
  <si>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</si>
  <si>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</si>
  <si>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</si>
  <si>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</si>
  <si>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</si>
  <si>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</si>
  <si>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</si>
  <si>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</si>
  <si>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</si>
  <si>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</si>
  <si>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</si>
  <si>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</si>
  <si>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</si>
  <si>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</si>
  <si>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</si>
  <si>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</si>
  <si>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</si>
  <si>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</si>
  <si>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</si>
  <si>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</si>
  <si>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</si>
  <si>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</si>
  <si>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</si>
  <si>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</si>
  <si>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</si>
  <si>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</si>
  <si>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</si>
  <si>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</si>
  <si>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</si>
  <si>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</si>
  <si>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</si>
  <si>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</si>
  <si>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</si>
  <si>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</si>
  <si>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</si>
  <si>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</si>
  <si>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</si>
  <si>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</si>
  <si>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</si>
  <si>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</si>
  <si>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</si>
  <si>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</si>
  <si>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</si>
  <si>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</si>
  <si>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</si>
  <si>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</si>
  <si>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</si>
  <si>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</si>
  <si>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</si>
  <si>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</si>
  <si>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</si>
  <si>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</si>
  <si>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</si>
  <si>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</si>
  <si>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</si>
  <si>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</si>
  <si>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</si>
  <si>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</si>
  <si>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</si>
  <si>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</si>
  <si>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</si>
  <si>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</si>
  <si>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</si>
  <si>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</si>
  <si>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</si>
  <si>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</si>
  <si>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</si>
  <si>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</si>
  <si>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</si>
  <si>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</si>
  <si>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</si>
  <si>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</si>
  <si>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</si>
  <si>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</si>
  <si>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</si>
  <si>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</si>
  <si>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</si>
  <si>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</si>
  <si>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</si>
  <si>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</si>
  <si>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</si>
  <si>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</si>
  <si>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</si>
  <si>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</si>
  <si>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</si>
  <si>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</si>
  <si>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</si>
  <si>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</si>
  <si>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</si>
  <si>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</si>
  <si>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</si>
  <si>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</si>
  <si>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</si>
  <si>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</si>
  <si>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</si>
  <si>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</si>
  <si>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</si>
  <si>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</si>
  <si>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</si>
  <si>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</si>
  <si>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</si>
  <si>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</si>
  <si>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</si>
  <si>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</si>
  <si>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</si>
  <si>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</si>
  <si>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</si>
  <si>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</si>
  <si>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</si>
  <si>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</si>
  <si>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</si>
  <si>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</si>
  <si>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</si>
  <si>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</si>
  <si>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</si>
  <si>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</si>
  <si>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</si>
  <si>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</si>
  <si>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</si>
  <si>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</si>
  <si>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</si>
  <si>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</si>
  <si>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</si>
  <si>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</si>
  <si>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</si>
  <si>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</si>
  <si>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</si>
  <si>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</si>
  <si>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</si>
  <si>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</si>
  <si>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</si>
  <si>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</si>
  <si>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</si>
  <si>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</si>
  <si>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</si>
  <si>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</si>
  <si>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</si>
  <si>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</si>
  <si>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</si>
  <si>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</si>
  <si>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</si>
  <si>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</si>
  <si>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</si>
  <si>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</si>
  <si>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</si>
  <si>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</si>
  <si>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</si>
  <si>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</si>
  <si>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</si>
  <si>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</si>
  <si>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</si>
  <si>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</si>
  <si>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</si>
  <si>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</si>
  <si>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</si>
  <si>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</si>
  <si>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</si>
  <si>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</si>
  <si>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</si>
  <si>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</si>
  <si>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</si>
  <si>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</si>
  <si>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</si>
  <si>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</si>
  <si>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</si>
  <si>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</si>
  <si>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</si>
  <si>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</si>
  <si>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</si>
  <si>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</si>
  <si>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</si>
  <si>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</si>
  <si>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</si>
  <si>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</si>
  <si>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</si>
  <si>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</si>
  <si>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</si>
  <si>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</si>
  <si>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</si>
  <si>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</si>
  <si>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</si>
  <si>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</si>
  <si>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</si>
  <si>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</si>
  <si>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</si>
  <si>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</si>
  <si>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</si>
  <si>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</si>
  <si>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</si>
  <si>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</si>
  <si>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</si>
  <si>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</si>
  <si>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</si>
  <si>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</si>
  <si>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</si>
  <si>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</si>
  <si>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</si>
  <si>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</si>
  <si>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</si>
  <si>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</si>
  <si>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</si>
  <si>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</si>
  <si>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</si>
  <si>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</si>
  <si>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</si>
  <si>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</si>
  <si>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</si>
  <si>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</si>
  <si>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</si>
  <si>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</si>
  <si>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</si>
  <si>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</si>
  <si>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</si>
  <si>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</si>
  <si>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</si>
  <si>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</si>
  <si>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</si>
  <si>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</si>
  <si>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</si>
  <si>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</si>
  <si>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</si>
  <si>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</si>
  <si>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</si>
  <si>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</si>
  <si>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</si>
  <si>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</si>
  <si>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</si>
  <si>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</si>
  <si>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</si>
  <si>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</si>
  <si>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</si>
  <si>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</si>
  <si>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</si>
  <si>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</si>
  <si>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</si>
  <si>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</si>
  <si>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</si>
  <si>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</si>
  <si>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</si>
  <si>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</si>
  <si>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</si>
  <si>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</si>
  <si>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</si>
  <si>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</si>
  <si>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</si>
  <si>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</si>
  <si>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</si>
  <si>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</si>
  <si>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</si>
  <si>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</si>
  <si>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</si>
  <si>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</si>
  <si>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</si>
  <si>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</si>
  <si>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</si>
  <si>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</si>
  <si>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</si>
  <si>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</si>
  <si>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</si>
  <si>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</si>
  <si>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</si>
  <si>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</si>
  <si>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</si>
  <si>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</si>
  <si>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</si>
  <si>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</si>
  <si>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</si>
  <si>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</si>
  <si>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</si>
  <si>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</si>
  <si>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</si>
  <si>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</si>
  <si>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</si>
  <si>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</si>
  <si>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</si>
  <si>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</si>
  <si>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</si>
  <si>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</si>
  <si>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</si>
  <si>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</si>
  <si>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</si>
  <si>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</si>
  <si>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</si>
  <si>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</si>
  <si>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</si>
  <si>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</si>
  <si>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</si>
  <si>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</si>
  <si>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</si>
  <si>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</si>
  <si>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</si>
  <si>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</si>
  <si>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</si>
  <si>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</si>
  <si>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</si>
  <si>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</si>
  <si>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</si>
  <si>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</si>
  <si>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</si>
  <si>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</si>
  <si>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</si>
  <si>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</si>
  <si>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</si>
  <si>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</si>
  <si>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</si>
  <si>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</si>
  <si>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</si>
  <si>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</si>
  <si>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</si>
  <si>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</si>
  <si>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</si>
  <si>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</si>
  <si>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</si>
  <si>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</si>
  <si>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</si>
  <si>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</si>
  <si>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</si>
  <si>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</si>
  <si>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</si>
  <si>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</si>
  <si>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</si>
  <si>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</si>
  <si>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</si>
  <si>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</si>
  <si>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</si>
  <si>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</si>
  <si>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</si>
  <si>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</si>
  <si>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</si>
  <si>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</si>
  <si>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</si>
  <si>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</si>
  <si>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</si>
  <si>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</si>
  <si>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</si>
  <si>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</si>
  <si>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</si>
  <si>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</si>
  <si>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</si>
  <si>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</si>
  <si>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</si>
  <si>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</si>
  <si>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</si>
  <si>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</si>
  <si>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</si>
  <si>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</si>
  <si>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</si>
  <si>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</si>
  <si>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</si>
  <si>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</si>
  <si>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</si>
  <si>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</si>
  <si>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</si>
  <si>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</si>
  <si>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</si>
  <si>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</si>
  <si>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</si>
  <si>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</si>
  <si>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</si>
  <si>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</si>
  <si>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</si>
  <si>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</si>
  <si>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</si>
  <si>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</si>
  <si>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</si>
  <si>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</si>
  <si>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</si>
  <si>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</si>
  <si>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</si>
  <si>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</si>
  <si>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</si>
  <si>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</si>
  <si>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</si>
  <si>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</si>
  <si>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</si>
  <si>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</si>
  <si>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</si>
  <si>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</si>
  <si>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</si>
  <si>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</si>
  <si>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</si>
  <si>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</si>
  <si>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</si>
  <si>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</si>
  <si>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</si>
  <si>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</si>
  <si>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</si>
  <si>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</si>
  <si>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</si>
  <si>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</si>
  <si>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</si>
  <si>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</si>
  <si>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</si>
  <si>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</si>
  <si>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</si>
  <si>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</si>
  <si>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</si>
  <si>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</si>
  <si>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</si>
  <si>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</si>
  <si>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</si>
  <si>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</si>
  <si>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</si>
  <si>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</si>
  <si>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</si>
  <si>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</si>
  <si>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</si>
  <si>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</si>
  <si>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</si>
  <si>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</si>
  <si>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</si>
  <si>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</si>
  <si>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</si>
  <si>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</si>
  <si>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</si>
  <si>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</si>
  <si>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</si>
  <si>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</si>
  <si>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</si>
  <si>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</si>
  <si>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</si>
  <si>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</si>
  <si>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</si>
  <si>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</si>
  <si>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</si>
  <si>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</si>
  <si>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</si>
  <si>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</si>
  <si>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</si>
  <si>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</si>
  <si>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</si>
  <si>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</si>
  <si>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</si>
  <si>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</si>
  <si>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</si>
  <si>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</si>
  <si>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</si>
  <si>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</si>
  <si>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</si>
  <si>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</si>
  <si>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</si>
  <si>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</si>
  <si>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</si>
  <si>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</si>
  <si>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</si>
  <si>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</si>
  <si>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</si>
  <si>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</si>
  <si>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</si>
  <si>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</si>
  <si>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</si>
  <si>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</si>
  <si>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</si>
  <si>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</si>
  <si>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</si>
  <si>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</si>
  <si>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</si>
  <si>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</si>
  <si>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</si>
  <si>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</si>
  <si>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</si>
  <si>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</si>
  <si>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</si>
  <si>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</si>
  <si>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</si>
  <si>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</si>
  <si>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</si>
  <si>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</si>
  <si>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</si>
  <si>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</si>
  <si>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</si>
  <si>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</si>
  <si>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</si>
  <si>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</si>
  <si>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</si>
  <si>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</si>
  <si>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</si>
  <si>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</si>
  <si>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</si>
  <si>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</si>
  <si>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</si>
  <si>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</si>
  <si>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</si>
  <si>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</si>
  <si>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</si>
  <si>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</si>
  <si>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</si>
  <si>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</si>
  <si>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</si>
  <si>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</si>
  <si>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</si>
  <si>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</si>
  <si>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</si>
  <si>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</si>
  <si>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</si>
  <si>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</si>
  <si>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</si>
  <si>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</si>
  <si>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</si>
  <si>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</si>
  <si>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</si>
  <si>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</si>
  <si>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</si>
  <si>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</si>
  <si>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</si>
  <si>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</si>
  <si>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</si>
  <si>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</si>
  <si>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</si>
  <si>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</si>
  <si>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</si>
  <si>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</si>
  <si>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</si>
  <si>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</si>
  <si>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</si>
  <si>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</si>
  <si>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</si>
  <si>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</si>
  <si>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</si>
  <si>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</si>
  <si>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</si>
  <si>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</si>
  <si>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</si>
  <si>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</si>
  <si>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</si>
  <si>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</si>
  <si>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</si>
  <si>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</si>
  <si>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</si>
  <si>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</si>
  <si>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</si>
  <si>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</si>
  <si>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</si>
  <si>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</si>
  <si>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</si>
  <si>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</si>
  <si>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</si>
  <si>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</si>
  <si>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</si>
  <si>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</si>
  <si>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</si>
  <si>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</si>
  <si>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</si>
  <si>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</si>
  <si>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</si>
  <si>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</si>
  <si>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</si>
  <si>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</si>
  <si>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</si>
  <si>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</si>
  <si>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</si>
  <si>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</si>
  <si>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</si>
  <si>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</si>
  <si>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</si>
  <si>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</si>
  <si>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</si>
  <si>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</si>
  <si>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</si>
  <si>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</si>
  <si>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</si>
  <si>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</si>
  <si>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</si>
  <si>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</si>
  <si>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</si>
  <si>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</si>
  <si>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</si>
  <si>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</si>
  <si>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</si>
  <si>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</si>
  <si>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</si>
  <si>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</si>
  <si>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</si>
  <si>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</si>
  <si>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</si>
  <si>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</si>
  <si>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</si>
  <si>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</si>
  <si>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</si>
  <si>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</si>
  <si>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</si>
  <si>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</si>
  <si>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</si>
  <si>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</si>
  <si>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</si>
  <si>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</si>
  <si>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</si>
  <si>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</si>
  <si>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</si>
  <si>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</si>
  <si>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</si>
  <si>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</si>
  <si>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</si>
  <si>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</si>
  <si>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</si>
  <si>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</si>
  <si>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</si>
  <si>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</si>
  <si>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</si>
  <si>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</si>
  <si>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</si>
  <si>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</si>
  <si>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</si>
  <si>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</si>
  <si>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</si>
  <si>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</si>
  <si>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</si>
  <si>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</si>
  <si>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</si>
  <si>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</si>
  <si>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</si>
  <si>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</si>
  <si>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</si>
  <si>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</si>
  <si>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</si>
  <si>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</si>
  <si>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</si>
  <si>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</si>
  <si>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</si>
  <si>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</si>
  <si>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</si>
  <si>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</si>
  <si>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</si>
  <si>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</si>
  <si>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</si>
  <si>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</si>
  <si>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</si>
  <si>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</si>
  <si>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</si>
  <si>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</si>
  <si>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</si>
  <si>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</si>
  <si>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</si>
  <si>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</si>
  <si>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</si>
  <si>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</si>
  <si>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</si>
  <si>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</si>
  <si>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</si>
  <si>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</si>
  <si>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</si>
  <si>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</si>
  <si>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</si>
  <si>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</si>
  <si>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</si>
  <si>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</si>
  <si>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</si>
  <si>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</si>
  <si>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</si>
  <si>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</si>
  <si>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</si>
  <si>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</si>
  <si>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</si>
  <si>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</si>
  <si>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</si>
  <si>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</si>
  <si>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</si>
  <si>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</si>
  <si>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</si>
  <si>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</si>
  <si>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</si>
  <si>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</si>
  <si>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</si>
  <si>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</si>
  <si>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</si>
  <si>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</si>
  <si>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</si>
  <si>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</si>
  <si>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</si>
  <si>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</si>
  <si>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</si>
  <si>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</si>
  <si>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</si>
  <si>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</si>
  <si>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</si>
  <si>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</si>
  <si>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</si>
  <si>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</si>
  <si>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</si>
  <si>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</si>
  <si>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</si>
  <si>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</si>
  <si>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</si>
  <si>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</si>
  <si>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</si>
  <si>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</si>
  <si>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</si>
  <si>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</si>
  <si>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</si>
  <si>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</si>
  <si>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</si>
  <si>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</si>
  <si>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</si>
  <si>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</si>
  <si>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</si>
  <si>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</si>
  <si>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</si>
  <si>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</si>
  <si>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</si>
  <si>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</si>
  <si>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</si>
  <si>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</si>
  <si>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</si>
  <si>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</si>
  <si>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</si>
  <si>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</si>
  <si>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</si>
  <si>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</si>
  <si>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</si>
  <si>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</si>
  <si>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</si>
  <si>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</si>
  <si>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</si>
  <si>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</si>
  <si>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</si>
  <si>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</si>
  <si>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</si>
  <si>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</si>
  <si>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</si>
  <si>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</si>
  <si>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</si>
  <si>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</si>
  <si>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</si>
  <si>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</si>
  <si>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</si>
  <si>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</si>
  <si>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</si>
  <si>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</si>
  <si>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</si>
  <si>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</si>
  <si>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</si>
  <si>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</si>
  <si>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</si>
  <si>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</si>
  <si>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</si>
  <si>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</si>
  <si>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</si>
  <si>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</si>
  <si>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</si>
  <si>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</si>
  <si>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</si>
  <si>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</si>
  <si>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</si>
  <si>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</si>
  <si>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</si>
  <si>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</si>
  <si>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</si>
  <si>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</si>
  <si>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</si>
  <si>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</si>
  <si>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</si>
  <si>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</si>
  <si>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</si>
  <si>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</si>
  <si>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</si>
  <si>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</si>
  <si>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</si>
  <si>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</si>
  <si>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</si>
  <si>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</si>
  <si>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</si>
  <si>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</si>
  <si>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</si>
  <si>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</si>
  <si>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</si>
  <si>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</si>
  <si>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</si>
  <si>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</si>
  <si>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</si>
  <si>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</si>
  <si>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</si>
  <si>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</si>
  <si>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</si>
  <si>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</si>
  <si>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</si>
  <si>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</si>
  <si>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</si>
  <si>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</si>
  <si>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</si>
  <si>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</si>
  <si>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</si>
  <si>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</si>
  <si>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</si>
  <si>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</si>
  <si>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</si>
  <si>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</si>
  <si>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</si>
  <si>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</si>
  <si>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</si>
  <si>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</si>
  <si>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</si>
  <si>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</si>
  <si>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</si>
  <si>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</si>
  <si>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</si>
  <si>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</si>
  <si>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</si>
  <si>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</si>
  <si>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</si>
  <si>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</si>
  <si>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</si>
  <si>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</si>
  <si>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</si>
  <si>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</si>
  <si>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</si>
  <si>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</si>
  <si>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</si>
  <si>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</si>
  <si>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</si>
  <si>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</si>
  <si>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</si>
  <si>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</si>
  <si>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</si>
  <si>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</si>
  <si>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</si>
  <si>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</si>
  <si>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</si>
  <si>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</si>
  <si>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</si>
  <si>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</si>
  <si>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</si>
  <si>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</si>
  <si>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</si>
  <si>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</si>
  <si>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</si>
  <si>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</si>
  <si>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</si>
  <si>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</si>
  <si>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</si>
  <si>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</si>
  <si>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</si>
  <si>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</si>
  <si>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round</t>
  </si>
  <si>
    <t>avg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</si>
  <si>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</si>
  <si>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</si>
  <si>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</si>
  <si>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</si>
  <si>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</si>
  <si>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</si>
  <si>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</si>
  <si>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</si>
  <si>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</si>
  <si>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</si>
  <si>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</si>
  <si>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</si>
  <si>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</si>
  <si>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</si>
  <si>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</si>
  <si>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</si>
  <si>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</si>
  <si>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</si>
  <si>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</si>
  <si>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</si>
  <si>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</si>
  <si>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</si>
  <si>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</si>
  <si>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</si>
  <si>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</si>
  <si>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</si>
  <si>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</si>
  <si>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</si>
  <si>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</si>
  <si>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</si>
  <si>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</si>
  <si>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</si>
  <si>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</si>
  <si>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</si>
  <si>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</si>
  <si>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</si>
  <si>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</si>
  <si>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</si>
  <si>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</si>
  <si>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</si>
  <si>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</si>
  <si>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</si>
  <si>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</si>
  <si>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</si>
  <si>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</si>
  <si>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</si>
  <si>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</si>
  <si>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</si>
  <si>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</si>
  <si>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</si>
  <si>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category</t>
  </si>
  <si>
    <t>Row Labels</t>
  </si>
  <si>
    <t>Grand Total</t>
  </si>
  <si>
    <t>(All)</t>
  </si>
  <si>
    <t>Date Created Conversion</t>
  </si>
  <si>
    <t>Year Created</t>
  </si>
  <si>
    <t>Count of id</t>
  </si>
  <si>
    <t>Parent Category</t>
  </si>
  <si>
    <t>Years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</si>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</sst>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1" fillId="2" borderId="1" xfId="0" applyFont="1" applyFill="1" applyBorder="1"/>
    <xf numFmtId="14" fontId="0" fillId="0" borderId="0" xfId="0" applyNumberFormat="1" applyAlignment="1">
      <alignment horizontal="left"/>
    </xf>
    <xf numFmtId="14" fontId="1" fillId="2" borderId="2" xfId="0" applyNumberFormat="1" applyFont="1" applyFill="1" applyBorder="1" applyAlignment="1">
      <alignment horizontal="left"/>
    </xf>
    <xf numFmtId="0" fontId="1" fillId="2" borderId="2" xfId="0" applyNumberFormat="1" applyFont="1" applyFill="1" applyBorder="1"/>
    <xf numFmtId="1" fontId="0" fillId="0" borderId="0" xfId="0" applyNumberFormat="1" applyAlignment="1">
      <alignment wrapText="1"/>
    </xf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Outcomes Based</a:t>
            </a:r>
            <a:r>
              <a:rPr lang="en-US" b="1" baseline="0">
                <a:solidFill>
                  <a:sysClr val="windowText" lastClr="000000"/>
                </a:solidFill>
              </a:rPr>
              <a:t> on Goal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7-48A3-ACB0-8140B82262EF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D7-48A3-ACB0-8140B82262EF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D7-48A3-ACB0-8140B8226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201615"/>
        <c:axId val="821202031"/>
      </c:lineChart>
      <c:catAx>
        <c:axId val="8212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02031"/>
        <c:crosses val="autoZero"/>
        <c:auto val="1"/>
        <c:lblAlgn val="ctr"/>
        <c:lblOffset val="100"/>
        <c:noMultiLvlLbl val="0"/>
      </c:catAx>
      <c:valAx>
        <c:axId val="8212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2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Date'!$M$1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Date'!$L$2:$L$13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Date'!$M$2:$M$13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8-4406-A890-694764F545E7}"/>
            </c:ext>
          </c:extLst>
        </c:ser>
        <c:ser>
          <c:idx val="1"/>
          <c:order val="1"/>
          <c:tx>
            <c:strRef>
              <c:f>'Theater Outcomes by Launch Date'!$N$1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Date'!$L$2:$L$13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Date'!$N$2:$N$13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8-4406-A890-694764F545E7}"/>
            </c:ext>
          </c:extLst>
        </c:ser>
        <c:ser>
          <c:idx val="2"/>
          <c:order val="2"/>
          <c:tx>
            <c:strRef>
              <c:f>'Theater Outcomes by Launch Date'!$O$1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Date'!$L$2:$L$13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Date'!$O$2:$O$13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D8-4406-A890-694764F54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118527"/>
        <c:axId val="754128511"/>
      </c:lineChart>
      <c:catAx>
        <c:axId val="75411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28511"/>
        <c:crosses val="autoZero"/>
        <c:auto val="1"/>
        <c:lblAlgn val="ctr"/>
        <c:lblOffset val="100"/>
        <c:noMultiLvlLbl val="0"/>
      </c:catAx>
      <c:valAx>
        <c:axId val="7541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250658</xdr:colOff>
      <xdr:row>16</xdr:row>
      <xdr:rowOff>42110</xdr:rowOff>
    </xdr:from>
    <xdr:to>
      <xdr:col>9</xdr:col>
      <xdr:colOff>126332</xdr:colOff>
      <xdr:row>30</xdr:row>
      <xdr:rowOff>118310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1232F-E02C-453E-8FBD-373CCE44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14</xdr:row>
      <xdr:rowOff>138112</xdr:rowOff>
    </xdr:from>
    <xdr:to>
      <xdr:col>23</xdr:col>
      <xdr:colOff>19050</xdr:colOff>
      <xdr:row>29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B7C8E-E4CF-4136-A3DB-6440248AD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jaj, Andrea" refreshedDate="44640.837976273149" createdVersion="7" refreshedVersion="7" minRefreshableVersion="3" recordCount="4114" xr:uid="{EBDD7146-2155-4BD5-B54B-8066265E7449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round" numFmtId="0">
      <sharedItems containsSemiMixedTypes="0" containsString="0" containsNumber="1" containsInteger="1" minValue="0" maxValue="2260300"/>
    </cacheField>
    <cacheField name="avg donation" numFmtId="0">
      <sharedItems containsSemiMixedTypes="0" containsString="0" containsNumber="1" minValue="0" maxValue="3304" count="2722">
        <n v="63.92"/>
        <n v="185.48"/>
        <n v="15"/>
        <n v="69.27"/>
        <n v="190.55"/>
        <n v="93.4"/>
        <n v="146.88"/>
        <n v="159.82"/>
        <n v="291.79000000000002"/>
        <n v="31.5"/>
        <n v="158.68"/>
        <n v="80.33"/>
        <n v="59.96"/>
        <n v="109.78"/>
        <n v="147.71"/>
        <n v="21.76"/>
        <n v="171.84"/>
        <n v="41.94"/>
        <n v="93.26"/>
        <n v="56.14"/>
        <n v="80.16"/>
        <n v="199.9"/>
        <n v="51.25"/>
        <n v="103.04"/>
        <n v="66.349999999999994"/>
        <n v="57.14"/>
        <n v="102.11"/>
        <n v="148.97"/>
        <n v="169.61"/>
        <n v="31.62"/>
        <n v="76.45"/>
        <n v="13"/>
        <n v="320.45"/>
        <n v="83.75"/>
        <n v="49.88"/>
        <n v="59.46"/>
        <n v="193.84"/>
        <n v="159.51"/>
        <n v="41.68"/>
        <n v="150.9"/>
        <n v="126.69"/>
        <n v="105.26"/>
        <n v="117.51"/>
        <n v="117.36"/>
        <n v="133.33000000000001"/>
        <n v="98.36"/>
        <n v="194.44"/>
        <n v="76.87"/>
        <n v="56.82"/>
        <n v="137.93"/>
        <n v="27.27"/>
        <n v="118.34"/>
        <n v="223.48"/>
        <n v="28.11"/>
        <n v="194.23"/>
        <n v="128.94999999999999"/>
        <n v="49.32"/>
        <n v="221.52"/>
        <n v="137.21"/>
        <n v="606.82000000000005"/>
        <n v="43.04"/>
        <n v="322.39"/>
        <n v="96.71"/>
        <n v="35.47"/>
        <n v="86.67"/>
        <n v="132.05000000000001"/>
        <n v="91.23"/>
        <n v="116.25"/>
        <n v="21.19"/>
        <n v="62.33"/>
        <n v="37.409999999999997"/>
        <n v="69.72"/>
        <n v="58.17"/>
        <n v="50"/>
        <n v="19.47"/>
        <n v="85.96"/>
        <n v="30.67"/>
        <n v="60.38"/>
        <n v="38.6"/>
        <n v="40.270000000000003"/>
        <n v="273.83"/>
        <n v="53.04"/>
        <n v="40.01"/>
        <n v="15.77"/>
        <n v="71.430000000000007"/>
        <n v="71.709999999999994"/>
        <n v="375.76"/>
        <n v="104.6"/>
        <n v="60"/>
        <n v="123.29"/>
        <n v="31.38"/>
        <n v="78.260000000000005"/>
        <n v="122.33"/>
        <n v="73.73"/>
        <n v="21.67"/>
        <n v="21.9"/>
        <n v="50.59"/>
        <n v="53.13"/>
        <n v="56.67"/>
        <n v="40.78"/>
        <n v="192.31"/>
        <n v="100"/>
        <n v="117.92"/>
        <n v="27.9"/>
        <n v="39.380000000000003"/>
        <n v="186.11"/>
        <n v="111.38"/>
        <n v="78.72"/>
        <n v="46.7"/>
        <n v="65.38"/>
        <n v="102.08"/>
        <n v="64.2"/>
        <n v="90.38"/>
        <n v="88.57"/>
        <n v="28.73"/>
        <n v="69.790000000000006"/>
        <n v="167.49"/>
        <n v="144.91"/>
        <n v="91.84"/>
        <n v="10"/>
        <n v="1"/>
        <n v="0"/>
        <n v="25.17"/>
        <n v="11.67"/>
        <n v="106.69"/>
        <n v="47.5"/>
        <n v="311.17"/>
        <n v="94.51"/>
        <n v="80.599999999999994"/>
        <n v="81.239999999999995"/>
        <n v="500"/>
        <n v="46.18"/>
        <n v="55.95"/>
        <n v="37.56"/>
        <n v="38.33"/>
        <n v="20"/>
        <n v="15.33"/>
        <n v="449.43"/>
        <n v="28"/>
        <n v="35.9"/>
        <n v="13.33"/>
        <n v="20.25"/>
        <n v="119"/>
        <n v="4"/>
        <n v="5"/>
        <n v="43.5"/>
        <n v="91.43"/>
        <n v="3000"/>
        <n v="5.5"/>
        <n v="108.33"/>
        <n v="56"/>
        <n v="32.5"/>
        <n v="25.71"/>
        <n v="30.85"/>
        <n v="180.5"/>
        <n v="373.5"/>
        <n v="25.5"/>
        <n v="220"/>
        <n v="160"/>
        <n v="69"/>
        <n v="83.33"/>
        <n v="5.67"/>
        <n v="77.11"/>
        <n v="32.75"/>
        <n v="46.5"/>
        <n v="87.31"/>
        <n v="54.29"/>
        <n v="93.25"/>
        <n v="117.68"/>
        <n v="76.47"/>
        <n v="163.85"/>
        <n v="91.82"/>
        <n v="185.83"/>
        <n v="331.54"/>
        <n v="314.29000000000002"/>
        <n v="115.99"/>
        <n v="120"/>
        <n v="65"/>
        <n v="125"/>
        <n v="30"/>
        <n v="15.71"/>
        <n v="80.2"/>
        <n v="117.85"/>
        <n v="109.04"/>
        <n v="73.02"/>
        <n v="78.2"/>
        <n v="47.4"/>
        <n v="54.02"/>
        <n v="68.489999999999995"/>
        <n v="108.15"/>
        <n v="589.95000000000005"/>
        <n v="48.05"/>
        <n v="72.48"/>
        <n v="57.08"/>
        <n v="85.44"/>
        <n v="215.86"/>
        <n v="89.39"/>
        <n v="45.42"/>
        <n v="65.760000000000005"/>
        <n v="66.7"/>
        <n v="83.35"/>
        <n v="105.05"/>
        <n v="120.91"/>
        <n v="97.64"/>
        <n v="41.38"/>
        <n v="30.65"/>
        <n v="64.95"/>
        <n v="95.78"/>
        <n v="40.42"/>
        <n v="78.58"/>
        <n v="50.18"/>
        <n v="92.25"/>
        <n v="57.54"/>
        <n v="109.42"/>
        <n v="81.89"/>
        <n v="45.67"/>
        <n v="55.22"/>
        <n v="65.3"/>
        <n v="95.23"/>
        <n v="75.44"/>
        <n v="97.82"/>
        <n v="87.69"/>
        <n v="54.75"/>
        <n v="83.95"/>
        <n v="254.39"/>
        <n v="101.83"/>
        <n v="55.07"/>
        <n v="56.9"/>
        <n v="121.28"/>
        <n v="91.19"/>
        <n v="115.45"/>
        <n v="67.77"/>
        <n v="28.58"/>
        <n v="46.88"/>
        <n v="154.41999999999999"/>
        <n v="201.22"/>
        <n v="100.08"/>
        <n v="230.09"/>
        <n v="141.75"/>
        <n v="56.34"/>
        <n v="73.34"/>
        <n v="85.34"/>
        <n v="61.5"/>
        <n v="93.02"/>
        <n v="50.29"/>
        <n v="106.43"/>
        <n v="51.72"/>
        <n v="36.61"/>
        <n v="42.52"/>
        <n v="62.71"/>
        <n v="89.96"/>
        <n v="28.92"/>
        <n v="138.80000000000001"/>
        <n v="61.3"/>
        <n v="32.1"/>
        <n v="200.89"/>
        <n v="108.01"/>
        <n v="95.7"/>
        <n v="110.47"/>
        <n v="134.91"/>
        <n v="106.62"/>
        <n v="145.04"/>
        <n v="114.59"/>
        <n v="105.32"/>
        <n v="70.92"/>
        <n v="147.16999999999999"/>
        <n v="160.47"/>
        <n v="156.05000000000001"/>
        <n v="63.17"/>
        <n v="104.82"/>
        <n v="97.36"/>
        <n v="203.63"/>
        <n v="188.31"/>
        <n v="146.65"/>
        <n v="109.19"/>
        <n v="59.25"/>
        <n v="97.9"/>
        <n v="70"/>
        <n v="72.87"/>
        <n v="146.35"/>
        <n v="67.91"/>
        <n v="169.85"/>
        <n v="58.41"/>
        <n v="119.99"/>
        <n v="99.86"/>
        <n v="90.58"/>
        <n v="117.77"/>
        <n v="86.55"/>
        <n v="71.900000000000006"/>
        <n v="129.82"/>
        <n v="44.91"/>
        <n v="40.76"/>
        <n v="103.52"/>
        <n v="125.45"/>
        <n v="246.61"/>
        <n v="79.400000000000006"/>
        <n v="86.14"/>
        <n v="193.05"/>
        <n v="84.02"/>
        <n v="139.83000000000001"/>
        <n v="109.82"/>
        <n v="139.53"/>
        <n v="347.85"/>
        <n v="68.239999999999995"/>
        <n v="239.94"/>
        <n v="287.31"/>
        <n v="86.85"/>
        <n v="81.849999999999994"/>
        <n v="42.87"/>
        <n v="709.42"/>
        <n v="161.26"/>
        <n v="41.78"/>
        <n v="89.89"/>
        <n v="45.05"/>
        <n v="42.86"/>
        <n v="54.08"/>
        <n v="103.22"/>
        <n v="40.4"/>
        <n v="116.86"/>
        <n v="115.51"/>
        <n v="104.31"/>
        <n v="69.77"/>
        <n v="43.02"/>
        <n v="58.54"/>
        <n v="111.8"/>
        <n v="46.23"/>
        <n v="144.69"/>
        <n v="88.85"/>
        <n v="81.75"/>
        <n v="104.26"/>
        <n v="90.62"/>
        <n v="157.33000000000001"/>
        <n v="105.18"/>
        <n v="58.72"/>
        <n v="81.63"/>
        <n v="56.46"/>
        <n v="140.1"/>
        <n v="224.85"/>
        <n v="181.13"/>
        <n v="711.04"/>
        <n v="65.88"/>
        <n v="75.19"/>
        <n v="133.13999999999999"/>
        <n v="55.2"/>
        <n v="86.16"/>
        <n v="92.32"/>
        <n v="160.16"/>
        <n v="45.6"/>
        <n v="183.29"/>
        <n v="125.79"/>
        <n v="57.65"/>
        <n v="78.66"/>
        <n v="91.48"/>
        <n v="68.099999999999994"/>
        <n v="48.09"/>
        <n v="202.42"/>
        <n v="216.75"/>
        <n v="110.07"/>
        <n v="4.83"/>
        <n v="50.17"/>
        <n v="35.83"/>
        <n v="11.77"/>
        <n v="3"/>
        <n v="16.63"/>
        <n v="52"/>
        <n v="4.8"/>
        <n v="51.88"/>
        <n v="71.25"/>
        <n v="62.5"/>
        <n v="170.55"/>
        <n v="393.59"/>
        <n v="47.88"/>
        <n v="20.5"/>
        <n v="9"/>
        <n v="56.57"/>
        <n v="40"/>
        <n v="16.399999999999999"/>
        <n v="22.5"/>
        <n v="20.329999999999998"/>
        <n v="16.760000000000002"/>
        <n v="25"/>
        <n v="12.5"/>
        <n v="113.64"/>
        <n v="17.25"/>
        <n v="15.2"/>
        <n v="110.64"/>
        <n v="38.479999999999997"/>
        <n v="28.2"/>
        <n v="39.57"/>
        <n v="88.8"/>
        <n v="55.46"/>
        <n v="87.14"/>
        <n v="51.22"/>
        <n v="13.55"/>
        <n v="66.52"/>
        <n v="71.67"/>
        <n v="10.33"/>
        <n v="136.09"/>
        <n v="73.459999999999994"/>
        <n v="53.75"/>
        <n v="57.5"/>
        <n v="12.67"/>
        <n v="67"/>
        <n v="3.71"/>
        <n v="250"/>
        <n v="64"/>
        <n v="102.38"/>
        <n v="16.670000000000002"/>
        <n v="725.03"/>
        <n v="68.33"/>
        <n v="39.229999999999997"/>
        <n v="150.15"/>
        <n v="93.43"/>
        <n v="110.97"/>
        <n v="71.790000000000006"/>
        <n v="29.26"/>
        <n v="1000"/>
        <n v="74.349999999999994"/>
        <n v="63.83"/>
        <n v="44.33"/>
        <n v="86.94"/>
        <n v="126.55"/>
        <n v="129.03"/>
        <n v="71.239999999999995"/>
        <n v="117.88"/>
        <n v="327.08"/>
        <n v="34.75"/>
        <n v="100.06"/>
        <n v="40.85"/>
        <n v="252.02"/>
        <n v="25.16"/>
        <n v="35"/>
        <n v="402.71"/>
        <n v="26"/>
        <n v="8.5"/>
        <n v="8.75"/>
        <n v="135.04"/>
        <n v="64.36"/>
        <n v="200"/>
        <n v="68.3"/>
        <n v="27.5"/>
        <n v="34"/>
        <n v="49"/>
        <n v="142"/>
        <n v="53"/>
        <n v="38.44"/>
        <n v="64.75"/>
        <n v="2"/>
        <n v="14"/>
        <n v="389.29"/>
        <n v="150.5"/>
        <n v="24.78"/>
        <n v="30.5"/>
        <n v="16.43"/>
        <n v="53.25"/>
        <n v="121.43"/>
        <n v="15.5"/>
        <n v="23.33"/>
        <n v="45.39"/>
        <n v="16.38"/>
        <n v="292.2"/>
        <n v="105.93"/>
        <n v="300"/>
        <n v="87"/>
        <n v="37.89"/>
        <n v="111.41"/>
        <n v="90"/>
        <n v="116.67"/>
        <n v="76.67"/>
        <n v="49.8"/>
        <n v="50.5"/>
        <n v="151.32"/>
        <n v="134.36000000000001"/>
        <n v="174.03"/>
        <n v="73.489999999999995"/>
        <n v="23.52"/>
        <n v="39.07"/>
        <n v="125.94"/>
        <n v="1644"/>
        <n v="42.67"/>
        <n v="35.130000000000003"/>
        <n v="239.35"/>
        <n v="107.64"/>
        <n v="95.83"/>
        <n v="31.66"/>
        <n v="42.89"/>
        <n v="122.74"/>
        <n v="190.45"/>
        <n v="109.34"/>
        <n v="143.66999999999999"/>
        <n v="84.94"/>
        <n v="10.56"/>
        <n v="39"/>
        <n v="31.17"/>
        <n v="155.33000000000001"/>
        <n v="178.93"/>
        <n v="27.36"/>
        <n v="1536.25"/>
        <n v="85"/>
        <n v="788.53"/>
        <n v="50.3"/>
        <n v="7.5"/>
        <n v="34.270000000000003"/>
        <n v="61.29"/>
        <n v="133.25"/>
        <n v="65.180000000000007"/>
        <n v="93.9"/>
        <n v="150.65"/>
        <n v="13.25"/>
        <n v="99.33"/>
        <n v="177.39"/>
        <n v="55.3"/>
        <n v="591.66999999999996"/>
        <n v="405.5"/>
        <n v="343.15"/>
        <n v="72.59"/>
        <n v="6.5"/>
        <n v="119.39"/>
        <n v="84.29"/>
        <n v="90.86"/>
        <n v="20.34"/>
        <n v="530.69000000000005"/>
        <n v="120.39"/>
        <n v="291.33"/>
        <n v="124.92"/>
        <n v="119.57"/>
        <n v="120.25"/>
        <n v="195.4"/>
        <n v="117.7"/>
        <n v="23.95"/>
        <n v="99.97"/>
        <n v="26.25"/>
        <n v="199"/>
        <n v="80.319999999999993"/>
        <n v="115.75"/>
        <n v="44.69"/>
        <n v="76.25"/>
        <n v="19.399999999999999"/>
        <n v="66.709999999999994"/>
        <n v="84.14"/>
        <n v="215.73"/>
        <n v="54.69"/>
        <n v="51.63"/>
        <n v="143.36000000000001"/>
        <n v="72.430000000000007"/>
        <n v="36.53"/>
        <n v="60.9"/>
        <n v="43.55"/>
        <n v="99.77"/>
        <n v="88.73"/>
        <n v="4.92"/>
        <n v="17.82"/>
        <n v="187.19"/>
        <n v="234.81"/>
        <n v="39.049999999999997"/>
        <n v="68.349999999999994"/>
        <n v="169.58"/>
        <n v="141.41999999999999"/>
        <n v="67.39"/>
        <n v="54.27"/>
        <n v="82.52"/>
        <n v="53.73"/>
        <n v="34.21"/>
        <n v="127.33"/>
        <n v="45.57"/>
        <n v="95.96"/>
        <n v="77.27"/>
        <n v="57.34"/>
        <n v="53.19"/>
        <n v="492.31"/>
        <n v="42.35"/>
        <n v="37.47"/>
        <n v="37.450000000000003"/>
        <n v="33.06"/>
        <n v="134.21"/>
        <n v="51.47"/>
        <n v="39.17"/>
        <n v="57.3"/>
        <n v="59"/>
        <n v="31.85"/>
        <n v="16"/>
        <n v="63.12"/>
        <n v="7"/>
        <n v="66.67"/>
        <n v="38.520000000000003"/>
        <n v="42.61"/>
        <n v="63.49"/>
        <n v="102.5"/>
        <n v="31.14"/>
        <n v="162.27000000000001"/>
        <n v="80.59"/>
        <n v="59.85"/>
        <n v="132.86000000000001"/>
        <n v="92.55"/>
        <n v="60.86"/>
        <n v="41.85"/>
        <n v="88.33"/>
        <n v="158.96"/>
        <n v="85.05"/>
        <n v="112.61"/>
        <n v="45.44"/>
        <n v="46.22"/>
        <n v="178.61"/>
        <n v="40.75"/>
        <n v="43.73"/>
        <n v="81.069999999999993"/>
        <n v="74.61"/>
        <n v="305.56"/>
        <n v="58.33"/>
        <n v="73.77"/>
        <n v="104.65"/>
        <n v="79.83"/>
        <n v="27.61"/>
        <n v="45.46"/>
        <n v="99.53"/>
        <n v="39.31"/>
        <n v="89.42"/>
        <n v="28.68"/>
        <n v="31.07"/>
        <n v="70.55"/>
        <n v="224.13"/>
        <n v="51.81"/>
        <n v="43.52"/>
        <n v="39.82"/>
        <n v="126.81"/>
        <n v="113.88"/>
        <n v="28.18"/>
        <n v="60.66"/>
        <n v="175"/>
        <n v="97.99"/>
        <n v="148.78"/>
        <n v="96.08"/>
        <n v="58.63"/>
        <n v="109.71"/>
        <n v="49.11"/>
        <n v="47.67"/>
        <n v="60.74"/>
        <n v="63.38"/>
        <n v="53.89"/>
        <n v="66.87"/>
        <n v="63.1"/>
        <n v="36.630000000000003"/>
        <n v="34.01"/>
        <n v="28.55"/>
        <n v="18.75"/>
        <n v="41.7"/>
        <n v="46.67"/>
        <n v="37.270000000000003"/>
        <n v="59.26"/>
        <n v="65.86"/>
        <n v="31.91"/>
        <n v="19.46"/>
        <n v="22.74"/>
        <n v="42.72"/>
        <n v="52.92"/>
        <n v="42.5"/>
        <n v="18"/>
        <n v="34.18"/>
        <n v="58.18"/>
        <n v="109.18"/>
        <n v="346.67"/>
        <n v="12.4"/>
        <n v="27.08"/>
        <n v="34.76"/>
        <n v="46.59"/>
        <n v="21.47"/>
        <n v="14.13"/>
        <n v="21.57"/>
        <n v="83.38"/>
        <n v="35.71"/>
        <n v="29.29"/>
        <n v="73.760000000000005"/>
        <n v="31.25"/>
        <n v="28.89"/>
        <n v="143.82"/>
        <n v="147.81"/>
        <n v="27.86"/>
        <n v="44.44"/>
        <n v="10.5"/>
        <n v="50.33"/>
        <n v="32.67"/>
        <n v="24.6"/>
        <n v="82.58"/>
        <n v="41.67"/>
        <n v="19.600000000000001"/>
        <n v="231.75"/>
        <n v="189.33"/>
        <n v="55"/>
        <n v="21.8"/>
        <n v="32"/>
        <n v="56.25"/>
        <n v="18.71"/>
        <n v="46.03"/>
        <n v="50.67"/>
        <n v="110.29"/>
        <n v="41.75"/>
        <n v="24.08"/>
        <n v="69.41"/>
        <n v="155.25"/>
        <n v="57.2"/>
        <n v="58.42"/>
        <n v="158.63999999999999"/>
        <n v="25.2"/>
        <n v="89.19"/>
        <n v="182.62"/>
        <n v="50.65"/>
        <n v="33.29"/>
        <n v="51.82"/>
        <n v="113.63"/>
        <n v="136.46"/>
        <n v="364.35"/>
        <n v="19.239999999999998"/>
        <n v="41.89"/>
        <n v="30.31"/>
        <n v="49.67"/>
        <n v="59.2"/>
        <n v="43.98"/>
        <n v="26.5"/>
        <n v="1272.73"/>
        <n v="164"/>
        <n v="45.2"/>
        <n v="153.88999999999999"/>
        <n v="51.38"/>
        <n v="93.33"/>
        <n v="108.63"/>
        <n v="160.5"/>
        <n v="75.75"/>
        <n v="790.84"/>
        <n v="301.94"/>
        <n v="47.94"/>
        <n v="2.75"/>
        <n v="171.79"/>
        <n v="35.33"/>
        <n v="82.09"/>
        <n v="110.87"/>
        <n v="161.22"/>
        <n v="52.41"/>
        <n v="30.29"/>
        <n v="116.75"/>
        <n v="89.6"/>
        <n v="424.45"/>
        <n v="80.67"/>
        <n v="8.1300000000000008"/>
        <n v="153.43"/>
        <n v="292.08"/>
        <n v="3304"/>
        <n v="1300"/>
        <n v="134.55000000000001"/>
        <n v="214.07"/>
        <n v="216.34"/>
        <n v="932.31"/>
        <n v="29.25"/>
        <n v="174.95"/>
        <n v="75"/>
        <n v="1389.36"/>
        <n v="95.91"/>
        <n v="191.25"/>
        <n v="74.790000000000006"/>
        <n v="161.12"/>
        <n v="88.71"/>
        <n v="106.2"/>
        <n v="22.08"/>
        <n v="31.05"/>
        <n v="36.21"/>
        <n v="388.98"/>
        <n v="71.849999999999994"/>
        <n v="57.38"/>
        <n v="69.67"/>
        <n v="45.99"/>
        <n v="79.260000000000005"/>
        <n v="43.03"/>
        <n v="108.48"/>
        <n v="61.03"/>
        <n v="39.159999999999997"/>
        <n v="65.16"/>
        <n v="23.96"/>
        <n v="48.62"/>
        <n v="35.74"/>
        <n v="21.37"/>
        <n v="29.24"/>
        <n v="33.25"/>
        <n v="65.67"/>
        <n v="16.2"/>
        <n v="34.130000000000003"/>
        <n v="11.25"/>
        <n v="40.479999999999997"/>
        <n v="12.75"/>
        <n v="113.57"/>
        <n v="48.28"/>
        <n v="37.67"/>
        <n v="18.579999999999998"/>
        <n v="18.670000000000002"/>
        <n v="410"/>
        <n v="114"/>
        <n v="43.42"/>
        <n v="122"/>
        <n v="267.81"/>
        <n v="74.209999999999994"/>
        <n v="6.71"/>
        <n v="81.95"/>
        <n v="6.83"/>
        <n v="17.71"/>
        <n v="80.3"/>
        <n v="71.55"/>
        <n v="23.57"/>
        <n v="34.880000000000003"/>
        <n v="23.18"/>
        <n v="100.23"/>
        <n v="3.33"/>
        <n v="17.850000000000001"/>
        <n v="10.38"/>
        <n v="36.33"/>
        <n v="5.8"/>
        <n v="3.67"/>
        <n v="60.71"/>
        <n v="25.43"/>
        <n v="110.62"/>
        <n v="45"/>
        <n v="253.21"/>
        <n v="23.25"/>
        <n v="44.17"/>
        <n v="24.33"/>
        <n v="37.5"/>
        <n v="42"/>
        <n v="60.73"/>
        <n v="23.5"/>
        <n v="60.79"/>
        <n v="17.5"/>
        <n v="82.82"/>
        <n v="358.88"/>
        <n v="61.19"/>
        <n v="340"/>
        <n v="46.63"/>
        <n v="640"/>
        <n v="69.12"/>
        <n v="1.33"/>
        <n v="33.33"/>
        <n v="61.56"/>
        <n v="118.74"/>
        <n v="65.08"/>
        <n v="130.16"/>
        <n v="37.78"/>
        <n v="112.79"/>
        <n v="51.92"/>
        <n v="89.24"/>
        <n v="19.329999999999998"/>
        <n v="79.97"/>
        <n v="56.41"/>
        <n v="79.41"/>
        <n v="76.44"/>
        <n v="121"/>
        <n v="54.62"/>
        <n v="299.22000000000003"/>
        <n v="58.53"/>
        <n v="55.37"/>
        <n v="183.8"/>
        <n v="165.35"/>
        <n v="234.79"/>
        <n v="211.48"/>
        <n v="32.340000000000003"/>
        <n v="123.38"/>
        <n v="207.07"/>
        <n v="138.26"/>
        <n v="493.82"/>
        <n v="168.5"/>
        <n v="38.869999999999997"/>
        <n v="61.53"/>
        <n v="105.44"/>
        <n v="71.59"/>
        <n v="91.88"/>
        <n v="148.57"/>
        <n v="174.21"/>
        <n v="102.86"/>
        <n v="111.18"/>
        <n v="23.8"/>
        <n v="81.27"/>
        <n v="116.21"/>
        <n v="58.89"/>
        <n v="44"/>
        <n v="48.43"/>
        <n v="61.04"/>
        <n v="59.33"/>
        <n v="30.13"/>
        <n v="74.62"/>
        <n v="44.5"/>
        <n v="46.13"/>
        <n v="141.47"/>
        <n v="75.48"/>
        <n v="85.5"/>
        <n v="64.25"/>
        <n v="64.47"/>
        <n v="118.2"/>
        <n v="82.54"/>
        <n v="34.17"/>
        <n v="42.73"/>
        <n v="94.49"/>
        <n v="55.7"/>
        <n v="98.03"/>
        <n v="92.1"/>
        <n v="38.18"/>
        <n v="27.15"/>
        <n v="50.69"/>
        <n v="38.94"/>
        <n v="77.64"/>
        <n v="43.54"/>
        <n v="31.82"/>
        <n v="63.18"/>
        <n v="190.9"/>
        <n v="140.86000000000001"/>
        <n v="76.92"/>
        <n v="99.16"/>
        <n v="67.88"/>
        <n v="246.29"/>
        <n v="189.29"/>
        <n v="82.96"/>
        <n v="62.52"/>
        <n v="46.07"/>
        <n v="38.54"/>
        <n v="53.01"/>
        <n v="73.36"/>
        <n v="127.98"/>
        <n v="104.73"/>
        <n v="67.67"/>
        <n v="95.93"/>
        <n v="32.270000000000003"/>
        <n v="81.25"/>
        <n v="24.2"/>
        <n v="65.87"/>
        <n v="36.08"/>
        <n v="44.19"/>
        <n v="104.07"/>
        <n v="35.96"/>
        <n v="127.79"/>
        <n v="27.73"/>
        <n v="39.83"/>
        <n v="52.17"/>
        <n v="92.04"/>
        <n v="63.42"/>
        <n v="135.63"/>
        <n v="168.75"/>
        <n v="70.86"/>
        <n v="42.21"/>
        <n v="152.41"/>
        <n v="201.6"/>
        <n v="127.93"/>
        <n v="29.89"/>
        <n v="367.97"/>
        <n v="129.16999999999999"/>
        <n v="800.7"/>
        <n v="102.02"/>
        <n v="184.36"/>
        <n v="162.91999999999999"/>
        <n v="603.53"/>
        <n v="45.41"/>
        <n v="97.33"/>
        <n v="167.67"/>
        <n v="859.86"/>
        <n v="30.27"/>
        <n v="54.67"/>
        <n v="60.75"/>
        <n v="102.73"/>
        <n v="41.59"/>
        <n v="116.53"/>
        <n v="45.33"/>
        <n v="157.46"/>
        <n v="100.5"/>
        <n v="308.75"/>
        <n v="379.23"/>
        <n v="176.36"/>
        <n v="66.069999999999993"/>
        <n v="89.65"/>
        <n v="382.39"/>
        <n v="158.36000000000001"/>
        <n v="53.57"/>
        <n v="48.45"/>
        <n v="82.42"/>
        <n v="230.19"/>
        <n v="59.36"/>
        <n v="168.78"/>
        <n v="59.97"/>
        <n v="31.81"/>
        <n v="24.42"/>
        <n v="25.35"/>
        <n v="71.44"/>
        <n v="38.549999999999997"/>
        <n v="68.37"/>
        <n v="40.21"/>
        <n v="32.07"/>
        <n v="28.63"/>
        <n v="43.64"/>
        <n v="346.04"/>
        <n v="81.739999999999995"/>
        <n v="64.540000000000006"/>
        <n v="63.48"/>
        <n v="63.62"/>
        <n v="83.97"/>
        <n v="77.75"/>
        <n v="107.07"/>
        <n v="38.75"/>
        <n v="201.94"/>
        <n v="43.06"/>
        <n v="62.87"/>
        <n v="55.61"/>
        <n v="48.71"/>
        <n v="30.58"/>
        <n v="73.91"/>
        <n v="21.2"/>
        <n v="50.25"/>
        <n v="68.94"/>
        <n v="65.91"/>
        <n v="70.06"/>
        <n v="60.18"/>
        <n v="21.38"/>
        <n v="160.79"/>
        <n v="42.38"/>
        <n v="27.32"/>
        <n v="196.83"/>
        <n v="53.88"/>
        <n v="47.76"/>
        <n v="88.19"/>
        <n v="72.06"/>
        <n v="74.25"/>
        <n v="61.7"/>
        <n v="17.239999999999998"/>
        <n v="24.15"/>
        <n v="62.17"/>
        <n v="48.2"/>
        <n v="6.18"/>
        <n v="12"/>
        <n v="2.33"/>
        <n v="24.62"/>
        <n v="88.89"/>
        <n v="6"/>
        <n v="109.07"/>
        <n v="104.75"/>
        <n v="115.55"/>
        <n v="80.5"/>
        <n v="744.55"/>
        <n v="38.5"/>
        <n v="36.68"/>
        <n v="673.33"/>
        <n v="225"/>
        <n v="48.33"/>
        <n v="44.67"/>
        <n v="28.94"/>
        <n v="35.44"/>
        <n v="34.869999999999997"/>
        <n v="52.62"/>
        <n v="69.599999999999994"/>
        <n v="76.72"/>
        <n v="33.19"/>
        <n v="149.46"/>
        <n v="23.17"/>
        <n v="96.88"/>
        <n v="103.2"/>
        <n v="38.46"/>
        <n v="44.32"/>
        <n v="64.17"/>
        <n v="43.33"/>
        <n v="90.5"/>
        <n v="29.19"/>
        <n v="30.96"/>
        <n v="92.16"/>
        <n v="47.11"/>
        <n v="40.450000000000003"/>
        <n v="19"/>
        <n v="46.73"/>
        <n v="97.73"/>
        <n v="67.84"/>
        <n v="56.98"/>
        <n v="67.16"/>
        <n v="48.04"/>
        <n v="38.86"/>
        <n v="78.180000000000007"/>
        <n v="97.11"/>
        <n v="110.39"/>
        <n v="39.92"/>
        <n v="75.98"/>
        <n v="58.38"/>
        <n v="55.82"/>
        <n v="151.24"/>
        <n v="849.67"/>
        <n v="159.24"/>
        <n v="39.51"/>
        <n v="130.53"/>
        <n v="64.16"/>
        <n v="111.53"/>
        <n v="170.45"/>
        <n v="133.74"/>
        <n v="221.79"/>
        <n v="32.32"/>
        <n v="98.84"/>
        <n v="52.79"/>
        <n v="135.66999999999999"/>
        <n v="53.99"/>
        <n v="56.64"/>
        <n v="82.32"/>
        <n v="88.26"/>
        <n v="84.91"/>
        <n v="48.15"/>
        <n v="66.02"/>
        <n v="96.38"/>
        <n v="156.16999999999999"/>
        <n v="95.76"/>
        <n v="180.41"/>
        <n v="26.27"/>
        <n v="28.33"/>
        <n v="14.43"/>
        <n v="132.19"/>
        <n v="56.42"/>
        <n v="108.05"/>
        <n v="26.92"/>
        <n v="155"/>
        <n v="47.77"/>
        <n v="74.33"/>
        <n v="84.33"/>
        <n v="65.459999999999994"/>
        <n v="31"/>
        <n v="131.66999999999999"/>
        <n v="510"/>
        <n v="44.48"/>
        <n v="46.95"/>
        <n v="66.69"/>
        <n v="48.84"/>
        <n v="137.31"/>
        <n v="87.83"/>
        <n v="70.790000000000006"/>
        <n v="52.83"/>
        <n v="443.75"/>
        <n v="48.54"/>
        <n v="37.07"/>
        <n v="39.04"/>
        <n v="67.13"/>
        <n v="66.37"/>
        <n v="64.62"/>
        <n v="58.37"/>
        <n v="86.96"/>
        <n v="66.47"/>
        <n v="163.78"/>
        <n v="107.98"/>
        <n v="42.11"/>
        <n v="47.2"/>
        <n v="112.02"/>
        <n v="74.95"/>
        <n v="61.58"/>
        <n v="45.88"/>
        <n v="75.849999999999994"/>
        <n v="84.21"/>
        <n v="117.23"/>
        <n v="86.49"/>
        <n v="172.41"/>
        <n v="62.81"/>
        <n v="67.73"/>
        <n v="53.56"/>
        <n v="34.6"/>
        <n v="38.89"/>
        <n v="94.74"/>
        <n v="39.97"/>
        <n v="97.5"/>
        <n v="168.51"/>
        <n v="85.55"/>
        <n v="554"/>
        <n v="26.55"/>
        <n v="113.83"/>
        <n v="32.01"/>
        <n v="47.19"/>
        <n v="88.47"/>
        <n v="100.75"/>
        <n v="64.709999999999994"/>
        <n v="51.85"/>
        <n v="38.79"/>
        <n v="44.65"/>
        <n v="156.77000000000001"/>
        <n v="118.7"/>
        <n v="74.150000000000006"/>
        <n v="12.53"/>
        <n v="80.180000000000007"/>
        <n v="132.44"/>
        <n v="33.75"/>
        <n v="34.380000000000003"/>
        <n v="44.96"/>
        <n v="41.04"/>
        <n v="52.6"/>
        <n v="70.78"/>
        <n v="44.61"/>
        <n v="26.15"/>
        <n v="39.18"/>
        <n v="45.59"/>
        <n v="89.25"/>
        <n v="82.38"/>
        <n v="159.52000000000001"/>
        <n v="36.24"/>
        <n v="47"/>
        <n v="74.58"/>
        <n v="76"/>
        <n v="86.44"/>
        <n v="24"/>
        <n v="80.13"/>
        <n v="253.14"/>
        <n v="171.43"/>
        <n v="57.73"/>
        <n v="264.26"/>
        <n v="159.33000000000001"/>
        <n v="61.09"/>
        <n v="114.82"/>
        <n v="54"/>
        <n v="65.97"/>
        <n v="118.36"/>
        <n v="54.11"/>
        <n v="21.25"/>
        <n v="525"/>
        <n v="115.71"/>
        <n v="34.020000000000003"/>
        <n v="28.13"/>
        <n v="216.67"/>
        <n v="62.22"/>
        <n v="137.25"/>
        <n v="122.14"/>
        <n v="22"/>
        <n v="25.58"/>
        <n v="63.97"/>
        <n v="89.93"/>
        <n v="93.07"/>
        <n v="89.67"/>
        <n v="207.62"/>
        <n v="59.41"/>
        <n v="358.97"/>
        <n v="80.650000000000006"/>
        <n v="168.69"/>
        <n v="34.69"/>
        <n v="462.86"/>
        <n v="104.39"/>
        <n v="47.13"/>
        <n v="414.29"/>
        <n v="42.48"/>
        <n v="108.78"/>
        <n v="81.099999999999994"/>
        <n v="51.67"/>
        <n v="35.4"/>
        <n v="103.64"/>
        <n v="55.28"/>
        <n v="72.17"/>
        <n v="58.62"/>
        <n v="12.47"/>
        <n v="49.14"/>
        <n v="35.799999999999997"/>
        <n v="45.16"/>
        <n v="98.79"/>
        <n v="88.31"/>
        <n v="170.63"/>
        <n v="65.099999999999994"/>
        <n v="66.33"/>
        <n v="104.89"/>
        <n v="78.44"/>
        <n v="59.04"/>
        <n v="71.34"/>
        <n v="51.23"/>
        <n v="60.24"/>
        <n v="44.94"/>
        <n v="31.21"/>
        <n v="63.88"/>
        <n v="26.75"/>
        <n v="109.94"/>
        <n v="55.39"/>
        <n v="133.9"/>
        <n v="48.72"/>
        <n v="48.25"/>
        <n v="58.97"/>
        <n v="11.64"/>
        <n v="83.72"/>
        <n v="63.65"/>
        <n v="94.28"/>
        <n v="71.87"/>
        <n v="104.85"/>
        <n v="67.14"/>
        <n v="73.88"/>
        <n v="69.13"/>
        <n v="120.77"/>
        <n v="42.22"/>
        <n v="1.54"/>
        <n v="37.61"/>
        <n v="42.16"/>
        <n v="84.83"/>
        <n v="94.19"/>
        <n v="6.25"/>
        <n v="213.38"/>
        <n v="59.16"/>
        <n v="24.58"/>
        <n v="75.05"/>
        <n v="42.02"/>
        <n v="53.16"/>
        <n v="83.89"/>
        <n v="417.33"/>
        <n v="75.77"/>
        <n v="73.569999999999993"/>
        <n v="131.16999999999999"/>
        <n v="47.27"/>
        <n v="182.13"/>
        <n v="61.37"/>
        <n v="35.770000000000003"/>
        <n v="45.62"/>
        <n v="75.38"/>
        <n v="50.88"/>
        <n v="119.29"/>
        <n v="92.54"/>
        <n v="76.05"/>
        <n v="52.63"/>
        <n v="98.99"/>
        <n v="79.53"/>
        <n v="37.630000000000003"/>
        <n v="51.04"/>
        <n v="50.04"/>
        <n v="133.93"/>
        <n v="58.21"/>
        <n v="88.04"/>
        <n v="70.58"/>
        <n v="53.29"/>
        <n v="136.36000000000001"/>
        <n v="40.549999999999997"/>
        <n v="70.63"/>
        <n v="52.68"/>
        <n v="90.94"/>
        <n v="58.08"/>
        <n v="32.82"/>
        <n v="49.12"/>
        <n v="16.309999999999999"/>
        <n v="17"/>
        <n v="41.83"/>
        <n v="49.34"/>
        <n v="41.73"/>
        <n v="32.72"/>
        <n v="51.96"/>
        <n v="42.24"/>
        <n v="416.88"/>
        <n v="46.65"/>
        <n v="70.53"/>
        <n v="87.96"/>
        <n v="57.78"/>
        <n v="57.25"/>
        <n v="196.34"/>
        <n v="43"/>
        <n v="35.549999999999997"/>
        <n v="68.81"/>
        <n v="28.57"/>
        <n v="50.63"/>
        <n v="106.8"/>
        <n v="34.1"/>
        <n v="215.96"/>
        <n v="108.25"/>
        <n v="129.97"/>
        <n v="117.49"/>
        <n v="70.599999999999994"/>
        <n v="24.5"/>
        <n v="2928.93"/>
        <n v="29.63"/>
        <n v="40.98"/>
        <n v="36.11"/>
        <n v="23.15"/>
        <n v="104"/>
        <n v="31.83"/>
        <n v="27.39"/>
        <n v="56.36"/>
        <n v="77.349999999999994"/>
        <n v="42.8"/>
        <n v="48.85"/>
        <n v="48.24"/>
        <n v="70.209999999999994"/>
        <n v="94.05"/>
        <n v="80.27"/>
        <n v="54.2"/>
        <n v="60.27"/>
        <n v="38.74"/>
        <n v="152.54"/>
        <n v="115.31"/>
        <n v="35.840000000000003"/>
        <n v="64.569999999999993"/>
        <n v="87.44"/>
        <n v="68.819999999999993"/>
        <n v="176.2"/>
        <n v="511.79"/>
        <n v="160.44"/>
        <n v="188.51"/>
        <n v="56.2"/>
        <n v="51.31"/>
        <n v="127.36"/>
        <n v="101.86"/>
        <n v="230.56"/>
        <n v="842.11"/>
        <n v="577.28"/>
        <n v="483.34"/>
        <n v="76.14"/>
        <n v="74.11"/>
        <n v="36.97"/>
        <n v="2500.9699999999998"/>
        <n v="67.69"/>
        <n v="63.05"/>
        <n v="117.6"/>
        <n v="180.75"/>
        <n v="127.32"/>
        <n v="136.63999999999999"/>
        <n v="182.78"/>
        <n v="279.38"/>
        <n v="61.38"/>
        <n v="80.73"/>
        <n v="272.36"/>
        <n v="70.849999999999994"/>
        <n v="247.94"/>
        <n v="186.81"/>
        <n v="131.99"/>
        <n v="29.31"/>
        <n v="245.02"/>
        <n v="1323.25"/>
        <n v="282.66000000000003"/>
        <n v="91.21"/>
        <n v="31.75"/>
        <n v="88.69"/>
        <n v="453.14"/>
        <n v="83.43"/>
        <n v="101.8"/>
        <n v="218.33"/>
        <n v="33.71"/>
        <n v="128.38999999999999"/>
        <n v="78.83"/>
        <n v="91.76"/>
        <n v="331.1"/>
        <n v="194.26"/>
        <n v="408.98"/>
        <n v="84.46"/>
        <n v="44.85"/>
        <n v="383.36"/>
        <n v="422.02"/>
        <n v="64.180000000000007"/>
        <n v="173.58"/>
        <n v="88.6"/>
        <n v="50.22"/>
        <n v="192.39"/>
        <n v="73.42"/>
        <n v="147.68"/>
        <n v="108.97"/>
        <n v="23.65"/>
        <n v="147.94999999999999"/>
        <n v="385.04"/>
        <n v="457.39"/>
        <n v="222.99"/>
        <n v="220.74"/>
        <n v="73.5"/>
        <n v="223.1"/>
        <n v="47.91"/>
        <n v="96.06"/>
        <n v="118.61"/>
        <n v="118.45"/>
        <n v="143.21"/>
        <n v="282.72000000000003"/>
        <n v="593.94000000000005"/>
        <n v="262.16000000000003"/>
        <n v="46.58"/>
        <n v="70.040000000000006"/>
        <n v="164.91"/>
        <n v="449.26"/>
        <n v="27.47"/>
        <n v="143.97999999999999"/>
        <n v="88.24"/>
        <n v="90.18"/>
        <n v="152.62"/>
        <n v="55.81"/>
        <n v="227.85"/>
        <n v="91.83"/>
        <n v="80.989999999999995"/>
        <n v="278.39"/>
        <n v="43.1"/>
        <n v="326.29000000000002"/>
        <n v="41.74"/>
        <n v="64.02"/>
        <n v="99.46"/>
        <n v="138.49"/>
        <n v="45.55"/>
        <n v="10.51"/>
        <n v="114.77"/>
        <n v="36"/>
        <n v="154.16999999999999"/>
        <n v="566.39"/>
        <n v="120.86"/>
        <n v="51.21"/>
        <n v="67.260000000000005"/>
        <n v="62.8"/>
        <n v="346.13"/>
        <n v="244.12"/>
        <n v="259.25"/>
        <n v="201.96"/>
        <n v="226.21"/>
        <n v="324.69"/>
        <n v="205"/>
        <n v="20.47"/>
        <n v="116.35"/>
        <n v="307.2"/>
        <n v="546.69000000000005"/>
        <n v="47.47"/>
        <n v="101.56"/>
        <n v="72.91"/>
        <n v="43.71"/>
        <n v="70.650000000000006"/>
        <n v="89.3"/>
        <n v="115.09"/>
        <n v="62.12"/>
        <n v="46.2"/>
        <n v="48.55"/>
        <n v="57.52"/>
        <n v="88.15"/>
        <n v="110.49"/>
        <n v="66.83"/>
        <n v="58.6"/>
        <n v="43.57"/>
        <n v="78.95"/>
        <n v="188.13"/>
        <n v="63.03"/>
        <n v="30.37"/>
        <n v="51.48"/>
        <n v="35.79"/>
        <n v="98.82"/>
        <n v="53.52"/>
        <n v="37.15"/>
        <n v="89.9"/>
        <n v="106.53"/>
        <n v="52.82"/>
        <n v="68.599999999999994"/>
        <n v="35.61"/>
        <n v="94.03"/>
        <n v="526.46"/>
        <n v="50.66"/>
        <n v="79.180000000000007"/>
        <n v="91.59"/>
        <n v="116.96"/>
        <n v="28.4"/>
        <n v="103.33"/>
        <n v="23"/>
        <n v="31.56"/>
        <n v="34.22"/>
        <n v="19.670000000000002"/>
        <n v="8.33"/>
        <n v="21.34"/>
        <n v="5.33"/>
        <n v="34.67"/>
        <n v="21.73"/>
        <n v="11.92"/>
        <n v="26.6"/>
        <n v="10.67"/>
        <n v="29.04"/>
        <n v="50.91"/>
        <n v="50.08"/>
        <n v="25.29"/>
        <n v="51.29"/>
        <n v="49.38"/>
        <n v="101.25"/>
        <n v="17.989999999999998"/>
        <n v="370.95"/>
        <n v="63.57"/>
        <n v="5.31"/>
        <n v="35.619999999999997"/>
        <n v="87.1"/>
        <n v="75.11"/>
        <n v="68.010000000000005"/>
        <n v="29.62"/>
        <n v="91.63"/>
        <n v="64.37"/>
        <n v="21.86"/>
        <n v="33.32"/>
        <n v="90.28"/>
        <n v="59.23"/>
        <n v="67.31"/>
        <n v="88.75"/>
        <n v="40.35"/>
        <n v="76.86"/>
        <n v="68.709999999999994"/>
        <n v="57.77"/>
        <n v="31.57"/>
        <n v="107.05"/>
        <n v="149.03"/>
        <n v="55.96"/>
        <n v="56.97"/>
        <n v="44.06"/>
        <n v="68.63"/>
        <n v="65.319999999999993"/>
        <n v="35.92"/>
        <n v="40.07"/>
        <n v="75.650000000000006"/>
        <n v="61.2"/>
        <n v="48.13"/>
        <n v="68.11"/>
        <n v="65.89"/>
        <n v="81.650000000000006"/>
        <n v="52.7"/>
        <n v="41.23"/>
        <n v="15.04"/>
        <n v="43.82"/>
        <n v="27.3"/>
        <n v="33.24"/>
        <n v="285.70999999999998"/>
        <n v="42.33"/>
        <n v="50.27"/>
        <n v="61.9"/>
        <n v="55.8"/>
        <n v="73.13"/>
        <n v="26.06"/>
        <n v="22.64"/>
        <n v="47.22"/>
        <n v="53.42"/>
        <n v="51.3"/>
        <n v="37.200000000000003"/>
        <n v="27.1"/>
        <n v="206.31"/>
        <n v="82.15"/>
        <n v="164.8"/>
        <n v="60.82"/>
        <n v="67.97"/>
        <n v="81.56"/>
        <n v="21.5"/>
        <n v="27.23"/>
        <n v="25.09"/>
        <n v="21.23"/>
        <n v="41.61"/>
        <n v="135.59"/>
        <n v="22.12"/>
        <n v="64.63"/>
        <n v="69.569999999999993"/>
        <n v="75.13"/>
        <n v="140.97999999999999"/>
        <n v="49.47"/>
        <n v="53.87"/>
        <n v="4.57"/>
        <n v="53.48"/>
        <n v="43.91"/>
        <n v="50.85"/>
        <n v="426.93"/>
        <n v="23.81"/>
        <n v="98.41"/>
        <n v="107.32"/>
        <n v="94.1"/>
        <n v="15.72"/>
        <n v="90.64"/>
        <n v="97.3"/>
        <n v="37.119999999999997"/>
        <n v="28.1"/>
        <n v="144.43"/>
        <n v="24.27"/>
        <n v="35.119999999999997"/>
        <n v="24.76"/>
        <n v="188.38"/>
        <n v="148.08000000000001"/>
        <n v="49.93"/>
        <n v="107.82"/>
        <n v="42.63"/>
        <n v="14.37"/>
        <n v="37.479999999999997"/>
        <n v="30.2"/>
        <n v="33.549999999999997"/>
        <n v="57.93"/>
        <n v="53.08"/>
        <n v="48.06"/>
        <n v="82.4"/>
        <n v="50.45"/>
        <n v="115.83"/>
        <n v="108.02"/>
        <n v="46.09"/>
        <n v="107.21"/>
        <n v="50.93"/>
        <n v="40.04"/>
        <n v="64.44"/>
        <n v="53.83"/>
        <n v="100.47"/>
        <n v="34.07"/>
        <n v="65.209999999999994"/>
        <n v="44.21"/>
        <n v="71.97"/>
        <n v="52.95"/>
        <n v="109.45"/>
        <n v="75.040000000000006"/>
        <n v="68.48"/>
        <n v="53.47"/>
        <n v="109.11"/>
        <n v="51.19"/>
        <n v="27.94"/>
        <n v="82.5"/>
        <n v="59.82"/>
        <n v="64.819999999999993"/>
        <n v="90.1"/>
        <n v="40.96"/>
        <n v="40.08"/>
        <n v="78.03"/>
        <n v="18.91"/>
        <n v="37.130000000000003"/>
        <n v="41.96"/>
        <n v="64.53"/>
        <n v="25.49"/>
        <n v="11.43"/>
        <n v="108"/>
        <n v="54.88"/>
        <n v="47.38"/>
        <n v="211.84"/>
        <n v="219.93"/>
        <n v="40.799999999999997"/>
        <n v="75.5"/>
        <n v="13.54"/>
        <n v="60.87"/>
        <n v="115.69"/>
        <n v="48.1"/>
        <n v="74.180000000000007"/>
        <n v="123.35"/>
        <n v="66.62"/>
        <n v="104.99"/>
        <n v="15.43"/>
        <n v="367"/>
        <n v="97.41"/>
        <n v="47.86"/>
        <n v="81.58"/>
        <n v="18.329999999999998"/>
        <n v="224.43"/>
        <n v="145"/>
        <n v="112.57"/>
        <n v="342"/>
        <n v="57.88"/>
        <n v="1.5"/>
        <n v="22.33"/>
        <n v="16.829999999999998"/>
        <n v="56.3"/>
        <n v="84.06"/>
        <n v="168.39"/>
        <n v="35.380000000000003"/>
        <n v="55.83"/>
        <n v="69.47"/>
        <n v="8"/>
        <n v="34.44"/>
        <n v="501.25"/>
        <n v="306"/>
        <n v="74.23"/>
        <n v="130.22999999999999"/>
        <n v="53.41"/>
        <n v="75.67"/>
        <n v="31.69"/>
        <n v="47.78"/>
        <n v="149.31"/>
        <n v="62.07"/>
        <n v="53.4"/>
        <n v="271.51"/>
        <n v="40.49"/>
        <n v="189.76"/>
        <n v="68.86"/>
        <n v="125.99"/>
        <n v="90.52"/>
        <n v="28.88"/>
        <n v="48.08"/>
        <n v="27.56"/>
        <n v="29.02"/>
        <n v="28.66"/>
        <n v="37.65"/>
        <n v="42.55"/>
        <n v="131.58000000000001"/>
        <n v="61.1"/>
        <n v="31.34"/>
        <n v="129.11000000000001"/>
        <n v="25.02"/>
        <n v="47.54"/>
        <n v="65.84"/>
        <n v="46.4"/>
        <n v="50.37"/>
        <n v="26.57"/>
        <n v="39.49"/>
        <n v="49.25"/>
        <n v="62.38"/>
        <n v="37.94"/>
        <n v="51.6"/>
        <n v="27.78"/>
        <n v="99.38"/>
        <n v="38.85"/>
        <n v="600"/>
        <n v="80.55"/>
        <n v="52.8"/>
        <n v="47.68"/>
        <n v="23.45"/>
        <n v="40.14"/>
        <n v="17.2"/>
        <n v="52.5"/>
        <n v="77.5"/>
        <n v="53.55"/>
        <n v="16.25"/>
        <n v="103.68"/>
        <n v="185.19"/>
        <n v="54.15"/>
        <n v="177.21"/>
        <n v="100.33"/>
        <n v="136.91"/>
        <n v="52.96"/>
        <n v="82.33"/>
        <n v="135.41999999999999"/>
        <n v="74.069999999999993"/>
        <n v="84.08"/>
        <n v="150"/>
        <n v="266.08999999999997"/>
        <n v="7.25"/>
        <n v="109.96"/>
        <n v="169.92"/>
        <n v="95.74"/>
        <n v="55.77"/>
        <n v="30.08"/>
        <n v="88.44"/>
        <n v="64.03"/>
        <n v="60.15"/>
        <n v="49.19"/>
        <n v="165.16"/>
        <n v="43.62"/>
        <n v="43.7"/>
        <n v="67.42"/>
        <n v="177.5"/>
        <n v="38.880000000000003"/>
        <n v="54.99"/>
        <n v="61.34"/>
        <n v="23.12"/>
        <n v="29.61"/>
        <n v="75.61"/>
        <n v="35.6"/>
        <n v="143"/>
        <n v="72.5"/>
        <n v="29.5"/>
        <n v="23.08"/>
        <n v="48.18"/>
        <n v="202.83"/>
        <n v="29.13"/>
        <n v="96.05"/>
        <n v="305.77999999999997"/>
        <n v="12.14"/>
        <n v="83.57"/>
        <n v="115.53"/>
        <n v="80.02"/>
        <n v="35.520000000000003"/>
        <n v="64.930000000000007"/>
        <n v="60.97"/>
        <n v="31.44"/>
        <n v="58.93"/>
        <n v="157.29"/>
        <n v="55.76"/>
        <n v="83.8"/>
        <n v="270.57"/>
        <n v="107.1"/>
        <n v="47.18"/>
        <n v="120.31"/>
        <n v="27.6"/>
        <n v="205.3"/>
        <n v="74.64"/>
        <n v="47.06"/>
        <n v="26.59"/>
        <n v="36.770000000000003"/>
        <n v="27.58"/>
        <n v="21.56"/>
        <n v="44.1"/>
        <n v="63.87"/>
        <n v="38.99"/>
        <n v="80.19"/>
        <n v="34.9"/>
        <n v="89.1"/>
        <n v="39.44"/>
        <n v="136.9"/>
        <n v="37.46"/>
        <n v="31.96"/>
        <n v="25.21"/>
        <n v="10.039999999999999"/>
        <n v="45.94"/>
        <n v="223.58"/>
        <n v="39.479999999999997"/>
        <n v="91.3"/>
        <n v="78.67"/>
        <n v="17.670000000000002"/>
        <n v="41.33"/>
        <n v="71.599999999999994"/>
        <n v="307.82"/>
        <n v="80.45"/>
        <n v="83.94"/>
        <n v="73.37"/>
        <n v="112.86"/>
        <n v="95.28"/>
        <n v="22.75"/>
        <n v="133.30000000000001"/>
        <n v="3.8"/>
        <n v="85.75"/>
        <n v="267"/>
        <n v="373.56"/>
        <n v="174.04"/>
        <n v="93.7"/>
        <n v="77.33"/>
        <n v="92.22"/>
        <n v="60.96"/>
        <n v="91"/>
        <n v="41.58"/>
        <n v="33.76"/>
        <n v="70.62"/>
        <n v="167.15"/>
        <n v="128.62"/>
        <n v="65.41"/>
        <n v="117.56"/>
        <n v="126.48"/>
        <n v="550"/>
        <n v="84.9"/>
        <n v="5.29"/>
        <n v="72.760000000000005"/>
        <n v="23.67"/>
        <n v="89.21"/>
        <n v="116.56"/>
        <n v="13.01"/>
        <n v="132.35"/>
        <n v="922.22"/>
        <n v="163.57"/>
        <n v="217.38"/>
        <n v="149.44"/>
        <n v="44.46"/>
        <n v="164.94"/>
        <n v="84.87"/>
        <n v="53.95"/>
        <n v="50.53"/>
        <n v="95.37"/>
        <n v="57.63"/>
        <n v="92.39"/>
        <n v="125.98"/>
        <n v="94.64"/>
        <n v="170.7"/>
        <n v="68.25"/>
        <n v="95.49"/>
        <n v="7.19"/>
        <n v="511.65"/>
        <n v="261.75"/>
        <n v="69.760000000000005"/>
        <n v="77.23"/>
        <n v="340.57"/>
        <n v="845.7"/>
        <n v="97.19"/>
        <n v="451.84"/>
        <n v="138.66999999999999"/>
        <n v="21.64"/>
        <n v="169.52"/>
        <n v="161.88"/>
        <n v="493.13"/>
        <n v="18.239999999999998"/>
        <n v="40.61"/>
        <n v="37.950000000000003"/>
        <n v="35.729999999999997"/>
        <n v="39.29"/>
        <n v="17.329999999999998"/>
        <n v="31.76"/>
        <n v="11.33"/>
        <n v="29.47"/>
        <n v="43.85"/>
        <n v="45.97"/>
        <n v="93.67"/>
        <n v="18.77"/>
        <n v="66.11"/>
        <n v="36.86"/>
        <n v="39.81"/>
        <n v="126.46"/>
        <n v="73.209999999999994"/>
        <n v="151.46"/>
        <n v="36.5"/>
        <n v="87.36"/>
        <n v="36.47"/>
        <n v="44.86"/>
        <n v="42.9"/>
        <n v="33.94"/>
        <n v="90.74"/>
        <n v="24.44"/>
        <n v="44.25"/>
        <n v="67.739999999999995"/>
        <n v="121.9"/>
        <n v="47.46"/>
        <n v="92.84"/>
        <n v="37.21"/>
        <n v="25.25"/>
        <n v="43.21"/>
        <n v="25.13"/>
        <n v="23.64"/>
        <n v="103.95"/>
        <n v="50.38"/>
        <n v="13.6"/>
        <n v="8.86"/>
        <n v="60.78"/>
        <n v="113.42"/>
        <n v="104.57"/>
        <n v="98.31"/>
        <n v="35.04"/>
        <n v="272.73"/>
        <n v="63.85"/>
        <n v="30.19"/>
        <n v="83.51"/>
        <n v="64.760000000000005"/>
        <n v="20.12"/>
        <n v="44.09"/>
        <n v="44.54"/>
        <n v="125.81"/>
        <n v="19.7"/>
        <n v="60.67"/>
        <n v="23.92"/>
        <n v="15.83"/>
        <n v="29.79"/>
        <n v="29.56"/>
        <n v="26.67"/>
        <n v="50.4"/>
        <n v="105.03"/>
        <n v="119.13"/>
        <n v="90.33"/>
        <n v="15.75"/>
        <n v="29"/>
        <n v="96.55"/>
        <n v="63"/>
        <n v="381.6"/>
        <n v="46.25"/>
        <n v="81.569999999999993"/>
        <n v="29.41"/>
        <n v="5.75"/>
        <n v="52.08"/>
        <n v="183.33"/>
        <n v="26.33"/>
        <n v="486.43"/>
        <n v="9.75"/>
        <n v="36.590000000000003"/>
        <n v="80.709999999999994"/>
        <n v="46.93"/>
        <n v="78.08"/>
        <n v="203.67"/>
        <n v="20.71"/>
        <n v="48.56"/>
        <n v="51.62"/>
        <n v="175.51"/>
        <n v="231.66"/>
        <n v="112.14"/>
        <n v="255.17"/>
        <n v="162.77000000000001"/>
        <n v="85.74"/>
        <n v="47.57"/>
        <n v="72.97"/>
        <n v="90.54"/>
        <n v="36.36"/>
        <n v="126.72"/>
        <n v="329.2"/>
        <n v="202.23"/>
        <n v="82.46"/>
        <n v="2.67"/>
        <n v="18.899999999999999"/>
        <n v="200.63"/>
        <n v="201.67"/>
        <n v="66.099999999999994"/>
        <n v="50.75"/>
        <n v="109.03"/>
        <n v="25.69"/>
        <n v="41.92"/>
        <n v="88.77"/>
        <n v="80.23"/>
        <n v="78.94"/>
        <n v="95.59"/>
        <n v="69.89"/>
        <n v="74.53"/>
        <n v="123.94"/>
        <n v="264.85000000000002"/>
        <n v="70.88"/>
        <n v="8.57"/>
        <n v="60.69"/>
        <n v="110.22"/>
        <n v="155.24"/>
        <n v="115.08"/>
        <n v="109.59"/>
        <n v="45.21"/>
        <n v="104.15"/>
        <n v="97"/>
        <n v="370.37"/>
        <n v="94.41"/>
        <n v="48.98"/>
        <n v="23.28"/>
        <n v="63.23"/>
        <n v="153.52000000000001"/>
        <n v="90.2"/>
        <n v="118.97"/>
        <n v="80.25"/>
        <n v="131.38"/>
        <n v="73.03"/>
        <n v="178.53"/>
        <n v="162.91"/>
        <n v="108.24"/>
        <n v="88.87"/>
        <n v="116.73"/>
        <n v="233.9"/>
        <n v="158"/>
        <n v="14.84"/>
        <n v="85.18"/>
        <n v="146.69"/>
        <n v="50.76"/>
        <n v="87.7"/>
        <n v="242.28"/>
        <n v="146.44999999999999"/>
        <n v="103.17"/>
        <n v="80.459999999999994"/>
        <n v="234.67"/>
        <n v="162.71"/>
        <n v="120.17"/>
        <n v="67.7"/>
        <n v="52.1"/>
        <n v="164.3"/>
        <n v="84.86"/>
        <n v="94.55"/>
        <n v="45.54"/>
        <n v="191.13"/>
        <n v="89.31"/>
        <n v="88.59"/>
        <n v="96.3"/>
        <n v="33.31"/>
        <n v="37.22"/>
        <n v="92.13"/>
        <n v="76.790000000000006"/>
        <n v="96.53"/>
        <n v="51.89"/>
        <n v="128.91"/>
        <n v="84.11"/>
        <n v="82.94"/>
        <n v="259.95"/>
        <n v="37.25"/>
        <n v="177.02"/>
        <n v="70.67"/>
        <n v="23.63"/>
        <n v="41"/>
        <n v="99.76"/>
        <n v="25.52"/>
        <n v="117.65"/>
        <n v="2796.67"/>
        <n v="87.5"/>
        <n v="20.14"/>
        <n v="20.88"/>
        <n v="61.31"/>
        <n v="92.14"/>
        <n v="7.33"/>
        <n v="64.8"/>
        <n v="30.12"/>
        <n v="415.78"/>
        <n v="53.71"/>
        <n v="420.6"/>
        <n v="78.33"/>
        <n v="67.78"/>
        <n v="130.09"/>
        <n v="1270.22"/>
        <n v="53.53"/>
        <n v="56.79"/>
        <n v="40.83"/>
        <n v="65.11"/>
        <n v="55.6"/>
        <n v="140.54"/>
        <n v="69.53"/>
        <n v="237"/>
        <n v="79.87"/>
        <n v="10.25"/>
        <n v="272.58999999999997"/>
        <n v="70.11"/>
        <n v="57.89"/>
        <n v="125.27"/>
        <n v="775"/>
        <n v="12.8"/>
        <n v="58"/>
        <n v="244.8"/>
        <n v="61.18"/>
        <n v="139.24"/>
        <n v="93.75"/>
        <n v="23.14"/>
        <n v="29.05"/>
        <n v="450"/>
        <n v="32.25"/>
        <n v="251.33"/>
        <n v="437.5"/>
        <n v="110.35"/>
        <n v="41.42"/>
        <n v="33.99"/>
        <n v="103.35"/>
        <n v="34.79"/>
        <n v="41.77"/>
        <n v="64.27"/>
        <n v="62.92"/>
        <n v="98.54"/>
        <n v="82.61"/>
        <n v="28.41"/>
        <n v="200.69"/>
        <n v="37.590000000000003"/>
        <n v="58.1"/>
        <n v="60.3"/>
        <n v="63.36"/>
        <n v="50.9"/>
        <n v="79.31"/>
        <n v="139.19"/>
        <n v="131.91"/>
        <n v="39.67"/>
        <n v="57.55"/>
        <n v="33.03"/>
        <n v="77.34"/>
        <n v="31.93"/>
        <n v="46.77"/>
        <n v="100.22"/>
        <n v="46.71"/>
        <n v="71.489999999999995"/>
        <n v="14.44"/>
        <n v="356.84"/>
        <n v="37.75"/>
        <n v="24.46"/>
        <n v="286.25"/>
        <n v="36.67"/>
        <n v="49.21"/>
        <n v="70.83"/>
        <n v="63.11"/>
        <n v="50.16"/>
        <n v="62.88"/>
        <n v="85.53"/>
        <n v="53.72"/>
        <n v="127.81"/>
        <n v="106.57"/>
        <n v="262.11"/>
        <n v="57.17"/>
        <n v="50.2"/>
        <n v="66.59"/>
        <n v="168.25"/>
        <n v="256.37"/>
        <n v="37.14"/>
        <n v="141.71"/>
        <n v="52.49"/>
        <n v="59.52"/>
        <n v="193.62"/>
        <n v="77.22"/>
        <n v="50.46"/>
        <n v="97.38"/>
        <n v="34.92"/>
        <n v="182.91"/>
        <n v="131.13999999999999"/>
        <n v="59.7"/>
        <n v="88.74"/>
        <n v="58.69"/>
        <n v="115.87"/>
        <n v="23.87"/>
        <n v="81.13"/>
        <n v="46.43"/>
        <n v="60.48"/>
        <n v="65.58"/>
        <n v="119.19"/>
        <n v="83.05"/>
        <n v="177.09"/>
        <n v="70.77"/>
        <n v="29.17"/>
        <n v="98.2"/>
        <n v="251.74"/>
        <n v="74.819999999999993"/>
        <n v="67.650000000000006"/>
        <n v="93.81"/>
        <n v="41.24"/>
        <n v="52.55"/>
        <n v="70.290000000000006"/>
        <n v="53.18"/>
        <n v="60.95"/>
        <n v="116"/>
        <n v="61"/>
        <n v="38.24"/>
        <n v="106.5"/>
        <n v="204.57"/>
        <n v="54.91"/>
        <n v="150.41999999999999"/>
        <n v="52.58"/>
        <n v="54.3"/>
        <n v="76.03"/>
        <n v="105.21"/>
        <n v="68.67"/>
        <n v="129.36000000000001"/>
        <n v="134.26"/>
        <n v="17.829999999999998"/>
        <n v="203.2"/>
        <n v="69.19"/>
        <n v="125.12"/>
        <n v="73.53"/>
        <n v="48.44"/>
        <n v="26.61"/>
        <n v="33.67"/>
        <n v="40.71"/>
        <n v="19.27"/>
        <n v="29.58"/>
        <n v="45.98"/>
        <n v="125.09"/>
        <n v="141.29"/>
        <n v="55.33"/>
        <n v="46.42"/>
        <n v="173.7"/>
        <n v="59.6"/>
        <n v="89.59"/>
        <n v="204.05"/>
        <n v="48.7"/>
        <n v="53.34"/>
        <n v="75.09"/>
        <n v="209.84"/>
        <n v="61.02"/>
        <n v="80.03"/>
        <n v="29.07"/>
        <n v="49.44"/>
        <n v="93.98"/>
        <n v="61.94"/>
        <n v="78.5"/>
        <n v="66.45"/>
        <n v="145.65"/>
        <n v="152.5"/>
        <n v="142.28"/>
        <n v="24.55"/>
        <n v="292.77999999999997"/>
        <n v="44.92"/>
        <n v="23.1"/>
        <n v="80.400000000000006"/>
        <n v="72.290000000000006"/>
        <n v="32.97"/>
        <n v="116.65"/>
        <n v="79.62"/>
        <n v="81.03"/>
        <n v="136.85"/>
        <n v="177.62"/>
        <n v="109.08"/>
        <n v="119.64"/>
        <n v="78.209999999999994"/>
        <n v="114.13"/>
        <n v="91.67"/>
        <n v="108.59"/>
        <n v="69.819999999999993"/>
        <n v="109.57"/>
        <n v="93.61"/>
        <n v="76.8"/>
        <n v="147.33000000000001"/>
        <n v="56.33"/>
        <n v="96.19"/>
        <n v="184.78"/>
        <n v="54.5"/>
        <n v="302.31"/>
        <n v="44.14"/>
        <n v="866.67"/>
        <n v="61.39"/>
        <n v="29.67"/>
        <n v="45.48"/>
        <n v="96.2"/>
        <n v="67.92"/>
        <n v="30.78"/>
        <n v="71.73"/>
        <n v="176.47"/>
        <n v="421.11"/>
        <n v="28.19"/>
        <n v="54.55"/>
        <n v="111.89"/>
        <n v="85.21"/>
        <n v="76.650000000000006"/>
        <n v="65.17"/>
        <n v="93.76"/>
        <n v="100.17"/>
        <n v="184.68"/>
        <n v="36.07"/>
        <n v="24.21"/>
        <n v="55.89"/>
        <n v="27.07"/>
        <n v="118.13"/>
        <n v="44.76"/>
        <n v="99.79"/>
        <n v="203.33"/>
        <n v="28.32"/>
        <n v="110.23"/>
        <n v="31.97"/>
        <n v="58.61"/>
        <n v="29.43"/>
        <n v="81.38"/>
        <n v="199.17"/>
        <n v="115.38"/>
        <n v="70.569999999999993"/>
        <n v="22.22"/>
        <n v="159.47"/>
        <n v="72.05"/>
        <n v="63.7"/>
        <n v="103.21"/>
        <n v="71.150000000000006"/>
        <n v="81.78"/>
        <n v="297.02999999999997"/>
        <n v="46.61"/>
        <n v="40.29"/>
        <n v="30.15"/>
        <n v="95.24"/>
        <n v="52.21"/>
        <n v="134.15"/>
        <n v="62.83"/>
        <n v="58.95"/>
        <n v="143.11000000000001"/>
        <n v="84.17"/>
        <n v="186.07"/>
        <n v="89.79"/>
        <n v="59.65"/>
        <n v="41.22"/>
        <n v="43.35"/>
        <n v="64.52"/>
        <n v="43.28"/>
        <n v="77"/>
        <n v="19.489999999999998"/>
        <n v="41.13"/>
        <n v="41.41"/>
        <n v="33.57"/>
        <n v="145.87"/>
        <n v="358.69"/>
        <n v="50.98"/>
        <n v="45.04"/>
        <n v="17.53"/>
        <n v="57.92"/>
        <n v="29.71"/>
        <n v="90.68"/>
        <n v="55.01"/>
        <n v="57.22"/>
        <n v="72.95"/>
        <n v="716.35"/>
        <n v="148.47999999999999"/>
        <n v="51.79"/>
        <n v="53.23"/>
        <n v="39.6"/>
        <n v="34.25"/>
        <n v="164.62"/>
        <n v="125.05"/>
        <n v="64.91"/>
        <n v="83.14"/>
        <n v="38.71"/>
        <n v="125.38"/>
        <n v="79.099999999999994"/>
        <n v="114.29"/>
        <n v="30.77"/>
        <n v="47.85"/>
        <n v="34.409999999999997"/>
        <n v="40.24"/>
        <n v="60.29"/>
        <n v="25.31"/>
        <n v="35.950000000000003"/>
        <n v="136"/>
        <n v="70.760000000000005"/>
        <n v="66.510000000000005"/>
        <n v="105"/>
        <n v="96.67"/>
        <n v="60.33"/>
        <n v="79.89"/>
        <n v="58.82"/>
        <n v="75.34"/>
        <n v="66.959999999999994"/>
        <n v="227.27"/>
        <n v="307.69"/>
        <n v="50.02"/>
        <n v="72.39"/>
        <n v="95.95"/>
        <n v="41.03"/>
        <n v="56.83"/>
        <n v="137.24"/>
        <n v="75.709999999999994"/>
        <n v="99"/>
        <n v="45.11"/>
        <n v="49.23"/>
        <n v="42.3"/>
        <n v="78.88"/>
        <n v="38.28"/>
        <n v="13.53"/>
        <n v="30.95"/>
        <n v="55.23"/>
        <n v="66.150000000000006"/>
        <n v="54.14"/>
        <n v="104.17"/>
        <n v="59.21"/>
        <n v="119.18"/>
        <n v="24.29"/>
        <n v="40.94"/>
        <n v="38.65"/>
        <n v="107"/>
        <n v="110.5"/>
        <n v="179.28"/>
        <n v="22.91"/>
        <n v="43.13"/>
        <n v="46.89"/>
        <n v="47.41"/>
        <n v="15.13"/>
        <n v="21.1"/>
        <n v="59.12"/>
        <n v="97.92"/>
        <n v="55.13"/>
        <n v="26.54"/>
        <n v="122.54"/>
        <n v="73.239999999999995"/>
        <n v="55.56"/>
        <n v="39.54"/>
        <n v="136.78"/>
        <n v="99.34"/>
        <n v="37.96"/>
        <n v="58.57"/>
        <n v="30.94"/>
        <n v="176.09"/>
        <n v="151.97999999999999"/>
        <n v="22.61"/>
        <n v="18.27"/>
        <n v="82.26"/>
        <n v="68.53"/>
        <n v="68.06"/>
        <n v="72.709999999999994"/>
        <n v="77.19"/>
        <n v="55.97"/>
        <n v="49.69"/>
        <n v="79"/>
        <n v="77.73"/>
        <n v="3.25"/>
        <n v="81.67"/>
        <n v="49.06"/>
        <n v="61.06"/>
        <n v="143.1"/>
        <n v="52.35"/>
        <n v="126.67"/>
        <n v="35.49"/>
        <n v="37.08"/>
        <n v="69.33"/>
        <n v="56.07"/>
        <n v="47.03"/>
        <n v="80.72"/>
        <n v="84.85"/>
        <n v="68.97"/>
        <n v="147.88"/>
        <n v="56.84"/>
        <n v="176.94"/>
        <n v="127.6"/>
        <n v="66.14"/>
        <n v="68.42"/>
        <n v="60.13"/>
        <n v="550.04"/>
        <n v="44.24"/>
        <n v="60.91"/>
        <n v="68.84"/>
        <n v="73.58"/>
        <n v="115.02"/>
        <n v="110.75"/>
        <n v="235.46"/>
        <n v="11.36"/>
        <n v="92.5"/>
        <n v="202.85"/>
        <n v="46.05"/>
        <n v="51"/>
        <n v="31.58"/>
        <n v="53.36"/>
        <n v="36.96"/>
        <n v="81.290000000000006"/>
        <n v="20.079999999999998"/>
        <n v="88.25"/>
        <n v="53.44"/>
        <n v="39.869999999999997"/>
        <n v="145.16"/>
        <n v="64.38"/>
        <n v="62.05"/>
        <n v="66.13"/>
        <n v="73.400000000000006"/>
        <n v="99.5"/>
        <n v="58.79"/>
        <n v="45.35"/>
        <n v="59.17"/>
        <n v="200.49"/>
        <n v="57.26"/>
        <n v="58.06"/>
        <n v="186.8"/>
        <n v="74.12"/>
        <n v="30.71"/>
        <n v="62.67"/>
        <n v="121.36"/>
        <n v="39.74"/>
        <n v="72"/>
        <n v="40.630000000000003"/>
        <n v="38.590000000000003"/>
        <n v="155.94999999999999"/>
        <n v="43.2"/>
        <n v="15.15"/>
        <n v="140"/>
        <n v="80.87"/>
        <n v="53.85"/>
        <n v="30.93"/>
        <n v="67.959999999999994"/>
        <n v="27.14"/>
        <n v="106.84"/>
        <n v="105.52"/>
        <n v="132.96"/>
        <n v="310"/>
        <n v="26.02"/>
        <n v="86.23"/>
        <n v="114.55"/>
        <n v="47.66"/>
        <n v="72.89"/>
        <n v="49.55"/>
        <n v="25.4"/>
        <n v="62.59"/>
        <n v="60.06"/>
        <n v="72.400000000000006"/>
        <n v="100.63"/>
        <n v="25.57"/>
        <n v="202"/>
        <n v="99.54"/>
        <n v="215.25"/>
        <n v="120.55"/>
        <n v="172.23"/>
        <n v="111.11"/>
        <n v="25.46"/>
        <n v="267.64999999999998"/>
        <n v="75.959999999999994"/>
        <n v="50.11"/>
        <n v="55.5"/>
        <n v="166.67"/>
        <n v="47.43"/>
        <n v="64.94"/>
        <n v="74.22"/>
        <n v="106.93"/>
        <n v="74.239999999999995"/>
        <n v="73.33"/>
        <n v="38.42"/>
        <n v="166.97"/>
        <n v="94.91"/>
        <n v="90.82"/>
        <n v="70.03"/>
        <n v="94.9"/>
        <n v="75.37"/>
        <n v="64.459999999999994"/>
        <n v="115"/>
        <n v="93.77"/>
        <n v="35.1"/>
        <n v="174"/>
        <n v="145.41"/>
        <n v="55.06"/>
        <n v="47.33"/>
        <n v="50.56"/>
        <n v="70.23"/>
        <n v="199.18"/>
        <n v="78.52"/>
        <n v="61.82"/>
        <n v="48.34"/>
        <n v="107.25"/>
        <n v="57"/>
        <n v="40.92"/>
        <n v="79.540000000000006"/>
        <n v="72.38"/>
        <n v="38.57"/>
        <n v="107.57"/>
        <n v="70.459999999999994"/>
        <n v="178.57"/>
        <n v="62.63"/>
        <n v="58.9"/>
        <n v="139.56"/>
        <n v="57.39"/>
        <n v="64.290000000000006"/>
        <n v="120.12"/>
        <n v="1008.24"/>
        <n v="63.28"/>
        <n v="25.65"/>
        <n v="47.7"/>
        <n v="56.05"/>
        <n v="81.319999999999993"/>
        <n v="70.17"/>
        <n v="188.56"/>
        <n v="49.51"/>
        <n v="75.459999999999994"/>
        <n v="9.5"/>
        <n v="35.5"/>
        <n v="89.4"/>
        <n v="81.540000000000006"/>
        <n v="88.64"/>
        <n v="13.11"/>
        <n v="315.5"/>
        <n v="128.27000000000001"/>
        <n v="27"/>
        <n v="47.26"/>
        <n v="24.71"/>
        <n v="63.13"/>
        <n v="38.25"/>
        <n v="61.67"/>
        <n v="142.86000000000001"/>
        <n v="10.17"/>
        <n v="81.41"/>
        <n v="93"/>
        <n v="32.36"/>
        <n v="45.83"/>
        <n v="248.5"/>
        <n v="137.08000000000001"/>
        <n v="49.28"/>
        <n v="40.06"/>
        <n v="35.17"/>
        <n v="22.67"/>
        <n v="26.38"/>
        <n v="105.54"/>
        <n v="29.09"/>
        <n v="62"/>
        <n v="217.5"/>
        <n v="84.28"/>
        <n v="33.74"/>
        <n v="37.54"/>
        <n v="11.62"/>
        <n v="60.11"/>
        <n v="59.58"/>
        <n v="82.57"/>
        <n v="45.84"/>
        <n v="4.75"/>
        <n v="63.56"/>
        <n v="65.34"/>
        <n v="147.4"/>
        <n v="166.06"/>
        <n v="75.25"/>
        <n v="1250"/>
        <n v="32.979999999999997"/>
        <n v="86.62"/>
        <n v="41.95"/>
        <n v="23.75"/>
        <n v="163.33000000000001"/>
        <n v="6.75"/>
        <n v="179.12"/>
        <n v="34.950000000000003"/>
        <n v="33.08"/>
        <n v="18.5"/>
        <n v="44.31"/>
        <n v="222.5"/>
        <n v="126.5"/>
        <n v="9.4"/>
        <n v="91.25"/>
        <n v="800"/>
        <n v="80"/>
        <n v="22.83"/>
        <n v="45.79"/>
        <n v="383.33"/>
        <n v="106.97"/>
        <n v="14.33"/>
        <n v="15.67"/>
      </sharedItems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Year Created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9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x v="0"/>
    <x v="0"/>
    <x v="0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x v="1"/>
    <x v="0"/>
    <x v="0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x v="2"/>
    <x v="0"/>
    <x v="0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x v="3"/>
    <x v="0"/>
    <x v="0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x v="4"/>
    <x v="0"/>
    <x v="0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x v="5"/>
    <x v="0"/>
    <x v="0"/>
    <x v="2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x v="6"/>
    <x v="0"/>
    <x v="0"/>
    <x v="3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x v="7"/>
    <x v="0"/>
    <x v="0"/>
    <x v="2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x v="8"/>
    <x v="0"/>
    <x v="0"/>
    <x v="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x v="9"/>
    <x v="0"/>
    <x v="0"/>
    <x v="2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x v="10"/>
    <x v="0"/>
    <x v="0"/>
    <x v="3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x v="11"/>
    <x v="0"/>
    <x v="0"/>
    <x v="2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x v="12"/>
    <x v="0"/>
    <x v="0"/>
    <x v="3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x v="13"/>
    <x v="0"/>
    <x v="0"/>
    <x v="2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x v="14"/>
    <x v="0"/>
    <x v="0"/>
    <x v="3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x v="15"/>
    <x v="0"/>
    <x v="0"/>
    <x v="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x v="16"/>
    <x v="0"/>
    <x v="0"/>
    <x v="3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x v="17"/>
    <x v="0"/>
    <x v="0"/>
    <x v="3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x v="18"/>
    <x v="0"/>
    <x v="0"/>
    <x v="3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x v="19"/>
    <x v="0"/>
    <x v="0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x v="20"/>
    <x v="0"/>
    <x v="0"/>
    <x v="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x v="21"/>
    <x v="0"/>
    <x v="0"/>
    <x v="3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x v="22"/>
    <x v="0"/>
    <x v="0"/>
    <x v="3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x v="23"/>
    <x v="0"/>
    <x v="0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x v="24"/>
    <x v="0"/>
    <x v="0"/>
    <x v="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x v="25"/>
    <x v="0"/>
    <x v="0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x v="26"/>
    <x v="0"/>
    <x v="0"/>
    <x v="3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x v="27"/>
    <x v="0"/>
    <x v="0"/>
    <x v="3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x v="28"/>
    <x v="0"/>
    <x v="0"/>
    <x v="0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x v="29"/>
    <x v="0"/>
    <x v="0"/>
    <x v="3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x v="30"/>
    <x v="0"/>
    <x v="0"/>
    <x v="3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x v="31"/>
    <x v="0"/>
    <x v="0"/>
    <x v="2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x v="32"/>
    <x v="0"/>
    <x v="0"/>
    <x v="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x v="33"/>
    <x v="0"/>
    <x v="0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x v="34"/>
    <x v="0"/>
    <x v="0"/>
    <x v="3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x v="35"/>
    <x v="0"/>
    <x v="0"/>
    <x v="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x v="36"/>
    <x v="0"/>
    <x v="0"/>
    <x v="0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x v="37"/>
    <x v="0"/>
    <x v="0"/>
    <x v="0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x v="38"/>
    <x v="0"/>
    <x v="0"/>
    <x v="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x v="39"/>
    <x v="0"/>
    <x v="0"/>
    <x v="3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x v="40"/>
    <x v="0"/>
    <x v="0"/>
    <x v="3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x v="41"/>
    <x v="0"/>
    <x v="0"/>
    <x v="3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x v="42"/>
    <x v="0"/>
    <x v="0"/>
    <x v="3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x v="43"/>
    <x v="0"/>
    <x v="0"/>
    <x v="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x v="44"/>
    <x v="0"/>
    <x v="0"/>
    <x v="3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x v="45"/>
    <x v="0"/>
    <x v="0"/>
    <x v="2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x v="46"/>
    <x v="0"/>
    <x v="0"/>
    <x v="0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x v="47"/>
    <x v="0"/>
    <x v="0"/>
    <x v="3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x v="48"/>
    <x v="0"/>
    <x v="0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x v="49"/>
    <x v="0"/>
    <x v="0"/>
    <x v="0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x v="50"/>
    <x v="0"/>
    <x v="0"/>
    <x v="3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x v="51"/>
    <x v="0"/>
    <x v="0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x v="52"/>
    <x v="0"/>
    <x v="0"/>
    <x v="3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x v="53"/>
    <x v="0"/>
    <x v="0"/>
    <x v="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x v="54"/>
    <x v="0"/>
    <x v="0"/>
    <x v="0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x v="55"/>
    <x v="0"/>
    <x v="0"/>
    <x v="2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x v="56"/>
    <x v="0"/>
    <x v="0"/>
    <x v="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x v="57"/>
    <x v="0"/>
    <x v="0"/>
    <x v="0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x v="58"/>
    <x v="0"/>
    <x v="0"/>
    <x v="3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x v="59"/>
    <x v="0"/>
    <x v="0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x v="60"/>
    <x v="0"/>
    <x v="1"/>
    <x v="3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x v="61"/>
    <x v="0"/>
    <x v="1"/>
    <x v="4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x v="62"/>
    <x v="0"/>
    <x v="1"/>
    <x v="4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x v="63"/>
    <x v="0"/>
    <x v="1"/>
    <x v="4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x v="64"/>
    <x v="0"/>
    <x v="1"/>
    <x v="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x v="65"/>
    <x v="0"/>
    <x v="1"/>
    <x v="3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x v="66"/>
    <x v="0"/>
    <x v="1"/>
    <x v="2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x v="67"/>
    <x v="0"/>
    <x v="1"/>
    <x v="5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x v="68"/>
    <x v="0"/>
    <x v="1"/>
    <x v="3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x v="69"/>
    <x v="0"/>
    <x v="1"/>
    <x v="6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x v="70"/>
    <x v="0"/>
    <x v="1"/>
    <x v="6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x v="71"/>
    <x v="0"/>
    <x v="1"/>
    <x v="5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x v="72"/>
    <x v="0"/>
    <x v="1"/>
    <x v="5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x v="73"/>
    <x v="0"/>
    <x v="1"/>
    <x v="6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x v="74"/>
    <x v="0"/>
    <x v="1"/>
    <x v="0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x v="75"/>
    <x v="0"/>
    <x v="1"/>
    <x v="4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x v="76"/>
    <x v="0"/>
    <x v="1"/>
    <x v="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x v="77"/>
    <x v="0"/>
    <x v="1"/>
    <x v="5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x v="78"/>
    <x v="0"/>
    <x v="1"/>
    <x v="2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x v="79"/>
    <x v="0"/>
    <x v="1"/>
    <x v="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x v="80"/>
    <x v="0"/>
    <x v="1"/>
    <x v="4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x v="81"/>
    <x v="0"/>
    <x v="1"/>
    <x v="5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x v="82"/>
    <x v="0"/>
    <x v="1"/>
    <x v="6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x v="83"/>
    <x v="0"/>
    <x v="1"/>
    <x v="0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x v="84"/>
    <x v="0"/>
    <x v="1"/>
    <x v="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x v="85"/>
    <x v="0"/>
    <x v="1"/>
    <x v="6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x v="86"/>
    <x v="0"/>
    <x v="1"/>
    <x v="0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x v="87"/>
    <x v="0"/>
    <x v="1"/>
    <x v="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x v="88"/>
    <x v="0"/>
    <x v="1"/>
    <x v="3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x v="89"/>
    <x v="0"/>
    <x v="1"/>
    <x v="4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x v="90"/>
    <x v="0"/>
    <x v="1"/>
    <x v="6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x v="91"/>
    <x v="0"/>
    <x v="1"/>
    <x v="6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x v="92"/>
    <x v="0"/>
    <x v="1"/>
    <x v="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x v="93"/>
    <x v="0"/>
    <x v="1"/>
    <x v="5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x v="94"/>
    <x v="0"/>
    <x v="1"/>
    <x v="3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x v="95"/>
    <x v="0"/>
    <x v="1"/>
    <x v="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x v="96"/>
    <x v="0"/>
    <x v="1"/>
    <x v="7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x v="97"/>
    <x v="0"/>
    <x v="1"/>
    <x v="6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x v="98"/>
    <x v="0"/>
    <x v="1"/>
    <x v="5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x v="99"/>
    <x v="0"/>
    <x v="1"/>
    <x v="4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x v="100"/>
    <x v="0"/>
    <x v="1"/>
    <x v="5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x v="101"/>
    <x v="0"/>
    <x v="1"/>
    <x v="5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x v="102"/>
    <x v="0"/>
    <x v="1"/>
    <x v="7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x v="103"/>
    <x v="0"/>
    <x v="1"/>
    <x v="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x v="88"/>
    <x v="0"/>
    <x v="1"/>
    <x v="6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x v="104"/>
    <x v="0"/>
    <x v="1"/>
    <x v="2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x v="105"/>
    <x v="0"/>
    <x v="1"/>
    <x v="5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x v="106"/>
    <x v="0"/>
    <x v="1"/>
    <x v="6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x v="107"/>
    <x v="0"/>
    <x v="1"/>
    <x v="4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x v="108"/>
    <x v="0"/>
    <x v="1"/>
    <x v="6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x v="109"/>
    <x v="0"/>
    <x v="1"/>
    <x v="4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x v="110"/>
    <x v="0"/>
    <x v="1"/>
    <x v="0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x v="111"/>
    <x v="0"/>
    <x v="1"/>
    <x v="3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x v="112"/>
    <x v="0"/>
    <x v="1"/>
    <x v="6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x v="113"/>
    <x v="0"/>
    <x v="1"/>
    <x v="6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x v="114"/>
    <x v="0"/>
    <x v="1"/>
    <x v="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x v="115"/>
    <x v="0"/>
    <x v="1"/>
    <x v="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x v="116"/>
    <x v="0"/>
    <x v="1"/>
    <x v="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x v="117"/>
    <x v="0"/>
    <x v="1"/>
    <x v="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x v="118"/>
    <x v="0"/>
    <x v="1"/>
    <x v="6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x v="119"/>
    <x v="0"/>
    <x v="2"/>
    <x v="2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x v="120"/>
    <x v="0"/>
    <x v="2"/>
    <x v="0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x v="121"/>
    <x v="0"/>
    <x v="2"/>
    <x v="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x v="122"/>
    <x v="0"/>
    <x v="2"/>
    <x v="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x v="121"/>
    <x v="0"/>
    <x v="2"/>
    <x v="0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x v="123"/>
    <x v="0"/>
    <x v="2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x v="124"/>
    <x v="0"/>
    <x v="2"/>
    <x v="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x v="125"/>
    <x v="0"/>
    <x v="2"/>
    <x v="0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x v="126"/>
    <x v="0"/>
    <x v="2"/>
    <x v="2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x v="121"/>
    <x v="0"/>
    <x v="2"/>
    <x v="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x v="121"/>
    <x v="0"/>
    <x v="2"/>
    <x v="3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x v="121"/>
    <x v="0"/>
    <x v="2"/>
    <x v="2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x v="127"/>
    <x v="0"/>
    <x v="2"/>
    <x v="3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x v="121"/>
    <x v="0"/>
    <x v="2"/>
    <x v="2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x v="121"/>
    <x v="0"/>
    <x v="2"/>
    <x v="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x v="128"/>
    <x v="0"/>
    <x v="2"/>
    <x v="3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x v="121"/>
    <x v="0"/>
    <x v="2"/>
    <x v="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x v="121"/>
    <x v="0"/>
    <x v="2"/>
    <x v="0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x v="129"/>
    <x v="0"/>
    <x v="2"/>
    <x v="0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x v="130"/>
    <x v="0"/>
    <x v="2"/>
    <x v="0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x v="121"/>
    <x v="0"/>
    <x v="2"/>
    <x v="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x v="131"/>
    <x v="0"/>
    <x v="2"/>
    <x v="0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x v="119"/>
    <x v="0"/>
    <x v="2"/>
    <x v="3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x v="121"/>
    <x v="0"/>
    <x v="2"/>
    <x v="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x v="132"/>
    <x v="0"/>
    <x v="2"/>
    <x v="0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x v="133"/>
    <x v="0"/>
    <x v="2"/>
    <x v="0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x v="134"/>
    <x v="0"/>
    <x v="2"/>
    <x v="2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x v="121"/>
    <x v="0"/>
    <x v="2"/>
    <x v="3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x v="135"/>
    <x v="0"/>
    <x v="2"/>
    <x v="2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x v="136"/>
    <x v="0"/>
    <x v="2"/>
    <x v="3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x v="137"/>
    <x v="0"/>
    <x v="2"/>
    <x v="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x v="138"/>
    <x v="0"/>
    <x v="2"/>
    <x v="0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x v="2"/>
    <x v="0"/>
    <x v="2"/>
    <x v="3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x v="139"/>
    <x v="0"/>
    <x v="2"/>
    <x v="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x v="140"/>
    <x v="0"/>
    <x v="2"/>
    <x v="0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x v="141"/>
    <x v="0"/>
    <x v="2"/>
    <x v="0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x v="142"/>
    <x v="0"/>
    <x v="2"/>
    <x v="3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x v="143"/>
    <x v="0"/>
    <x v="2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x v="121"/>
    <x v="0"/>
    <x v="2"/>
    <x v="3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x v="119"/>
    <x v="0"/>
    <x v="2"/>
    <x v="2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x v="121"/>
    <x v="0"/>
    <x v="3"/>
    <x v="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x v="144"/>
    <x v="0"/>
    <x v="3"/>
    <x v="3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x v="145"/>
    <x v="0"/>
    <x v="3"/>
    <x v="3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x v="121"/>
    <x v="0"/>
    <x v="3"/>
    <x v="0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x v="146"/>
    <x v="0"/>
    <x v="3"/>
    <x v="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x v="121"/>
    <x v="0"/>
    <x v="3"/>
    <x v="0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x v="147"/>
    <x v="0"/>
    <x v="3"/>
    <x v="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x v="148"/>
    <x v="0"/>
    <x v="3"/>
    <x v="0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x v="149"/>
    <x v="0"/>
    <x v="3"/>
    <x v="0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x v="150"/>
    <x v="0"/>
    <x v="3"/>
    <x v="3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x v="151"/>
    <x v="0"/>
    <x v="3"/>
    <x v="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x v="120"/>
    <x v="0"/>
    <x v="3"/>
    <x v="2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x v="121"/>
    <x v="0"/>
    <x v="3"/>
    <x v="0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x v="121"/>
    <x v="0"/>
    <x v="3"/>
    <x v="0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x v="121"/>
    <x v="0"/>
    <x v="3"/>
    <x v="0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x v="34"/>
    <x v="0"/>
    <x v="3"/>
    <x v="3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x v="121"/>
    <x v="0"/>
    <x v="3"/>
    <x v="0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x v="152"/>
    <x v="0"/>
    <x v="3"/>
    <x v="0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x v="121"/>
    <x v="0"/>
    <x v="3"/>
    <x v="0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x v="101"/>
    <x v="0"/>
    <x v="3"/>
    <x v="2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x v="153"/>
    <x v="0"/>
    <x v="3"/>
    <x v="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x v="154"/>
    <x v="0"/>
    <x v="3"/>
    <x v="0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x v="121"/>
    <x v="0"/>
    <x v="3"/>
    <x v="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x v="155"/>
    <x v="0"/>
    <x v="3"/>
    <x v="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x v="156"/>
    <x v="0"/>
    <x v="3"/>
    <x v="3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x v="157"/>
    <x v="0"/>
    <x v="3"/>
    <x v="2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x v="121"/>
    <x v="0"/>
    <x v="3"/>
    <x v="1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x v="158"/>
    <x v="0"/>
    <x v="3"/>
    <x v="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x v="121"/>
    <x v="0"/>
    <x v="3"/>
    <x v="3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x v="159"/>
    <x v="0"/>
    <x v="3"/>
    <x v="2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x v="73"/>
    <x v="0"/>
    <x v="3"/>
    <x v="2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x v="160"/>
    <x v="0"/>
    <x v="3"/>
    <x v="0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x v="161"/>
    <x v="0"/>
    <x v="3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x v="121"/>
    <x v="0"/>
    <x v="3"/>
    <x v="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x v="120"/>
    <x v="0"/>
    <x v="3"/>
    <x v="2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x v="121"/>
    <x v="0"/>
    <x v="3"/>
    <x v="0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x v="162"/>
    <x v="0"/>
    <x v="3"/>
    <x v="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x v="163"/>
    <x v="0"/>
    <x v="3"/>
    <x v="1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x v="164"/>
    <x v="0"/>
    <x v="3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x v="121"/>
    <x v="0"/>
    <x v="3"/>
    <x v="2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x v="165"/>
    <x v="0"/>
    <x v="3"/>
    <x v="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x v="166"/>
    <x v="0"/>
    <x v="3"/>
    <x v="0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x v="121"/>
    <x v="0"/>
    <x v="3"/>
    <x v="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x v="167"/>
    <x v="0"/>
    <x v="3"/>
    <x v="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x v="168"/>
    <x v="0"/>
    <x v="3"/>
    <x v="2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x v="169"/>
    <x v="0"/>
    <x v="3"/>
    <x v="0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x v="121"/>
    <x v="0"/>
    <x v="3"/>
    <x v="2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x v="170"/>
    <x v="0"/>
    <x v="3"/>
    <x v="3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x v="121"/>
    <x v="0"/>
    <x v="3"/>
    <x v="3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x v="121"/>
    <x v="0"/>
    <x v="3"/>
    <x v="0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x v="171"/>
    <x v="0"/>
    <x v="3"/>
    <x v="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x v="172"/>
    <x v="0"/>
    <x v="3"/>
    <x v="0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x v="120"/>
    <x v="0"/>
    <x v="3"/>
    <x v="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x v="135"/>
    <x v="0"/>
    <x v="3"/>
    <x v="0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x v="120"/>
    <x v="0"/>
    <x v="3"/>
    <x v="0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x v="119"/>
    <x v="0"/>
    <x v="3"/>
    <x v="2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x v="173"/>
    <x v="0"/>
    <x v="3"/>
    <x v="0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x v="174"/>
    <x v="0"/>
    <x v="3"/>
    <x v="3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x v="101"/>
    <x v="0"/>
    <x v="3"/>
    <x v="0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x v="175"/>
    <x v="0"/>
    <x v="3"/>
    <x v="2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x v="176"/>
    <x v="0"/>
    <x v="3"/>
    <x v="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x v="121"/>
    <x v="0"/>
    <x v="3"/>
    <x v="0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x v="177"/>
    <x v="0"/>
    <x v="3"/>
    <x v="0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x v="121"/>
    <x v="0"/>
    <x v="3"/>
    <x v="2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x v="121"/>
    <x v="0"/>
    <x v="3"/>
    <x v="0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x v="121"/>
    <x v="0"/>
    <x v="3"/>
    <x v="2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x v="178"/>
    <x v="0"/>
    <x v="3"/>
    <x v="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x v="121"/>
    <x v="0"/>
    <x v="3"/>
    <x v="0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x v="121"/>
    <x v="0"/>
    <x v="3"/>
    <x v="0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x v="121"/>
    <x v="0"/>
    <x v="3"/>
    <x v="2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x v="179"/>
    <x v="0"/>
    <x v="3"/>
    <x v="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x v="121"/>
    <x v="0"/>
    <x v="3"/>
    <x v="0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x v="180"/>
    <x v="0"/>
    <x v="3"/>
    <x v="0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x v="121"/>
    <x v="0"/>
    <x v="3"/>
    <x v="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x v="181"/>
    <x v="0"/>
    <x v="3"/>
    <x v="0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x v="121"/>
    <x v="0"/>
    <x v="3"/>
    <x v="0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x v="121"/>
    <x v="0"/>
    <x v="3"/>
    <x v="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x v="73"/>
    <x v="0"/>
    <x v="3"/>
    <x v="2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x v="121"/>
    <x v="0"/>
    <x v="3"/>
    <x v="2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x v="73"/>
    <x v="0"/>
    <x v="3"/>
    <x v="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x v="182"/>
    <x v="0"/>
    <x v="4"/>
    <x v="4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x v="183"/>
    <x v="0"/>
    <x v="4"/>
    <x v="3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x v="184"/>
    <x v="0"/>
    <x v="4"/>
    <x v="6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x v="185"/>
    <x v="0"/>
    <x v="4"/>
    <x v="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x v="186"/>
    <x v="0"/>
    <x v="4"/>
    <x v="7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x v="187"/>
    <x v="0"/>
    <x v="4"/>
    <x v="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x v="188"/>
    <x v="0"/>
    <x v="4"/>
    <x v="7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x v="189"/>
    <x v="0"/>
    <x v="4"/>
    <x v="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x v="190"/>
    <x v="0"/>
    <x v="4"/>
    <x v="6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x v="191"/>
    <x v="0"/>
    <x v="4"/>
    <x v="7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x v="192"/>
    <x v="0"/>
    <x v="4"/>
    <x v="4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x v="193"/>
    <x v="0"/>
    <x v="4"/>
    <x v="5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x v="194"/>
    <x v="0"/>
    <x v="4"/>
    <x v="7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x v="195"/>
    <x v="0"/>
    <x v="4"/>
    <x v="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x v="196"/>
    <x v="0"/>
    <x v="4"/>
    <x v="0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x v="197"/>
    <x v="0"/>
    <x v="4"/>
    <x v="6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x v="198"/>
    <x v="0"/>
    <x v="4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x v="199"/>
    <x v="0"/>
    <x v="4"/>
    <x v="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x v="200"/>
    <x v="0"/>
    <x v="4"/>
    <x v="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x v="201"/>
    <x v="0"/>
    <x v="4"/>
    <x v="0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x v="202"/>
    <x v="0"/>
    <x v="4"/>
    <x v="7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x v="203"/>
    <x v="0"/>
    <x v="4"/>
    <x v="5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x v="204"/>
    <x v="0"/>
    <x v="4"/>
    <x v="6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x v="205"/>
    <x v="0"/>
    <x v="4"/>
    <x v="5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x v="206"/>
    <x v="0"/>
    <x v="4"/>
    <x v="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x v="207"/>
    <x v="0"/>
    <x v="4"/>
    <x v="7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x v="208"/>
    <x v="0"/>
    <x v="4"/>
    <x v="7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x v="209"/>
    <x v="0"/>
    <x v="4"/>
    <x v="3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x v="210"/>
    <x v="0"/>
    <x v="4"/>
    <x v="6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x v="211"/>
    <x v="0"/>
    <x v="4"/>
    <x v="1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x v="212"/>
    <x v="0"/>
    <x v="4"/>
    <x v="6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x v="213"/>
    <x v="0"/>
    <x v="4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x v="214"/>
    <x v="0"/>
    <x v="4"/>
    <x v="7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x v="215"/>
    <x v="0"/>
    <x v="4"/>
    <x v="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x v="216"/>
    <x v="0"/>
    <x v="4"/>
    <x v="5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x v="217"/>
    <x v="0"/>
    <x v="4"/>
    <x v="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x v="218"/>
    <x v="0"/>
    <x v="4"/>
    <x v="5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x v="219"/>
    <x v="0"/>
    <x v="4"/>
    <x v="0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x v="220"/>
    <x v="0"/>
    <x v="4"/>
    <x v="5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x v="221"/>
    <x v="0"/>
    <x v="4"/>
    <x v="1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x v="222"/>
    <x v="0"/>
    <x v="4"/>
    <x v="3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x v="223"/>
    <x v="0"/>
    <x v="4"/>
    <x v="8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x v="224"/>
    <x v="0"/>
    <x v="4"/>
    <x v="7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x v="225"/>
    <x v="0"/>
    <x v="4"/>
    <x v="6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x v="226"/>
    <x v="0"/>
    <x v="4"/>
    <x v="6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x v="227"/>
    <x v="0"/>
    <x v="4"/>
    <x v="4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x v="228"/>
    <x v="0"/>
    <x v="4"/>
    <x v="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x v="229"/>
    <x v="0"/>
    <x v="4"/>
    <x v="5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x v="230"/>
    <x v="0"/>
    <x v="4"/>
    <x v="5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x v="231"/>
    <x v="0"/>
    <x v="4"/>
    <x v="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x v="232"/>
    <x v="0"/>
    <x v="4"/>
    <x v="7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x v="233"/>
    <x v="0"/>
    <x v="4"/>
    <x v="4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x v="234"/>
    <x v="0"/>
    <x v="4"/>
    <x v="6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x v="235"/>
    <x v="0"/>
    <x v="4"/>
    <x v="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x v="101"/>
    <x v="0"/>
    <x v="4"/>
    <x v="7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x v="236"/>
    <x v="0"/>
    <x v="4"/>
    <x v="4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x v="237"/>
    <x v="0"/>
    <x v="4"/>
    <x v="5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x v="238"/>
    <x v="0"/>
    <x v="4"/>
    <x v="0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x v="239"/>
    <x v="0"/>
    <x v="4"/>
    <x v="3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x v="240"/>
    <x v="0"/>
    <x v="4"/>
    <x v="7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x v="241"/>
    <x v="0"/>
    <x v="4"/>
    <x v="6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x v="242"/>
    <x v="0"/>
    <x v="4"/>
    <x v="4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x v="243"/>
    <x v="0"/>
    <x v="4"/>
    <x v="5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x v="244"/>
    <x v="0"/>
    <x v="4"/>
    <x v="5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x v="245"/>
    <x v="0"/>
    <x v="4"/>
    <x v="5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x v="246"/>
    <x v="0"/>
    <x v="4"/>
    <x v="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x v="247"/>
    <x v="0"/>
    <x v="4"/>
    <x v="4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x v="248"/>
    <x v="0"/>
    <x v="4"/>
    <x v="4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x v="249"/>
    <x v="0"/>
    <x v="4"/>
    <x v="6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x v="250"/>
    <x v="0"/>
    <x v="4"/>
    <x v="5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x v="251"/>
    <x v="0"/>
    <x v="4"/>
    <x v="6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x v="252"/>
    <x v="0"/>
    <x v="4"/>
    <x v="6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x v="253"/>
    <x v="0"/>
    <x v="4"/>
    <x v="4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x v="181"/>
    <x v="0"/>
    <x v="4"/>
    <x v="7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x v="254"/>
    <x v="0"/>
    <x v="4"/>
    <x v="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x v="255"/>
    <x v="0"/>
    <x v="4"/>
    <x v="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x v="256"/>
    <x v="0"/>
    <x v="4"/>
    <x v="3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x v="257"/>
    <x v="0"/>
    <x v="4"/>
    <x v="4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x v="34"/>
    <x v="0"/>
    <x v="4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x v="258"/>
    <x v="0"/>
    <x v="4"/>
    <x v="8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x v="259"/>
    <x v="0"/>
    <x v="4"/>
    <x v="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x v="260"/>
    <x v="0"/>
    <x v="4"/>
    <x v="2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x v="261"/>
    <x v="0"/>
    <x v="4"/>
    <x v="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x v="262"/>
    <x v="0"/>
    <x v="4"/>
    <x v="2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x v="263"/>
    <x v="0"/>
    <x v="4"/>
    <x v="0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x v="264"/>
    <x v="0"/>
    <x v="4"/>
    <x v="2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x v="265"/>
    <x v="0"/>
    <x v="4"/>
    <x v="1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x v="266"/>
    <x v="0"/>
    <x v="4"/>
    <x v="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x v="267"/>
    <x v="0"/>
    <x v="4"/>
    <x v="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x v="268"/>
    <x v="0"/>
    <x v="4"/>
    <x v="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x v="269"/>
    <x v="0"/>
    <x v="4"/>
    <x v="4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x v="270"/>
    <x v="0"/>
    <x v="4"/>
    <x v="2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x v="271"/>
    <x v="0"/>
    <x v="4"/>
    <x v="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x v="272"/>
    <x v="0"/>
    <x v="4"/>
    <x v="2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x v="273"/>
    <x v="0"/>
    <x v="4"/>
    <x v="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x v="274"/>
    <x v="0"/>
    <x v="4"/>
    <x v="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x v="275"/>
    <x v="0"/>
    <x v="4"/>
    <x v="0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x v="276"/>
    <x v="0"/>
    <x v="4"/>
    <x v="0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x v="277"/>
    <x v="0"/>
    <x v="4"/>
    <x v="2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x v="278"/>
    <x v="0"/>
    <x v="4"/>
    <x v="0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x v="279"/>
    <x v="0"/>
    <x v="4"/>
    <x v="1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x v="280"/>
    <x v="0"/>
    <x v="4"/>
    <x v="3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x v="281"/>
    <x v="0"/>
    <x v="4"/>
    <x v="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x v="282"/>
    <x v="0"/>
    <x v="4"/>
    <x v="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x v="283"/>
    <x v="0"/>
    <x v="4"/>
    <x v="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x v="284"/>
    <x v="0"/>
    <x v="4"/>
    <x v="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x v="285"/>
    <x v="0"/>
    <x v="4"/>
    <x v="0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x v="286"/>
    <x v="0"/>
    <x v="4"/>
    <x v="0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x v="287"/>
    <x v="0"/>
    <x v="4"/>
    <x v="0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x v="288"/>
    <x v="0"/>
    <x v="4"/>
    <x v="1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x v="289"/>
    <x v="0"/>
    <x v="4"/>
    <x v="2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x v="290"/>
    <x v="0"/>
    <x v="4"/>
    <x v="2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x v="291"/>
    <x v="0"/>
    <x v="4"/>
    <x v="3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x v="292"/>
    <x v="0"/>
    <x v="4"/>
    <x v="0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x v="293"/>
    <x v="0"/>
    <x v="4"/>
    <x v="2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x v="294"/>
    <x v="0"/>
    <x v="4"/>
    <x v="3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x v="295"/>
    <x v="0"/>
    <x v="4"/>
    <x v="2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x v="296"/>
    <x v="0"/>
    <x v="4"/>
    <x v="0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x v="297"/>
    <x v="0"/>
    <x v="4"/>
    <x v="2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x v="298"/>
    <x v="0"/>
    <x v="4"/>
    <x v="3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x v="299"/>
    <x v="0"/>
    <x v="4"/>
    <x v="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x v="300"/>
    <x v="0"/>
    <x v="4"/>
    <x v="3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x v="301"/>
    <x v="0"/>
    <x v="4"/>
    <x v="3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x v="302"/>
    <x v="0"/>
    <x v="4"/>
    <x v="7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x v="303"/>
    <x v="0"/>
    <x v="4"/>
    <x v="3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x v="304"/>
    <x v="0"/>
    <x v="4"/>
    <x v="3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x v="305"/>
    <x v="0"/>
    <x v="4"/>
    <x v="5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x v="306"/>
    <x v="0"/>
    <x v="4"/>
    <x v="4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x v="307"/>
    <x v="0"/>
    <x v="4"/>
    <x v="0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x v="308"/>
    <x v="0"/>
    <x v="4"/>
    <x v="6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x v="309"/>
    <x v="0"/>
    <x v="4"/>
    <x v="2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x v="310"/>
    <x v="0"/>
    <x v="4"/>
    <x v="5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x v="311"/>
    <x v="0"/>
    <x v="4"/>
    <x v="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x v="312"/>
    <x v="0"/>
    <x v="4"/>
    <x v="5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x v="313"/>
    <x v="0"/>
    <x v="4"/>
    <x v="6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x v="314"/>
    <x v="0"/>
    <x v="4"/>
    <x v="3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x v="315"/>
    <x v="0"/>
    <x v="4"/>
    <x v="2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x v="316"/>
    <x v="0"/>
    <x v="4"/>
    <x v="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x v="317"/>
    <x v="0"/>
    <x v="4"/>
    <x v="2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x v="318"/>
    <x v="0"/>
    <x v="4"/>
    <x v="5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x v="319"/>
    <x v="0"/>
    <x v="4"/>
    <x v="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x v="320"/>
    <x v="0"/>
    <x v="4"/>
    <x v="5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x v="321"/>
    <x v="0"/>
    <x v="4"/>
    <x v="5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x v="322"/>
    <x v="0"/>
    <x v="4"/>
    <x v="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x v="323"/>
    <x v="0"/>
    <x v="4"/>
    <x v="3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x v="324"/>
    <x v="0"/>
    <x v="4"/>
    <x v="3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x v="325"/>
    <x v="0"/>
    <x v="4"/>
    <x v="0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x v="326"/>
    <x v="0"/>
    <x v="4"/>
    <x v="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x v="327"/>
    <x v="0"/>
    <x v="4"/>
    <x v="2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x v="328"/>
    <x v="0"/>
    <x v="4"/>
    <x v="3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x v="84"/>
    <x v="0"/>
    <x v="4"/>
    <x v="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x v="329"/>
    <x v="0"/>
    <x v="4"/>
    <x v="6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x v="330"/>
    <x v="0"/>
    <x v="4"/>
    <x v="6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x v="331"/>
    <x v="0"/>
    <x v="4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x v="332"/>
    <x v="0"/>
    <x v="4"/>
    <x v="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x v="333"/>
    <x v="0"/>
    <x v="4"/>
    <x v="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x v="334"/>
    <x v="0"/>
    <x v="4"/>
    <x v="5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x v="335"/>
    <x v="0"/>
    <x v="4"/>
    <x v="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x v="336"/>
    <x v="0"/>
    <x v="4"/>
    <x v="0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x v="337"/>
    <x v="0"/>
    <x v="4"/>
    <x v="2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x v="338"/>
    <x v="0"/>
    <x v="4"/>
    <x v="3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x v="339"/>
    <x v="0"/>
    <x v="4"/>
    <x v="6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x v="340"/>
    <x v="0"/>
    <x v="4"/>
    <x v="0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x v="341"/>
    <x v="0"/>
    <x v="4"/>
    <x v="6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x v="342"/>
    <x v="0"/>
    <x v="4"/>
    <x v="3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x v="343"/>
    <x v="0"/>
    <x v="4"/>
    <x v="3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x v="344"/>
    <x v="0"/>
    <x v="4"/>
    <x v="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x v="345"/>
    <x v="0"/>
    <x v="4"/>
    <x v="6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x v="346"/>
    <x v="0"/>
    <x v="4"/>
    <x v="4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x v="347"/>
    <x v="0"/>
    <x v="4"/>
    <x v="2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x v="348"/>
    <x v="0"/>
    <x v="4"/>
    <x v="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x v="349"/>
    <x v="0"/>
    <x v="4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x v="350"/>
    <x v="0"/>
    <x v="4"/>
    <x v="5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x v="351"/>
    <x v="0"/>
    <x v="4"/>
    <x v="5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x v="352"/>
    <x v="0"/>
    <x v="4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x v="353"/>
    <x v="0"/>
    <x v="4"/>
    <x v="3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x v="354"/>
    <x v="0"/>
    <x v="4"/>
    <x v="3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x v="355"/>
    <x v="0"/>
    <x v="4"/>
    <x v="4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x v="356"/>
    <x v="0"/>
    <x v="4"/>
    <x v="0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x v="357"/>
    <x v="0"/>
    <x v="4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x v="358"/>
    <x v="0"/>
    <x v="5"/>
    <x v="3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x v="359"/>
    <x v="0"/>
    <x v="5"/>
    <x v="0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x v="360"/>
    <x v="0"/>
    <x v="5"/>
    <x v="3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x v="361"/>
    <x v="0"/>
    <x v="5"/>
    <x v="4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x v="99"/>
    <x v="0"/>
    <x v="5"/>
    <x v="5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x v="362"/>
    <x v="0"/>
    <x v="5"/>
    <x v="0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x v="363"/>
    <x v="0"/>
    <x v="5"/>
    <x v="2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x v="121"/>
    <x v="0"/>
    <x v="5"/>
    <x v="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x v="364"/>
    <x v="0"/>
    <x v="5"/>
    <x v="3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x v="121"/>
    <x v="0"/>
    <x v="5"/>
    <x v="8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x v="365"/>
    <x v="0"/>
    <x v="5"/>
    <x v="4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x v="366"/>
    <x v="0"/>
    <x v="5"/>
    <x v="2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x v="367"/>
    <x v="0"/>
    <x v="5"/>
    <x v="0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x v="121"/>
    <x v="0"/>
    <x v="5"/>
    <x v="0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x v="368"/>
    <x v="0"/>
    <x v="5"/>
    <x v="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x v="120"/>
    <x v="0"/>
    <x v="5"/>
    <x v="4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x v="121"/>
    <x v="0"/>
    <x v="5"/>
    <x v="4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x v="121"/>
    <x v="0"/>
    <x v="5"/>
    <x v="2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x v="369"/>
    <x v="0"/>
    <x v="5"/>
    <x v="0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x v="121"/>
    <x v="0"/>
    <x v="5"/>
    <x v="3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x v="144"/>
    <x v="0"/>
    <x v="5"/>
    <x v="2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x v="121"/>
    <x v="0"/>
    <x v="5"/>
    <x v="4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x v="370"/>
    <x v="0"/>
    <x v="5"/>
    <x v="0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x v="144"/>
    <x v="0"/>
    <x v="5"/>
    <x v="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x v="73"/>
    <x v="0"/>
    <x v="5"/>
    <x v="6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x v="120"/>
    <x v="0"/>
    <x v="5"/>
    <x v="0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x v="371"/>
    <x v="0"/>
    <x v="5"/>
    <x v="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x v="144"/>
    <x v="0"/>
    <x v="5"/>
    <x v="4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x v="372"/>
    <x v="0"/>
    <x v="5"/>
    <x v="3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x v="373"/>
    <x v="0"/>
    <x v="5"/>
    <x v="4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x v="374"/>
    <x v="0"/>
    <x v="5"/>
    <x v="3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x v="121"/>
    <x v="0"/>
    <x v="5"/>
    <x v="4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x v="375"/>
    <x v="0"/>
    <x v="5"/>
    <x v="0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x v="31"/>
    <x v="0"/>
    <x v="5"/>
    <x v="0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x v="376"/>
    <x v="0"/>
    <x v="5"/>
    <x v="3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x v="377"/>
    <x v="0"/>
    <x v="5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x v="378"/>
    <x v="0"/>
    <x v="5"/>
    <x v="4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x v="121"/>
    <x v="0"/>
    <x v="5"/>
    <x v="3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x v="379"/>
    <x v="0"/>
    <x v="5"/>
    <x v="4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x v="380"/>
    <x v="0"/>
    <x v="5"/>
    <x v="6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x v="381"/>
    <x v="0"/>
    <x v="5"/>
    <x v="3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x v="121"/>
    <x v="0"/>
    <x v="5"/>
    <x v="4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x v="121"/>
    <x v="0"/>
    <x v="5"/>
    <x v="6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x v="382"/>
    <x v="0"/>
    <x v="5"/>
    <x v="6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x v="120"/>
    <x v="0"/>
    <x v="5"/>
    <x v="2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x v="383"/>
    <x v="0"/>
    <x v="5"/>
    <x v="3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x v="384"/>
    <x v="0"/>
    <x v="5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x v="385"/>
    <x v="0"/>
    <x v="5"/>
    <x v="5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x v="121"/>
    <x v="0"/>
    <x v="5"/>
    <x v="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x v="121"/>
    <x v="0"/>
    <x v="5"/>
    <x v="3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x v="156"/>
    <x v="0"/>
    <x v="5"/>
    <x v="4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x v="386"/>
    <x v="0"/>
    <x v="5"/>
    <x v="3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x v="387"/>
    <x v="0"/>
    <x v="5"/>
    <x v="3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x v="242"/>
    <x v="0"/>
    <x v="5"/>
    <x v="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x v="120"/>
    <x v="0"/>
    <x v="5"/>
    <x v="1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x v="121"/>
    <x v="0"/>
    <x v="5"/>
    <x v="0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x v="388"/>
    <x v="0"/>
    <x v="5"/>
    <x v="3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x v="121"/>
    <x v="0"/>
    <x v="5"/>
    <x v="5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x v="121"/>
    <x v="0"/>
    <x v="5"/>
    <x v="0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x v="389"/>
    <x v="0"/>
    <x v="5"/>
    <x v="3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x v="390"/>
    <x v="0"/>
    <x v="5"/>
    <x v="4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x v="391"/>
    <x v="0"/>
    <x v="5"/>
    <x v="5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x v="119"/>
    <x v="0"/>
    <x v="5"/>
    <x v="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x v="392"/>
    <x v="0"/>
    <x v="5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x v="393"/>
    <x v="0"/>
    <x v="5"/>
    <x v="0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x v="394"/>
    <x v="0"/>
    <x v="5"/>
    <x v="4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x v="73"/>
    <x v="0"/>
    <x v="5"/>
    <x v="3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x v="121"/>
    <x v="0"/>
    <x v="5"/>
    <x v="2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x v="121"/>
    <x v="0"/>
    <x v="5"/>
    <x v="2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x v="395"/>
    <x v="0"/>
    <x v="5"/>
    <x v="6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x v="121"/>
    <x v="0"/>
    <x v="5"/>
    <x v="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x v="121"/>
    <x v="0"/>
    <x v="5"/>
    <x v="0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x v="121"/>
    <x v="0"/>
    <x v="5"/>
    <x v="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x v="121"/>
    <x v="0"/>
    <x v="5"/>
    <x v="0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x v="396"/>
    <x v="0"/>
    <x v="5"/>
    <x v="3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x v="121"/>
    <x v="0"/>
    <x v="5"/>
    <x v="0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x v="120"/>
    <x v="0"/>
    <x v="5"/>
    <x v="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x v="119"/>
    <x v="0"/>
    <x v="5"/>
    <x v="3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x v="397"/>
    <x v="0"/>
    <x v="5"/>
    <x v="6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x v="398"/>
    <x v="0"/>
    <x v="5"/>
    <x v="8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x v="399"/>
    <x v="0"/>
    <x v="5"/>
    <x v="7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x v="121"/>
    <x v="0"/>
    <x v="5"/>
    <x v="6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x v="400"/>
    <x v="0"/>
    <x v="5"/>
    <x v="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x v="401"/>
    <x v="0"/>
    <x v="5"/>
    <x v="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x v="402"/>
    <x v="0"/>
    <x v="5"/>
    <x v="5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x v="403"/>
    <x v="0"/>
    <x v="5"/>
    <x v="0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x v="404"/>
    <x v="0"/>
    <x v="5"/>
    <x v="4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x v="405"/>
    <x v="0"/>
    <x v="5"/>
    <x v="5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x v="44"/>
    <x v="0"/>
    <x v="5"/>
    <x v="5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x v="119"/>
    <x v="0"/>
    <x v="5"/>
    <x v="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x v="121"/>
    <x v="0"/>
    <x v="5"/>
    <x v="2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x v="179"/>
    <x v="0"/>
    <x v="5"/>
    <x v="4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x v="148"/>
    <x v="0"/>
    <x v="5"/>
    <x v="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x v="406"/>
    <x v="0"/>
    <x v="5"/>
    <x v="2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x v="407"/>
    <x v="0"/>
    <x v="5"/>
    <x v="3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x v="408"/>
    <x v="0"/>
    <x v="5"/>
    <x v="0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x v="121"/>
    <x v="0"/>
    <x v="5"/>
    <x v="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x v="409"/>
    <x v="0"/>
    <x v="5"/>
    <x v="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x v="121"/>
    <x v="0"/>
    <x v="5"/>
    <x v="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x v="410"/>
    <x v="0"/>
    <x v="5"/>
    <x v="5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x v="411"/>
    <x v="1"/>
    <x v="6"/>
    <x v="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x v="412"/>
    <x v="1"/>
    <x v="6"/>
    <x v="2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x v="413"/>
    <x v="1"/>
    <x v="6"/>
    <x v="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x v="414"/>
    <x v="1"/>
    <x v="6"/>
    <x v="0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x v="415"/>
    <x v="1"/>
    <x v="6"/>
    <x v="2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x v="416"/>
    <x v="1"/>
    <x v="6"/>
    <x v="3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x v="417"/>
    <x v="1"/>
    <x v="6"/>
    <x v="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x v="418"/>
    <x v="1"/>
    <x v="6"/>
    <x v="1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x v="419"/>
    <x v="1"/>
    <x v="6"/>
    <x v="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x v="420"/>
    <x v="1"/>
    <x v="6"/>
    <x v="2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x v="421"/>
    <x v="1"/>
    <x v="6"/>
    <x v="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x v="422"/>
    <x v="1"/>
    <x v="6"/>
    <x v="2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x v="423"/>
    <x v="1"/>
    <x v="6"/>
    <x v="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x v="424"/>
    <x v="1"/>
    <x v="6"/>
    <x v="2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x v="425"/>
    <x v="1"/>
    <x v="6"/>
    <x v="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x v="426"/>
    <x v="1"/>
    <x v="6"/>
    <x v="2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x v="427"/>
    <x v="1"/>
    <x v="6"/>
    <x v="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x v="428"/>
    <x v="1"/>
    <x v="6"/>
    <x v="0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x v="429"/>
    <x v="1"/>
    <x v="6"/>
    <x v="2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x v="430"/>
    <x v="1"/>
    <x v="6"/>
    <x v="2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x v="120"/>
    <x v="2"/>
    <x v="7"/>
    <x v="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x v="380"/>
    <x v="2"/>
    <x v="7"/>
    <x v="0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x v="120"/>
    <x v="2"/>
    <x v="7"/>
    <x v="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x v="431"/>
    <x v="2"/>
    <x v="7"/>
    <x v="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x v="362"/>
    <x v="2"/>
    <x v="7"/>
    <x v="2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x v="432"/>
    <x v="2"/>
    <x v="7"/>
    <x v="0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x v="433"/>
    <x v="2"/>
    <x v="7"/>
    <x v="0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x v="121"/>
    <x v="2"/>
    <x v="7"/>
    <x v="2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x v="373"/>
    <x v="2"/>
    <x v="7"/>
    <x v="0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x v="434"/>
    <x v="2"/>
    <x v="7"/>
    <x v="0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x v="435"/>
    <x v="2"/>
    <x v="7"/>
    <x v="1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x v="436"/>
    <x v="2"/>
    <x v="7"/>
    <x v="0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x v="121"/>
    <x v="2"/>
    <x v="7"/>
    <x v="0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x v="372"/>
    <x v="2"/>
    <x v="7"/>
    <x v="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x v="437"/>
    <x v="2"/>
    <x v="7"/>
    <x v="3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x v="121"/>
    <x v="2"/>
    <x v="7"/>
    <x v="2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x v="438"/>
    <x v="2"/>
    <x v="7"/>
    <x v="0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x v="439"/>
    <x v="2"/>
    <x v="7"/>
    <x v="2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x v="121"/>
    <x v="2"/>
    <x v="7"/>
    <x v="0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x v="73"/>
    <x v="2"/>
    <x v="7"/>
    <x v="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x v="143"/>
    <x v="2"/>
    <x v="7"/>
    <x v="3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x v="440"/>
    <x v="2"/>
    <x v="7"/>
    <x v="0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x v="121"/>
    <x v="2"/>
    <x v="7"/>
    <x v="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x v="441"/>
    <x v="2"/>
    <x v="7"/>
    <x v="0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x v="120"/>
    <x v="2"/>
    <x v="7"/>
    <x v="2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x v="121"/>
    <x v="2"/>
    <x v="7"/>
    <x v="0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x v="120"/>
    <x v="2"/>
    <x v="7"/>
    <x v="2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x v="121"/>
    <x v="2"/>
    <x v="7"/>
    <x v="3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x v="442"/>
    <x v="2"/>
    <x v="7"/>
    <x v="0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x v="135"/>
    <x v="2"/>
    <x v="7"/>
    <x v="0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x v="443"/>
    <x v="2"/>
    <x v="7"/>
    <x v="2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x v="444"/>
    <x v="2"/>
    <x v="7"/>
    <x v="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x v="121"/>
    <x v="2"/>
    <x v="7"/>
    <x v="0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x v="445"/>
    <x v="2"/>
    <x v="7"/>
    <x v="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x v="135"/>
    <x v="2"/>
    <x v="7"/>
    <x v="2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x v="446"/>
    <x v="2"/>
    <x v="7"/>
    <x v="0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x v="120"/>
    <x v="2"/>
    <x v="7"/>
    <x v="0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x v="119"/>
    <x v="2"/>
    <x v="7"/>
    <x v="2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x v="447"/>
    <x v="2"/>
    <x v="7"/>
    <x v="0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x v="431"/>
    <x v="2"/>
    <x v="7"/>
    <x v="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x v="120"/>
    <x v="2"/>
    <x v="7"/>
    <x v="2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x v="121"/>
    <x v="2"/>
    <x v="7"/>
    <x v="0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x v="121"/>
    <x v="2"/>
    <x v="7"/>
    <x v="0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x v="120"/>
    <x v="2"/>
    <x v="7"/>
    <x v="0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x v="144"/>
    <x v="2"/>
    <x v="7"/>
    <x v="0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x v="121"/>
    <x v="2"/>
    <x v="7"/>
    <x v="0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x v="448"/>
    <x v="2"/>
    <x v="7"/>
    <x v="0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x v="449"/>
    <x v="2"/>
    <x v="7"/>
    <x v="0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x v="450"/>
    <x v="2"/>
    <x v="7"/>
    <x v="2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x v="120"/>
    <x v="2"/>
    <x v="7"/>
    <x v="0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x v="451"/>
    <x v="2"/>
    <x v="7"/>
    <x v="2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x v="452"/>
    <x v="2"/>
    <x v="7"/>
    <x v="0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x v="404"/>
    <x v="2"/>
    <x v="7"/>
    <x v="3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x v="453"/>
    <x v="2"/>
    <x v="7"/>
    <x v="0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x v="31"/>
    <x v="2"/>
    <x v="7"/>
    <x v="2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x v="454"/>
    <x v="2"/>
    <x v="7"/>
    <x v="0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x v="362"/>
    <x v="2"/>
    <x v="7"/>
    <x v="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x v="119"/>
    <x v="2"/>
    <x v="7"/>
    <x v="2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x v="455"/>
    <x v="2"/>
    <x v="7"/>
    <x v="3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x v="456"/>
    <x v="2"/>
    <x v="7"/>
    <x v="0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x v="101"/>
    <x v="2"/>
    <x v="7"/>
    <x v="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x v="457"/>
    <x v="2"/>
    <x v="7"/>
    <x v="3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x v="121"/>
    <x v="2"/>
    <x v="7"/>
    <x v="0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x v="458"/>
    <x v="2"/>
    <x v="7"/>
    <x v="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x v="121"/>
    <x v="2"/>
    <x v="7"/>
    <x v="3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x v="459"/>
    <x v="2"/>
    <x v="7"/>
    <x v="0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x v="119"/>
    <x v="2"/>
    <x v="7"/>
    <x v="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x v="121"/>
    <x v="2"/>
    <x v="7"/>
    <x v="0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x v="460"/>
    <x v="2"/>
    <x v="7"/>
    <x v="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x v="144"/>
    <x v="2"/>
    <x v="7"/>
    <x v="0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x v="121"/>
    <x v="2"/>
    <x v="7"/>
    <x v="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x v="121"/>
    <x v="2"/>
    <x v="7"/>
    <x v="0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x v="121"/>
    <x v="2"/>
    <x v="7"/>
    <x v="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x v="461"/>
    <x v="2"/>
    <x v="7"/>
    <x v="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x v="121"/>
    <x v="2"/>
    <x v="7"/>
    <x v="2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x v="121"/>
    <x v="2"/>
    <x v="7"/>
    <x v="0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x v="121"/>
    <x v="2"/>
    <x v="7"/>
    <x v="1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x v="135"/>
    <x v="2"/>
    <x v="7"/>
    <x v="0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x v="121"/>
    <x v="2"/>
    <x v="7"/>
    <x v="0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x v="120"/>
    <x v="2"/>
    <x v="7"/>
    <x v="3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x v="462"/>
    <x v="2"/>
    <x v="7"/>
    <x v="3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x v="463"/>
    <x v="2"/>
    <x v="7"/>
    <x v="2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x v="464"/>
    <x v="2"/>
    <x v="7"/>
    <x v="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x v="121"/>
    <x v="2"/>
    <x v="7"/>
    <x v="0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x v="121"/>
    <x v="2"/>
    <x v="7"/>
    <x v="0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x v="121"/>
    <x v="2"/>
    <x v="7"/>
    <x v="1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x v="465"/>
    <x v="2"/>
    <x v="7"/>
    <x v="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x v="466"/>
    <x v="2"/>
    <x v="7"/>
    <x v="2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x v="121"/>
    <x v="2"/>
    <x v="7"/>
    <x v="3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x v="467"/>
    <x v="2"/>
    <x v="7"/>
    <x v="2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x v="119"/>
    <x v="2"/>
    <x v="7"/>
    <x v="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x v="468"/>
    <x v="2"/>
    <x v="7"/>
    <x v="2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x v="121"/>
    <x v="2"/>
    <x v="7"/>
    <x v="0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x v="469"/>
    <x v="2"/>
    <x v="7"/>
    <x v="2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x v="120"/>
    <x v="2"/>
    <x v="7"/>
    <x v="0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x v="447"/>
    <x v="2"/>
    <x v="7"/>
    <x v="0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x v="143"/>
    <x v="2"/>
    <x v="7"/>
    <x v="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x v="121"/>
    <x v="2"/>
    <x v="7"/>
    <x v="1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x v="362"/>
    <x v="2"/>
    <x v="7"/>
    <x v="1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x v="120"/>
    <x v="2"/>
    <x v="7"/>
    <x v="3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x v="470"/>
    <x v="2"/>
    <x v="8"/>
    <x v="2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x v="471"/>
    <x v="2"/>
    <x v="8"/>
    <x v="0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x v="472"/>
    <x v="2"/>
    <x v="8"/>
    <x v="0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x v="473"/>
    <x v="2"/>
    <x v="8"/>
    <x v="0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x v="474"/>
    <x v="2"/>
    <x v="8"/>
    <x v="3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x v="475"/>
    <x v="2"/>
    <x v="8"/>
    <x v="2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x v="476"/>
    <x v="2"/>
    <x v="8"/>
    <x v="3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x v="477"/>
    <x v="2"/>
    <x v="8"/>
    <x v="2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x v="478"/>
    <x v="2"/>
    <x v="8"/>
    <x v="3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x v="479"/>
    <x v="2"/>
    <x v="8"/>
    <x v="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x v="480"/>
    <x v="2"/>
    <x v="8"/>
    <x v="3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x v="481"/>
    <x v="2"/>
    <x v="8"/>
    <x v="3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x v="482"/>
    <x v="2"/>
    <x v="8"/>
    <x v="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x v="483"/>
    <x v="2"/>
    <x v="8"/>
    <x v="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x v="484"/>
    <x v="2"/>
    <x v="8"/>
    <x v="0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x v="485"/>
    <x v="2"/>
    <x v="8"/>
    <x v="0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x v="486"/>
    <x v="2"/>
    <x v="8"/>
    <x v="2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x v="487"/>
    <x v="2"/>
    <x v="8"/>
    <x v="0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x v="488"/>
    <x v="2"/>
    <x v="8"/>
    <x v="0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x v="489"/>
    <x v="2"/>
    <x v="8"/>
    <x v="0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x v="490"/>
    <x v="2"/>
    <x v="8"/>
    <x v="3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x v="491"/>
    <x v="2"/>
    <x v="8"/>
    <x v="2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x v="492"/>
    <x v="2"/>
    <x v="8"/>
    <x v="3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x v="101"/>
    <x v="2"/>
    <x v="8"/>
    <x v="0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x v="493"/>
    <x v="2"/>
    <x v="8"/>
    <x v="0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x v="494"/>
    <x v="2"/>
    <x v="8"/>
    <x v="2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x v="447"/>
    <x v="2"/>
    <x v="8"/>
    <x v="3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x v="495"/>
    <x v="2"/>
    <x v="8"/>
    <x v="2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x v="496"/>
    <x v="2"/>
    <x v="8"/>
    <x v="0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x v="497"/>
    <x v="2"/>
    <x v="8"/>
    <x v="2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x v="498"/>
    <x v="2"/>
    <x v="8"/>
    <x v="2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x v="499"/>
    <x v="2"/>
    <x v="8"/>
    <x v="3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x v="500"/>
    <x v="2"/>
    <x v="8"/>
    <x v="3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x v="409"/>
    <x v="2"/>
    <x v="8"/>
    <x v="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x v="501"/>
    <x v="2"/>
    <x v="8"/>
    <x v="3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x v="502"/>
    <x v="2"/>
    <x v="8"/>
    <x v="3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x v="503"/>
    <x v="2"/>
    <x v="8"/>
    <x v="0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x v="504"/>
    <x v="2"/>
    <x v="8"/>
    <x v="2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x v="505"/>
    <x v="2"/>
    <x v="8"/>
    <x v="2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x v="506"/>
    <x v="2"/>
    <x v="8"/>
    <x v="2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x v="507"/>
    <x v="2"/>
    <x v="8"/>
    <x v="3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x v="120"/>
    <x v="2"/>
    <x v="8"/>
    <x v="2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x v="508"/>
    <x v="2"/>
    <x v="8"/>
    <x v="1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x v="509"/>
    <x v="2"/>
    <x v="8"/>
    <x v="2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x v="510"/>
    <x v="2"/>
    <x v="8"/>
    <x v="3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x v="511"/>
    <x v="2"/>
    <x v="8"/>
    <x v="3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x v="121"/>
    <x v="2"/>
    <x v="8"/>
    <x v="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x v="512"/>
    <x v="2"/>
    <x v="8"/>
    <x v="2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x v="513"/>
    <x v="2"/>
    <x v="8"/>
    <x v="0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x v="514"/>
    <x v="2"/>
    <x v="8"/>
    <x v="2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x v="515"/>
    <x v="2"/>
    <x v="8"/>
    <x v="2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x v="433"/>
    <x v="2"/>
    <x v="8"/>
    <x v="0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x v="516"/>
    <x v="2"/>
    <x v="8"/>
    <x v="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x v="517"/>
    <x v="2"/>
    <x v="8"/>
    <x v="0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x v="518"/>
    <x v="2"/>
    <x v="8"/>
    <x v="1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x v="519"/>
    <x v="2"/>
    <x v="8"/>
    <x v="3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x v="120"/>
    <x v="2"/>
    <x v="8"/>
    <x v="3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x v="520"/>
    <x v="2"/>
    <x v="8"/>
    <x v="2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x v="521"/>
    <x v="2"/>
    <x v="8"/>
    <x v="3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x v="522"/>
    <x v="2"/>
    <x v="8"/>
    <x v="4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x v="31"/>
    <x v="2"/>
    <x v="8"/>
    <x v="2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x v="523"/>
    <x v="2"/>
    <x v="8"/>
    <x v="3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x v="524"/>
    <x v="2"/>
    <x v="8"/>
    <x v="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x v="525"/>
    <x v="2"/>
    <x v="8"/>
    <x v="2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x v="526"/>
    <x v="2"/>
    <x v="8"/>
    <x v="2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x v="527"/>
    <x v="2"/>
    <x v="8"/>
    <x v="2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x v="121"/>
    <x v="2"/>
    <x v="8"/>
    <x v="2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x v="528"/>
    <x v="2"/>
    <x v="8"/>
    <x v="2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x v="529"/>
    <x v="2"/>
    <x v="8"/>
    <x v="3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x v="452"/>
    <x v="2"/>
    <x v="8"/>
    <x v="3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x v="121"/>
    <x v="2"/>
    <x v="8"/>
    <x v="3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x v="530"/>
    <x v="2"/>
    <x v="8"/>
    <x v="2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x v="531"/>
    <x v="2"/>
    <x v="8"/>
    <x v="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x v="532"/>
    <x v="2"/>
    <x v="8"/>
    <x v="2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x v="533"/>
    <x v="2"/>
    <x v="8"/>
    <x v="2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x v="534"/>
    <x v="2"/>
    <x v="8"/>
    <x v="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x v="535"/>
    <x v="2"/>
    <x v="8"/>
    <x v="3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x v="536"/>
    <x v="2"/>
    <x v="8"/>
    <x v="3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x v="377"/>
    <x v="2"/>
    <x v="8"/>
    <x v="1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x v="537"/>
    <x v="2"/>
    <x v="8"/>
    <x v="2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x v="538"/>
    <x v="3"/>
    <x v="9"/>
    <x v="5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x v="539"/>
    <x v="3"/>
    <x v="9"/>
    <x v="3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x v="540"/>
    <x v="3"/>
    <x v="9"/>
    <x v="5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x v="541"/>
    <x v="3"/>
    <x v="9"/>
    <x v="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x v="542"/>
    <x v="3"/>
    <x v="9"/>
    <x v="6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x v="543"/>
    <x v="3"/>
    <x v="9"/>
    <x v="0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x v="544"/>
    <x v="3"/>
    <x v="9"/>
    <x v="4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x v="545"/>
    <x v="3"/>
    <x v="9"/>
    <x v="5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x v="546"/>
    <x v="3"/>
    <x v="9"/>
    <x v="6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x v="547"/>
    <x v="3"/>
    <x v="9"/>
    <x v="5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x v="548"/>
    <x v="3"/>
    <x v="9"/>
    <x v="6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x v="549"/>
    <x v="3"/>
    <x v="9"/>
    <x v="6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x v="550"/>
    <x v="3"/>
    <x v="9"/>
    <x v="4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x v="551"/>
    <x v="3"/>
    <x v="9"/>
    <x v="4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x v="552"/>
    <x v="3"/>
    <x v="9"/>
    <x v="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x v="553"/>
    <x v="3"/>
    <x v="9"/>
    <x v="3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x v="201"/>
    <x v="3"/>
    <x v="9"/>
    <x v="4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x v="98"/>
    <x v="3"/>
    <x v="9"/>
    <x v="3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x v="554"/>
    <x v="3"/>
    <x v="9"/>
    <x v="3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x v="555"/>
    <x v="3"/>
    <x v="9"/>
    <x v="3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x v="556"/>
    <x v="3"/>
    <x v="9"/>
    <x v="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x v="557"/>
    <x v="3"/>
    <x v="9"/>
    <x v="4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x v="558"/>
    <x v="3"/>
    <x v="9"/>
    <x v="3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x v="559"/>
    <x v="3"/>
    <x v="9"/>
    <x v="5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x v="560"/>
    <x v="3"/>
    <x v="9"/>
    <x v="5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x v="561"/>
    <x v="3"/>
    <x v="9"/>
    <x v="4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x v="562"/>
    <x v="3"/>
    <x v="9"/>
    <x v="5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x v="563"/>
    <x v="3"/>
    <x v="9"/>
    <x v="3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x v="564"/>
    <x v="3"/>
    <x v="9"/>
    <x v="3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x v="565"/>
    <x v="3"/>
    <x v="9"/>
    <x v="2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x v="566"/>
    <x v="3"/>
    <x v="9"/>
    <x v="4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x v="567"/>
    <x v="3"/>
    <x v="9"/>
    <x v="6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x v="568"/>
    <x v="3"/>
    <x v="9"/>
    <x v="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x v="569"/>
    <x v="3"/>
    <x v="9"/>
    <x v="0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x v="570"/>
    <x v="3"/>
    <x v="9"/>
    <x v="5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x v="571"/>
    <x v="3"/>
    <x v="9"/>
    <x v="4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x v="572"/>
    <x v="3"/>
    <x v="9"/>
    <x v="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x v="573"/>
    <x v="3"/>
    <x v="9"/>
    <x v="5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x v="574"/>
    <x v="3"/>
    <x v="9"/>
    <x v="7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x v="575"/>
    <x v="3"/>
    <x v="9"/>
    <x v="3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x v="121"/>
    <x v="3"/>
    <x v="10"/>
    <x v="2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x v="576"/>
    <x v="3"/>
    <x v="10"/>
    <x v="3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x v="121"/>
    <x v="3"/>
    <x v="10"/>
    <x v="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x v="144"/>
    <x v="3"/>
    <x v="10"/>
    <x v="4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x v="121"/>
    <x v="3"/>
    <x v="10"/>
    <x v="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x v="577"/>
    <x v="3"/>
    <x v="10"/>
    <x v="3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x v="121"/>
    <x v="3"/>
    <x v="10"/>
    <x v="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x v="578"/>
    <x v="3"/>
    <x v="10"/>
    <x v="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x v="121"/>
    <x v="3"/>
    <x v="10"/>
    <x v="4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x v="579"/>
    <x v="3"/>
    <x v="10"/>
    <x v="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x v="121"/>
    <x v="3"/>
    <x v="10"/>
    <x v="4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x v="119"/>
    <x v="3"/>
    <x v="10"/>
    <x v="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x v="73"/>
    <x v="3"/>
    <x v="10"/>
    <x v="8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x v="580"/>
    <x v="3"/>
    <x v="10"/>
    <x v="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x v="492"/>
    <x v="3"/>
    <x v="10"/>
    <x v="3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x v="441"/>
    <x v="3"/>
    <x v="10"/>
    <x v="6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x v="581"/>
    <x v="3"/>
    <x v="10"/>
    <x v="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x v="582"/>
    <x v="3"/>
    <x v="10"/>
    <x v="4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x v="447"/>
    <x v="3"/>
    <x v="10"/>
    <x v="3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x v="583"/>
    <x v="3"/>
    <x v="10"/>
    <x v="7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x v="584"/>
    <x v="4"/>
    <x v="11"/>
    <x v="6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x v="585"/>
    <x v="4"/>
    <x v="11"/>
    <x v="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x v="73"/>
    <x v="4"/>
    <x v="11"/>
    <x v="5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x v="586"/>
    <x v="4"/>
    <x v="11"/>
    <x v="5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x v="587"/>
    <x v="4"/>
    <x v="11"/>
    <x v="3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x v="588"/>
    <x v="4"/>
    <x v="11"/>
    <x v="4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x v="589"/>
    <x v="4"/>
    <x v="11"/>
    <x v="5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x v="590"/>
    <x v="4"/>
    <x v="11"/>
    <x v="4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x v="591"/>
    <x v="4"/>
    <x v="11"/>
    <x v="5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x v="592"/>
    <x v="4"/>
    <x v="11"/>
    <x v="4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x v="593"/>
    <x v="4"/>
    <x v="11"/>
    <x v="4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x v="594"/>
    <x v="4"/>
    <x v="11"/>
    <x v="4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x v="595"/>
    <x v="4"/>
    <x v="11"/>
    <x v="4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x v="596"/>
    <x v="4"/>
    <x v="11"/>
    <x v="4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x v="597"/>
    <x v="4"/>
    <x v="11"/>
    <x v="6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x v="598"/>
    <x v="4"/>
    <x v="11"/>
    <x v="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x v="599"/>
    <x v="4"/>
    <x v="11"/>
    <x v="4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x v="600"/>
    <x v="4"/>
    <x v="11"/>
    <x v="5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x v="601"/>
    <x v="4"/>
    <x v="11"/>
    <x v="3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x v="602"/>
    <x v="4"/>
    <x v="11"/>
    <x v="5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x v="603"/>
    <x v="4"/>
    <x v="11"/>
    <x v="3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x v="604"/>
    <x v="4"/>
    <x v="11"/>
    <x v="6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x v="605"/>
    <x v="4"/>
    <x v="11"/>
    <x v="5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x v="606"/>
    <x v="4"/>
    <x v="11"/>
    <x v="6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x v="607"/>
    <x v="4"/>
    <x v="11"/>
    <x v="6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x v="608"/>
    <x v="4"/>
    <x v="11"/>
    <x v="6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x v="168"/>
    <x v="4"/>
    <x v="11"/>
    <x v="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x v="609"/>
    <x v="4"/>
    <x v="11"/>
    <x v="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x v="610"/>
    <x v="4"/>
    <x v="11"/>
    <x v="3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x v="611"/>
    <x v="4"/>
    <x v="11"/>
    <x v="4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x v="608"/>
    <x v="4"/>
    <x v="11"/>
    <x v="5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x v="64"/>
    <x v="4"/>
    <x v="11"/>
    <x v="4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x v="612"/>
    <x v="4"/>
    <x v="11"/>
    <x v="4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x v="380"/>
    <x v="4"/>
    <x v="11"/>
    <x v="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x v="613"/>
    <x v="4"/>
    <x v="11"/>
    <x v="6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x v="614"/>
    <x v="4"/>
    <x v="11"/>
    <x v="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x v="615"/>
    <x v="4"/>
    <x v="11"/>
    <x v="4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x v="616"/>
    <x v="4"/>
    <x v="11"/>
    <x v="5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x v="617"/>
    <x v="4"/>
    <x v="11"/>
    <x v="5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x v="618"/>
    <x v="4"/>
    <x v="11"/>
    <x v="4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x v="619"/>
    <x v="4"/>
    <x v="11"/>
    <x v="3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x v="620"/>
    <x v="4"/>
    <x v="11"/>
    <x v="0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x v="621"/>
    <x v="4"/>
    <x v="11"/>
    <x v="5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x v="622"/>
    <x v="4"/>
    <x v="11"/>
    <x v="0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x v="623"/>
    <x v="4"/>
    <x v="11"/>
    <x v="7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x v="624"/>
    <x v="4"/>
    <x v="11"/>
    <x v="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x v="625"/>
    <x v="4"/>
    <x v="11"/>
    <x v="5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x v="626"/>
    <x v="4"/>
    <x v="11"/>
    <x v="5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x v="247"/>
    <x v="4"/>
    <x v="11"/>
    <x v="5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x v="151"/>
    <x v="4"/>
    <x v="11"/>
    <x v="2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x v="627"/>
    <x v="4"/>
    <x v="11"/>
    <x v="4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x v="628"/>
    <x v="4"/>
    <x v="11"/>
    <x v="5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x v="629"/>
    <x v="4"/>
    <x v="11"/>
    <x v="6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x v="630"/>
    <x v="4"/>
    <x v="11"/>
    <x v="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x v="631"/>
    <x v="4"/>
    <x v="11"/>
    <x v="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x v="632"/>
    <x v="4"/>
    <x v="11"/>
    <x v="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x v="633"/>
    <x v="4"/>
    <x v="11"/>
    <x v="4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x v="634"/>
    <x v="4"/>
    <x v="11"/>
    <x v="3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x v="635"/>
    <x v="4"/>
    <x v="11"/>
    <x v="6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x v="636"/>
    <x v="4"/>
    <x v="11"/>
    <x v="5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x v="637"/>
    <x v="4"/>
    <x v="12"/>
    <x v="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x v="638"/>
    <x v="4"/>
    <x v="12"/>
    <x v="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x v="639"/>
    <x v="4"/>
    <x v="12"/>
    <x v="4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x v="640"/>
    <x v="4"/>
    <x v="12"/>
    <x v="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x v="641"/>
    <x v="4"/>
    <x v="12"/>
    <x v="3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x v="642"/>
    <x v="4"/>
    <x v="12"/>
    <x v="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x v="643"/>
    <x v="4"/>
    <x v="12"/>
    <x v="3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x v="119"/>
    <x v="4"/>
    <x v="12"/>
    <x v="0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x v="644"/>
    <x v="4"/>
    <x v="12"/>
    <x v="0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x v="645"/>
    <x v="4"/>
    <x v="12"/>
    <x v="0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x v="646"/>
    <x v="4"/>
    <x v="12"/>
    <x v="2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x v="647"/>
    <x v="4"/>
    <x v="12"/>
    <x v="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x v="648"/>
    <x v="4"/>
    <x v="12"/>
    <x v="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x v="179"/>
    <x v="4"/>
    <x v="12"/>
    <x v="0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x v="649"/>
    <x v="4"/>
    <x v="12"/>
    <x v="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x v="650"/>
    <x v="4"/>
    <x v="12"/>
    <x v="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x v="651"/>
    <x v="4"/>
    <x v="12"/>
    <x v="2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x v="73"/>
    <x v="4"/>
    <x v="12"/>
    <x v="0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x v="652"/>
    <x v="4"/>
    <x v="12"/>
    <x v="0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x v="653"/>
    <x v="4"/>
    <x v="12"/>
    <x v="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x v="654"/>
    <x v="4"/>
    <x v="13"/>
    <x v="4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x v="470"/>
    <x v="4"/>
    <x v="13"/>
    <x v="2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x v="655"/>
    <x v="4"/>
    <x v="13"/>
    <x v="4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x v="656"/>
    <x v="4"/>
    <x v="13"/>
    <x v="5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x v="657"/>
    <x v="4"/>
    <x v="13"/>
    <x v="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x v="377"/>
    <x v="4"/>
    <x v="13"/>
    <x v="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x v="658"/>
    <x v="4"/>
    <x v="13"/>
    <x v="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x v="659"/>
    <x v="4"/>
    <x v="13"/>
    <x v="8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x v="73"/>
    <x v="4"/>
    <x v="13"/>
    <x v="4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x v="660"/>
    <x v="4"/>
    <x v="13"/>
    <x v="4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x v="661"/>
    <x v="4"/>
    <x v="13"/>
    <x v="4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x v="662"/>
    <x v="4"/>
    <x v="13"/>
    <x v="4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x v="151"/>
    <x v="4"/>
    <x v="13"/>
    <x v="6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x v="373"/>
    <x v="4"/>
    <x v="13"/>
    <x v="5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x v="663"/>
    <x v="4"/>
    <x v="13"/>
    <x v="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x v="121"/>
    <x v="4"/>
    <x v="13"/>
    <x v="0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x v="232"/>
    <x v="4"/>
    <x v="13"/>
    <x v="4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x v="664"/>
    <x v="4"/>
    <x v="13"/>
    <x v="4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x v="151"/>
    <x v="4"/>
    <x v="13"/>
    <x v="7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x v="665"/>
    <x v="4"/>
    <x v="13"/>
    <x v="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x v="666"/>
    <x v="4"/>
    <x v="14"/>
    <x v="5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x v="179"/>
    <x v="4"/>
    <x v="14"/>
    <x v="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x v="667"/>
    <x v="4"/>
    <x v="14"/>
    <x v="6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x v="668"/>
    <x v="4"/>
    <x v="14"/>
    <x v="2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x v="119"/>
    <x v="4"/>
    <x v="14"/>
    <x v="5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x v="669"/>
    <x v="4"/>
    <x v="14"/>
    <x v="2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x v="670"/>
    <x v="4"/>
    <x v="14"/>
    <x v="2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x v="121"/>
    <x v="4"/>
    <x v="14"/>
    <x v="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x v="656"/>
    <x v="4"/>
    <x v="14"/>
    <x v="6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x v="671"/>
    <x v="4"/>
    <x v="14"/>
    <x v="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x v="672"/>
    <x v="4"/>
    <x v="14"/>
    <x v="4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x v="673"/>
    <x v="4"/>
    <x v="14"/>
    <x v="3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x v="674"/>
    <x v="4"/>
    <x v="14"/>
    <x v="7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x v="375"/>
    <x v="4"/>
    <x v="14"/>
    <x v="0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x v="675"/>
    <x v="4"/>
    <x v="14"/>
    <x v="2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x v="676"/>
    <x v="4"/>
    <x v="14"/>
    <x v="7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x v="677"/>
    <x v="4"/>
    <x v="14"/>
    <x v="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x v="121"/>
    <x v="4"/>
    <x v="14"/>
    <x v="5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x v="431"/>
    <x v="4"/>
    <x v="14"/>
    <x v="6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x v="431"/>
    <x v="4"/>
    <x v="14"/>
    <x v="6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x v="678"/>
    <x v="4"/>
    <x v="13"/>
    <x v="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x v="121"/>
    <x v="4"/>
    <x v="13"/>
    <x v="7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x v="179"/>
    <x v="4"/>
    <x v="13"/>
    <x v="3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x v="375"/>
    <x v="4"/>
    <x v="13"/>
    <x v="5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x v="679"/>
    <x v="4"/>
    <x v="13"/>
    <x v="0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x v="680"/>
    <x v="4"/>
    <x v="13"/>
    <x v="7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x v="121"/>
    <x v="4"/>
    <x v="13"/>
    <x v="3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x v="121"/>
    <x v="4"/>
    <x v="13"/>
    <x v="6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x v="121"/>
    <x v="4"/>
    <x v="13"/>
    <x v="7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x v="177"/>
    <x v="4"/>
    <x v="13"/>
    <x v="5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x v="681"/>
    <x v="4"/>
    <x v="13"/>
    <x v="1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x v="121"/>
    <x v="4"/>
    <x v="13"/>
    <x v="3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x v="2"/>
    <x v="4"/>
    <x v="13"/>
    <x v="5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x v="682"/>
    <x v="4"/>
    <x v="13"/>
    <x v="5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x v="121"/>
    <x v="4"/>
    <x v="13"/>
    <x v="5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x v="683"/>
    <x v="4"/>
    <x v="13"/>
    <x v="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x v="121"/>
    <x v="4"/>
    <x v="13"/>
    <x v="7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x v="179"/>
    <x v="4"/>
    <x v="13"/>
    <x v="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x v="684"/>
    <x v="4"/>
    <x v="13"/>
    <x v="3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x v="101"/>
    <x v="4"/>
    <x v="13"/>
    <x v="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x v="121"/>
    <x v="4"/>
    <x v="13"/>
    <x v="4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x v="685"/>
    <x v="4"/>
    <x v="13"/>
    <x v="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x v="686"/>
    <x v="4"/>
    <x v="13"/>
    <x v="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x v="687"/>
    <x v="4"/>
    <x v="13"/>
    <x v="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x v="688"/>
    <x v="4"/>
    <x v="13"/>
    <x v="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x v="689"/>
    <x v="4"/>
    <x v="13"/>
    <x v="4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x v="121"/>
    <x v="4"/>
    <x v="13"/>
    <x v="7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x v="121"/>
    <x v="4"/>
    <x v="13"/>
    <x v="5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x v="690"/>
    <x v="4"/>
    <x v="13"/>
    <x v="5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x v="121"/>
    <x v="4"/>
    <x v="13"/>
    <x v="5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x v="159"/>
    <x v="4"/>
    <x v="13"/>
    <x v="7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x v="691"/>
    <x v="4"/>
    <x v="13"/>
    <x v="3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x v="692"/>
    <x v="4"/>
    <x v="13"/>
    <x v="4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x v="88"/>
    <x v="4"/>
    <x v="13"/>
    <x v="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x v="693"/>
    <x v="4"/>
    <x v="13"/>
    <x v="3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x v="380"/>
    <x v="4"/>
    <x v="13"/>
    <x v="0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x v="121"/>
    <x v="4"/>
    <x v="13"/>
    <x v="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x v="135"/>
    <x v="4"/>
    <x v="13"/>
    <x v="4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x v="380"/>
    <x v="4"/>
    <x v="13"/>
    <x v="5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x v="135"/>
    <x v="4"/>
    <x v="13"/>
    <x v="4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x v="694"/>
    <x v="2"/>
    <x v="8"/>
    <x v="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x v="572"/>
    <x v="2"/>
    <x v="8"/>
    <x v="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x v="695"/>
    <x v="2"/>
    <x v="8"/>
    <x v="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x v="696"/>
    <x v="2"/>
    <x v="8"/>
    <x v="2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x v="697"/>
    <x v="2"/>
    <x v="8"/>
    <x v="2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x v="698"/>
    <x v="2"/>
    <x v="8"/>
    <x v="2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x v="699"/>
    <x v="2"/>
    <x v="8"/>
    <x v="2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x v="121"/>
    <x v="2"/>
    <x v="8"/>
    <x v="2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x v="88"/>
    <x v="2"/>
    <x v="8"/>
    <x v="2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x v="492"/>
    <x v="2"/>
    <x v="8"/>
    <x v="0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x v="700"/>
    <x v="2"/>
    <x v="8"/>
    <x v="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x v="701"/>
    <x v="2"/>
    <x v="8"/>
    <x v="2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x v="284"/>
    <x v="2"/>
    <x v="8"/>
    <x v="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x v="702"/>
    <x v="2"/>
    <x v="8"/>
    <x v="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x v="703"/>
    <x v="2"/>
    <x v="8"/>
    <x v="0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x v="704"/>
    <x v="2"/>
    <x v="8"/>
    <x v="2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x v="705"/>
    <x v="2"/>
    <x v="8"/>
    <x v="0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x v="706"/>
    <x v="2"/>
    <x v="8"/>
    <x v="2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x v="707"/>
    <x v="2"/>
    <x v="8"/>
    <x v="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x v="708"/>
    <x v="2"/>
    <x v="8"/>
    <x v="3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x v="709"/>
    <x v="2"/>
    <x v="8"/>
    <x v="1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x v="710"/>
    <x v="2"/>
    <x v="8"/>
    <x v="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x v="711"/>
    <x v="2"/>
    <x v="8"/>
    <x v="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x v="712"/>
    <x v="2"/>
    <x v="8"/>
    <x v="2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x v="713"/>
    <x v="2"/>
    <x v="8"/>
    <x v="0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x v="714"/>
    <x v="2"/>
    <x v="8"/>
    <x v="2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x v="715"/>
    <x v="2"/>
    <x v="8"/>
    <x v="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x v="716"/>
    <x v="2"/>
    <x v="8"/>
    <x v="2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x v="717"/>
    <x v="2"/>
    <x v="8"/>
    <x v="3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x v="718"/>
    <x v="2"/>
    <x v="8"/>
    <x v="1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x v="719"/>
    <x v="2"/>
    <x v="8"/>
    <x v="2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x v="720"/>
    <x v="2"/>
    <x v="8"/>
    <x v="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x v="721"/>
    <x v="2"/>
    <x v="8"/>
    <x v="3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x v="722"/>
    <x v="2"/>
    <x v="8"/>
    <x v="0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x v="723"/>
    <x v="2"/>
    <x v="8"/>
    <x v="2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x v="724"/>
    <x v="2"/>
    <x v="8"/>
    <x v="2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x v="725"/>
    <x v="2"/>
    <x v="8"/>
    <x v="0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x v="726"/>
    <x v="2"/>
    <x v="8"/>
    <x v="2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x v="727"/>
    <x v="2"/>
    <x v="8"/>
    <x v="2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x v="728"/>
    <x v="2"/>
    <x v="8"/>
    <x v="2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x v="729"/>
    <x v="2"/>
    <x v="8"/>
    <x v="3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x v="730"/>
    <x v="2"/>
    <x v="8"/>
    <x v="3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x v="120"/>
    <x v="2"/>
    <x v="8"/>
    <x v="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x v="731"/>
    <x v="2"/>
    <x v="8"/>
    <x v="2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x v="732"/>
    <x v="2"/>
    <x v="8"/>
    <x v="0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x v="733"/>
    <x v="2"/>
    <x v="8"/>
    <x v="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x v="734"/>
    <x v="2"/>
    <x v="8"/>
    <x v="0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x v="735"/>
    <x v="2"/>
    <x v="8"/>
    <x v="3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x v="121"/>
    <x v="2"/>
    <x v="8"/>
    <x v="2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x v="736"/>
    <x v="2"/>
    <x v="8"/>
    <x v="2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x v="31"/>
    <x v="2"/>
    <x v="8"/>
    <x v="3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x v="737"/>
    <x v="2"/>
    <x v="8"/>
    <x v="2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x v="738"/>
    <x v="2"/>
    <x v="8"/>
    <x v="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x v="739"/>
    <x v="2"/>
    <x v="8"/>
    <x v="2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x v="740"/>
    <x v="2"/>
    <x v="8"/>
    <x v="3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x v="741"/>
    <x v="2"/>
    <x v="8"/>
    <x v="3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x v="31"/>
    <x v="2"/>
    <x v="8"/>
    <x v="3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x v="742"/>
    <x v="2"/>
    <x v="8"/>
    <x v="3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x v="743"/>
    <x v="2"/>
    <x v="8"/>
    <x v="0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x v="744"/>
    <x v="2"/>
    <x v="8"/>
    <x v="3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x v="745"/>
    <x v="2"/>
    <x v="8"/>
    <x v="1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x v="746"/>
    <x v="2"/>
    <x v="8"/>
    <x v="2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x v="747"/>
    <x v="2"/>
    <x v="8"/>
    <x v="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x v="748"/>
    <x v="2"/>
    <x v="8"/>
    <x v="1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x v="749"/>
    <x v="2"/>
    <x v="8"/>
    <x v="2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x v="750"/>
    <x v="2"/>
    <x v="8"/>
    <x v="0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x v="751"/>
    <x v="2"/>
    <x v="8"/>
    <x v="3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x v="752"/>
    <x v="2"/>
    <x v="8"/>
    <x v="2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x v="404"/>
    <x v="2"/>
    <x v="8"/>
    <x v="2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x v="177"/>
    <x v="2"/>
    <x v="8"/>
    <x v="2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x v="687"/>
    <x v="2"/>
    <x v="8"/>
    <x v="2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x v="753"/>
    <x v="2"/>
    <x v="8"/>
    <x v="3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x v="754"/>
    <x v="2"/>
    <x v="8"/>
    <x v="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x v="755"/>
    <x v="2"/>
    <x v="8"/>
    <x v="0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x v="756"/>
    <x v="2"/>
    <x v="8"/>
    <x v="3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x v="375"/>
    <x v="2"/>
    <x v="8"/>
    <x v="0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x v="757"/>
    <x v="2"/>
    <x v="8"/>
    <x v="2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x v="758"/>
    <x v="2"/>
    <x v="8"/>
    <x v="0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x v="759"/>
    <x v="2"/>
    <x v="8"/>
    <x v="2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x v="454"/>
    <x v="2"/>
    <x v="8"/>
    <x v="0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x v="760"/>
    <x v="4"/>
    <x v="15"/>
    <x v="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x v="761"/>
    <x v="4"/>
    <x v="15"/>
    <x v="0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x v="762"/>
    <x v="4"/>
    <x v="15"/>
    <x v="0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x v="763"/>
    <x v="4"/>
    <x v="15"/>
    <x v="0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x v="764"/>
    <x v="4"/>
    <x v="15"/>
    <x v="2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x v="765"/>
    <x v="4"/>
    <x v="15"/>
    <x v="0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x v="766"/>
    <x v="4"/>
    <x v="15"/>
    <x v="2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x v="767"/>
    <x v="4"/>
    <x v="15"/>
    <x v="3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x v="768"/>
    <x v="4"/>
    <x v="15"/>
    <x v="1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x v="769"/>
    <x v="4"/>
    <x v="15"/>
    <x v="0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x v="770"/>
    <x v="4"/>
    <x v="15"/>
    <x v="2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x v="771"/>
    <x v="4"/>
    <x v="15"/>
    <x v="0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x v="772"/>
    <x v="4"/>
    <x v="15"/>
    <x v="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x v="96"/>
    <x v="4"/>
    <x v="15"/>
    <x v="2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x v="773"/>
    <x v="4"/>
    <x v="15"/>
    <x v="2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x v="774"/>
    <x v="4"/>
    <x v="15"/>
    <x v="0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x v="775"/>
    <x v="4"/>
    <x v="15"/>
    <x v="5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x v="776"/>
    <x v="4"/>
    <x v="15"/>
    <x v="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x v="777"/>
    <x v="4"/>
    <x v="15"/>
    <x v="2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x v="778"/>
    <x v="4"/>
    <x v="15"/>
    <x v="2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x v="404"/>
    <x v="5"/>
    <x v="16"/>
    <x v="2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x v="121"/>
    <x v="5"/>
    <x v="16"/>
    <x v="3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x v="119"/>
    <x v="5"/>
    <x v="16"/>
    <x v="3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x v="779"/>
    <x v="5"/>
    <x v="16"/>
    <x v="0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x v="362"/>
    <x v="5"/>
    <x v="16"/>
    <x v="0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x v="780"/>
    <x v="5"/>
    <x v="16"/>
    <x v="3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x v="121"/>
    <x v="5"/>
    <x v="16"/>
    <x v="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x v="120"/>
    <x v="5"/>
    <x v="16"/>
    <x v="3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x v="444"/>
    <x v="5"/>
    <x v="16"/>
    <x v="2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x v="121"/>
    <x v="5"/>
    <x v="16"/>
    <x v="2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x v="121"/>
    <x v="5"/>
    <x v="16"/>
    <x v="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x v="121"/>
    <x v="5"/>
    <x v="16"/>
    <x v="3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x v="121"/>
    <x v="5"/>
    <x v="16"/>
    <x v="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x v="2"/>
    <x v="5"/>
    <x v="16"/>
    <x v="1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x v="121"/>
    <x v="5"/>
    <x v="16"/>
    <x v="3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x v="121"/>
    <x v="5"/>
    <x v="16"/>
    <x v="2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x v="121"/>
    <x v="5"/>
    <x v="16"/>
    <x v="0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x v="121"/>
    <x v="5"/>
    <x v="16"/>
    <x v="2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x v="121"/>
    <x v="5"/>
    <x v="16"/>
    <x v="0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x v="121"/>
    <x v="5"/>
    <x v="16"/>
    <x v="0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x v="73"/>
    <x v="5"/>
    <x v="16"/>
    <x v="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x v="121"/>
    <x v="5"/>
    <x v="16"/>
    <x v="2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x v="125"/>
    <x v="5"/>
    <x v="16"/>
    <x v="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x v="121"/>
    <x v="5"/>
    <x v="16"/>
    <x v="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x v="781"/>
    <x v="6"/>
    <x v="17"/>
    <x v="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x v="782"/>
    <x v="6"/>
    <x v="17"/>
    <x v="3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x v="783"/>
    <x v="6"/>
    <x v="17"/>
    <x v="4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x v="31"/>
    <x v="6"/>
    <x v="17"/>
    <x v="4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x v="784"/>
    <x v="6"/>
    <x v="17"/>
    <x v="2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x v="785"/>
    <x v="6"/>
    <x v="17"/>
    <x v="4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x v="431"/>
    <x v="6"/>
    <x v="17"/>
    <x v="5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x v="121"/>
    <x v="6"/>
    <x v="17"/>
    <x v="0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x v="786"/>
    <x v="6"/>
    <x v="17"/>
    <x v="3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x v="119"/>
    <x v="6"/>
    <x v="17"/>
    <x v="6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x v="787"/>
    <x v="6"/>
    <x v="17"/>
    <x v="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x v="2"/>
    <x v="6"/>
    <x v="17"/>
    <x v="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x v="788"/>
    <x v="6"/>
    <x v="17"/>
    <x v="3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x v="716"/>
    <x v="6"/>
    <x v="17"/>
    <x v="0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x v="373"/>
    <x v="6"/>
    <x v="17"/>
    <x v="6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x v="789"/>
    <x v="6"/>
    <x v="17"/>
    <x v="2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x v="790"/>
    <x v="6"/>
    <x v="17"/>
    <x v="3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x v="362"/>
    <x v="6"/>
    <x v="17"/>
    <x v="3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x v="791"/>
    <x v="6"/>
    <x v="17"/>
    <x v="5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x v="792"/>
    <x v="6"/>
    <x v="17"/>
    <x v="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x v="121"/>
    <x v="6"/>
    <x v="17"/>
    <x v="3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x v="793"/>
    <x v="6"/>
    <x v="17"/>
    <x v="2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x v="501"/>
    <x v="6"/>
    <x v="17"/>
    <x v="3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x v="121"/>
    <x v="6"/>
    <x v="17"/>
    <x v="3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x v="794"/>
    <x v="6"/>
    <x v="17"/>
    <x v="3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x v="775"/>
    <x v="6"/>
    <x v="17"/>
    <x v="0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x v="144"/>
    <x v="6"/>
    <x v="17"/>
    <x v="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x v="381"/>
    <x v="6"/>
    <x v="17"/>
    <x v="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x v="362"/>
    <x v="6"/>
    <x v="17"/>
    <x v="5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x v="491"/>
    <x v="6"/>
    <x v="17"/>
    <x v="2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x v="795"/>
    <x v="6"/>
    <x v="17"/>
    <x v="6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x v="796"/>
    <x v="6"/>
    <x v="17"/>
    <x v="4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x v="797"/>
    <x v="6"/>
    <x v="17"/>
    <x v="3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x v="798"/>
    <x v="6"/>
    <x v="17"/>
    <x v="3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x v="799"/>
    <x v="6"/>
    <x v="17"/>
    <x v="3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x v="380"/>
    <x v="6"/>
    <x v="17"/>
    <x v="0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x v="119"/>
    <x v="6"/>
    <x v="17"/>
    <x v="2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x v="800"/>
    <x v="6"/>
    <x v="17"/>
    <x v="2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x v="801"/>
    <x v="6"/>
    <x v="17"/>
    <x v="4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x v="782"/>
    <x v="6"/>
    <x v="17"/>
    <x v="2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x v="802"/>
    <x v="6"/>
    <x v="17"/>
    <x v="3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x v="803"/>
    <x v="6"/>
    <x v="17"/>
    <x v="3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x v="804"/>
    <x v="6"/>
    <x v="17"/>
    <x v="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x v="121"/>
    <x v="6"/>
    <x v="17"/>
    <x v="3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x v="805"/>
    <x v="6"/>
    <x v="17"/>
    <x v="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x v="2"/>
    <x v="6"/>
    <x v="17"/>
    <x v="2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x v="806"/>
    <x v="6"/>
    <x v="17"/>
    <x v="5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x v="120"/>
    <x v="6"/>
    <x v="17"/>
    <x v="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x v="807"/>
    <x v="6"/>
    <x v="17"/>
    <x v="3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x v="144"/>
    <x v="6"/>
    <x v="17"/>
    <x v="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x v="808"/>
    <x v="6"/>
    <x v="17"/>
    <x v="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x v="508"/>
    <x v="6"/>
    <x v="17"/>
    <x v="2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x v="809"/>
    <x v="6"/>
    <x v="17"/>
    <x v="5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x v="810"/>
    <x v="6"/>
    <x v="17"/>
    <x v="0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x v="811"/>
    <x v="6"/>
    <x v="17"/>
    <x v="3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x v="144"/>
    <x v="6"/>
    <x v="17"/>
    <x v="3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x v="121"/>
    <x v="6"/>
    <x v="17"/>
    <x v="6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x v="812"/>
    <x v="6"/>
    <x v="17"/>
    <x v="2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x v="121"/>
    <x v="6"/>
    <x v="17"/>
    <x v="4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x v="813"/>
    <x v="6"/>
    <x v="17"/>
    <x v="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x v="814"/>
    <x v="6"/>
    <x v="18"/>
    <x v="0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x v="121"/>
    <x v="6"/>
    <x v="18"/>
    <x v="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x v="144"/>
    <x v="6"/>
    <x v="18"/>
    <x v="2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x v="815"/>
    <x v="6"/>
    <x v="18"/>
    <x v="3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x v="120"/>
    <x v="6"/>
    <x v="18"/>
    <x v="3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x v="678"/>
    <x v="6"/>
    <x v="18"/>
    <x v="2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x v="813"/>
    <x v="6"/>
    <x v="18"/>
    <x v="3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x v="121"/>
    <x v="6"/>
    <x v="18"/>
    <x v="0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x v="816"/>
    <x v="6"/>
    <x v="18"/>
    <x v="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x v="135"/>
    <x v="6"/>
    <x v="18"/>
    <x v="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x v="120"/>
    <x v="6"/>
    <x v="18"/>
    <x v="3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x v="73"/>
    <x v="6"/>
    <x v="18"/>
    <x v="2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x v="817"/>
    <x v="6"/>
    <x v="18"/>
    <x v="0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x v="818"/>
    <x v="6"/>
    <x v="18"/>
    <x v="2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x v="672"/>
    <x v="6"/>
    <x v="18"/>
    <x v="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x v="144"/>
    <x v="6"/>
    <x v="18"/>
    <x v="3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x v="121"/>
    <x v="6"/>
    <x v="18"/>
    <x v="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x v="121"/>
    <x v="6"/>
    <x v="18"/>
    <x v="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x v="121"/>
    <x v="6"/>
    <x v="18"/>
    <x v="0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x v="819"/>
    <x v="6"/>
    <x v="18"/>
    <x v="0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x v="121"/>
    <x v="7"/>
    <x v="19"/>
    <x v="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x v="101"/>
    <x v="7"/>
    <x v="19"/>
    <x v="3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x v="820"/>
    <x v="7"/>
    <x v="19"/>
    <x v="3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x v="121"/>
    <x v="7"/>
    <x v="19"/>
    <x v="3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x v="821"/>
    <x v="7"/>
    <x v="19"/>
    <x v="2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x v="822"/>
    <x v="7"/>
    <x v="19"/>
    <x v="2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x v="823"/>
    <x v="7"/>
    <x v="19"/>
    <x v="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x v="121"/>
    <x v="7"/>
    <x v="19"/>
    <x v="0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x v="824"/>
    <x v="7"/>
    <x v="19"/>
    <x v="0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x v="73"/>
    <x v="7"/>
    <x v="19"/>
    <x v="0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x v="149"/>
    <x v="7"/>
    <x v="19"/>
    <x v="0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x v="825"/>
    <x v="7"/>
    <x v="19"/>
    <x v="3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x v="121"/>
    <x v="7"/>
    <x v="19"/>
    <x v="0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x v="679"/>
    <x v="7"/>
    <x v="19"/>
    <x v="3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x v="123"/>
    <x v="7"/>
    <x v="19"/>
    <x v="3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x v="121"/>
    <x v="7"/>
    <x v="19"/>
    <x v="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x v="826"/>
    <x v="7"/>
    <x v="19"/>
    <x v="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x v="121"/>
    <x v="7"/>
    <x v="19"/>
    <x v="0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x v="827"/>
    <x v="7"/>
    <x v="19"/>
    <x v="3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x v="121"/>
    <x v="7"/>
    <x v="19"/>
    <x v="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x v="121"/>
    <x v="7"/>
    <x v="19"/>
    <x v="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x v="828"/>
    <x v="7"/>
    <x v="19"/>
    <x v="3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x v="829"/>
    <x v="7"/>
    <x v="19"/>
    <x v="0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x v="830"/>
    <x v="7"/>
    <x v="19"/>
    <x v="3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x v="831"/>
    <x v="7"/>
    <x v="19"/>
    <x v="2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x v="161"/>
    <x v="7"/>
    <x v="19"/>
    <x v="0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x v="73"/>
    <x v="7"/>
    <x v="19"/>
    <x v="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x v="380"/>
    <x v="7"/>
    <x v="19"/>
    <x v="3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x v="121"/>
    <x v="7"/>
    <x v="19"/>
    <x v="3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x v="179"/>
    <x v="7"/>
    <x v="19"/>
    <x v="0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x v="832"/>
    <x v="7"/>
    <x v="19"/>
    <x v="2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x v="177"/>
    <x v="7"/>
    <x v="19"/>
    <x v="0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x v="119"/>
    <x v="7"/>
    <x v="19"/>
    <x v="1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x v="121"/>
    <x v="7"/>
    <x v="19"/>
    <x v="3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x v="144"/>
    <x v="7"/>
    <x v="19"/>
    <x v="3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x v="833"/>
    <x v="7"/>
    <x v="19"/>
    <x v="0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x v="834"/>
    <x v="7"/>
    <x v="19"/>
    <x v="3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x v="835"/>
    <x v="7"/>
    <x v="19"/>
    <x v="0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x v="678"/>
    <x v="7"/>
    <x v="19"/>
    <x v="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x v="836"/>
    <x v="7"/>
    <x v="19"/>
    <x v="2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x v="837"/>
    <x v="8"/>
    <x v="20"/>
    <x v="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x v="838"/>
    <x v="8"/>
    <x v="20"/>
    <x v="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x v="839"/>
    <x v="8"/>
    <x v="20"/>
    <x v="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x v="840"/>
    <x v="8"/>
    <x v="20"/>
    <x v="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x v="841"/>
    <x v="8"/>
    <x v="20"/>
    <x v="2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x v="842"/>
    <x v="8"/>
    <x v="20"/>
    <x v="2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x v="843"/>
    <x v="8"/>
    <x v="20"/>
    <x v="3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x v="844"/>
    <x v="8"/>
    <x v="20"/>
    <x v="2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x v="845"/>
    <x v="8"/>
    <x v="20"/>
    <x v="1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x v="846"/>
    <x v="8"/>
    <x v="20"/>
    <x v="2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x v="847"/>
    <x v="8"/>
    <x v="20"/>
    <x v="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x v="848"/>
    <x v="8"/>
    <x v="20"/>
    <x v="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x v="849"/>
    <x v="8"/>
    <x v="20"/>
    <x v="0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x v="850"/>
    <x v="8"/>
    <x v="20"/>
    <x v="2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x v="851"/>
    <x v="8"/>
    <x v="20"/>
    <x v="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x v="852"/>
    <x v="8"/>
    <x v="20"/>
    <x v="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x v="853"/>
    <x v="8"/>
    <x v="20"/>
    <x v="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x v="854"/>
    <x v="8"/>
    <x v="20"/>
    <x v="2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x v="855"/>
    <x v="8"/>
    <x v="20"/>
    <x v="0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x v="856"/>
    <x v="8"/>
    <x v="20"/>
    <x v="0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x v="857"/>
    <x v="8"/>
    <x v="20"/>
    <x v="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x v="858"/>
    <x v="8"/>
    <x v="20"/>
    <x v="0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x v="859"/>
    <x v="8"/>
    <x v="20"/>
    <x v="1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x v="860"/>
    <x v="8"/>
    <x v="20"/>
    <x v="2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x v="861"/>
    <x v="8"/>
    <x v="20"/>
    <x v="2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x v="862"/>
    <x v="8"/>
    <x v="20"/>
    <x v="1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x v="863"/>
    <x v="8"/>
    <x v="20"/>
    <x v="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x v="864"/>
    <x v="8"/>
    <x v="20"/>
    <x v="2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x v="865"/>
    <x v="8"/>
    <x v="20"/>
    <x v="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x v="866"/>
    <x v="8"/>
    <x v="20"/>
    <x v="2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x v="867"/>
    <x v="8"/>
    <x v="20"/>
    <x v="0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x v="868"/>
    <x v="8"/>
    <x v="20"/>
    <x v="3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x v="869"/>
    <x v="8"/>
    <x v="20"/>
    <x v="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x v="870"/>
    <x v="8"/>
    <x v="20"/>
    <x v="2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x v="871"/>
    <x v="8"/>
    <x v="20"/>
    <x v="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x v="872"/>
    <x v="8"/>
    <x v="20"/>
    <x v="2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x v="873"/>
    <x v="8"/>
    <x v="20"/>
    <x v="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x v="874"/>
    <x v="8"/>
    <x v="20"/>
    <x v="2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x v="875"/>
    <x v="8"/>
    <x v="20"/>
    <x v="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x v="876"/>
    <x v="8"/>
    <x v="20"/>
    <x v="2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x v="877"/>
    <x v="4"/>
    <x v="21"/>
    <x v="3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x v="878"/>
    <x v="4"/>
    <x v="21"/>
    <x v="4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x v="879"/>
    <x v="4"/>
    <x v="21"/>
    <x v="3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x v="121"/>
    <x v="4"/>
    <x v="21"/>
    <x v="3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x v="880"/>
    <x v="4"/>
    <x v="21"/>
    <x v="6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x v="380"/>
    <x v="4"/>
    <x v="21"/>
    <x v="5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x v="121"/>
    <x v="4"/>
    <x v="21"/>
    <x v="6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x v="121"/>
    <x v="4"/>
    <x v="21"/>
    <x v="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x v="375"/>
    <x v="4"/>
    <x v="21"/>
    <x v="4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x v="845"/>
    <x v="4"/>
    <x v="21"/>
    <x v="5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x v="121"/>
    <x v="4"/>
    <x v="21"/>
    <x v="0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x v="431"/>
    <x v="4"/>
    <x v="21"/>
    <x v="4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x v="121"/>
    <x v="4"/>
    <x v="21"/>
    <x v="5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x v="121"/>
    <x v="4"/>
    <x v="21"/>
    <x v="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x v="881"/>
    <x v="4"/>
    <x v="21"/>
    <x v="6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x v="121"/>
    <x v="4"/>
    <x v="21"/>
    <x v="6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x v="882"/>
    <x v="4"/>
    <x v="21"/>
    <x v="4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x v="883"/>
    <x v="4"/>
    <x v="21"/>
    <x v="3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x v="144"/>
    <x v="4"/>
    <x v="21"/>
    <x v="6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x v="884"/>
    <x v="4"/>
    <x v="21"/>
    <x v="6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x v="885"/>
    <x v="4"/>
    <x v="11"/>
    <x v="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x v="886"/>
    <x v="4"/>
    <x v="11"/>
    <x v="3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x v="887"/>
    <x v="4"/>
    <x v="11"/>
    <x v="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x v="888"/>
    <x v="4"/>
    <x v="11"/>
    <x v="4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x v="889"/>
    <x v="4"/>
    <x v="11"/>
    <x v="3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x v="890"/>
    <x v="4"/>
    <x v="11"/>
    <x v="5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x v="891"/>
    <x v="4"/>
    <x v="11"/>
    <x v="3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x v="892"/>
    <x v="4"/>
    <x v="11"/>
    <x v="6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x v="893"/>
    <x v="4"/>
    <x v="11"/>
    <x v="4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x v="894"/>
    <x v="4"/>
    <x v="11"/>
    <x v="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x v="895"/>
    <x v="4"/>
    <x v="11"/>
    <x v="7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x v="896"/>
    <x v="4"/>
    <x v="11"/>
    <x v="4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x v="897"/>
    <x v="4"/>
    <x v="11"/>
    <x v="5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x v="898"/>
    <x v="4"/>
    <x v="11"/>
    <x v="6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x v="899"/>
    <x v="4"/>
    <x v="11"/>
    <x v="4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x v="900"/>
    <x v="4"/>
    <x v="11"/>
    <x v="3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x v="901"/>
    <x v="4"/>
    <x v="11"/>
    <x v="3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x v="902"/>
    <x v="4"/>
    <x v="11"/>
    <x v="4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x v="903"/>
    <x v="4"/>
    <x v="11"/>
    <x v="3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x v="904"/>
    <x v="4"/>
    <x v="11"/>
    <x v="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x v="905"/>
    <x v="4"/>
    <x v="11"/>
    <x v="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x v="906"/>
    <x v="4"/>
    <x v="11"/>
    <x v="7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x v="907"/>
    <x v="4"/>
    <x v="11"/>
    <x v="4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x v="908"/>
    <x v="4"/>
    <x v="11"/>
    <x v="4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x v="909"/>
    <x v="4"/>
    <x v="11"/>
    <x v="4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x v="910"/>
    <x v="4"/>
    <x v="11"/>
    <x v="2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x v="911"/>
    <x v="4"/>
    <x v="11"/>
    <x v="5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x v="912"/>
    <x v="4"/>
    <x v="11"/>
    <x v="4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x v="913"/>
    <x v="4"/>
    <x v="11"/>
    <x v="7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x v="468"/>
    <x v="4"/>
    <x v="11"/>
    <x v="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x v="914"/>
    <x v="4"/>
    <x v="11"/>
    <x v="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x v="915"/>
    <x v="4"/>
    <x v="11"/>
    <x v="4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x v="916"/>
    <x v="4"/>
    <x v="11"/>
    <x v="8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x v="917"/>
    <x v="4"/>
    <x v="11"/>
    <x v="5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x v="918"/>
    <x v="4"/>
    <x v="11"/>
    <x v="3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x v="919"/>
    <x v="4"/>
    <x v="11"/>
    <x v="3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x v="920"/>
    <x v="4"/>
    <x v="11"/>
    <x v="7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x v="921"/>
    <x v="4"/>
    <x v="11"/>
    <x v="4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x v="922"/>
    <x v="4"/>
    <x v="11"/>
    <x v="4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x v="923"/>
    <x v="4"/>
    <x v="11"/>
    <x v="4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x v="774"/>
    <x v="1"/>
    <x v="6"/>
    <x v="2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x v="924"/>
    <x v="1"/>
    <x v="6"/>
    <x v="0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x v="925"/>
    <x v="1"/>
    <x v="6"/>
    <x v="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x v="926"/>
    <x v="1"/>
    <x v="6"/>
    <x v="0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x v="927"/>
    <x v="1"/>
    <x v="6"/>
    <x v="2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x v="928"/>
    <x v="1"/>
    <x v="6"/>
    <x v="2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x v="929"/>
    <x v="1"/>
    <x v="6"/>
    <x v="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x v="930"/>
    <x v="1"/>
    <x v="6"/>
    <x v="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x v="931"/>
    <x v="1"/>
    <x v="6"/>
    <x v="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x v="932"/>
    <x v="1"/>
    <x v="6"/>
    <x v="0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x v="933"/>
    <x v="1"/>
    <x v="6"/>
    <x v="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x v="934"/>
    <x v="1"/>
    <x v="6"/>
    <x v="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x v="935"/>
    <x v="1"/>
    <x v="6"/>
    <x v="2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x v="936"/>
    <x v="1"/>
    <x v="6"/>
    <x v="2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x v="937"/>
    <x v="1"/>
    <x v="6"/>
    <x v="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x v="938"/>
    <x v="1"/>
    <x v="6"/>
    <x v="0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x v="939"/>
    <x v="1"/>
    <x v="6"/>
    <x v="2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x v="940"/>
    <x v="1"/>
    <x v="6"/>
    <x v="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x v="73"/>
    <x v="1"/>
    <x v="6"/>
    <x v="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x v="941"/>
    <x v="1"/>
    <x v="6"/>
    <x v="2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x v="942"/>
    <x v="2"/>
    <x v="8"/>
    <x v="1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x v="330"/>
    <x v="2"/>
    <x v="8"/>
    <x v="2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x v="943"/>
    <x v="2"/>
    <x v="8"/>
    <x v="3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x v="944"/>
    <x v="2"/>
    <x v="8"/>
    <x v="2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x v="945"/>
    <x v="2"/>
    <x v="8"/>
    <x v="2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x v="946"/>
    <x v="2"/>
    <x v="8"/>
    <x v="0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x v="947"/>
    <x v="2"/>
    <x v="8"/>
    <x v="2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x v="948"/>
    <x v="2"/>
    <x v="8"/>
    <x v="2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x v="138"/>
    <x v="2"/>
    <x v="8"/>
    <x v="0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x v="949"/>
    <x v="2"/>
    <x v="8"/>
    <x v="2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x v="950"/>
    <x v="2"/>
    <x v="8"/>
    <x v="2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x v="951"/>
    <x v="2"/>
    <x v="8"/>
    <x v="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x v="120"/>
    <x v="2"/>
    <x v="8"/>
    <x v="2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x v="952"/>
    <x v="2"/>
    <x v="8"/>
    <x v="2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x v="953"/>
    <x v="2"/>
    <x v="8"/>
    <x v="3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x v="954"/>
    <x v="2"/>
    <x v="8"/>
    <x v="3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x v="955"/>
    <x v="2"/>
    <x v="8"/>
    <x v="2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x v="956"/>
    <x v="2"/>
    <x v="8"/>
    <x v="2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x v="717"/>
    <x v="2"/>
    <x v="8"/>
    <x v="0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x v="957"/>
    <x v="2"/>
    <x v="8"/>
    <x v="2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x v="958"/>
    <x v="2"/>
    <x v="8"/>
    <x v="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x v="959"/>
    <x v="2"/>
    <x v="8"/>
    <x v="2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x v="960"/>
    <x v="2"/>
    <x v="8"/>
    <x v="3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x v="961"/>
    <x v="2"/>
    <x v="8"/>
    <x v="0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x v="962"/>
    <x v="2"/>
    <x v="8"/>
    <x v="2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x v="963"/>
    <x v="2"/>
    <x v="8"/>
    <x v="3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x v="964"/>
    <x v="2"/>
    <x v="8"/>
    <x v="2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x v="965"/>
    <x v="2"/>
    <x v="8"/>
    <x v="2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x v="121"/>
    <x v="2"/>
    <x v="8"/>
    <x v="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x v="121"/>
    <x v="2"/>
    <x v="8"/>
    <x v="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x v="707"/>
    <x v="2"/>
    <x v="8"/>
    <x v="2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x v="966"/>
    <x v="2"/>
    <x v="8"/>
    <x v="0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x v="967"/>
    <x v="2"/>
    <x v="8"/>
    <x v="3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x v="968"/>
    <x v="2"/>
    <x v="8"/>
    <x v="1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x v="969"/>
    <x v="2"/>
    <x v="8"/>
    <x v="0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x v="970"/>
    <x v="2"/>
    <x v="8"/>
    <x v="3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x v="121"/>
    <x v="2"/>
    <x v="8"/>
    <x v="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x v="971"/>
    <x v="2"/>
    <x v="8"/>
    <x v="2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x v="101"/>
    <x v="2"/>
    <x v="8"/>
    <x v="0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x v="972"/>
    <x v="2"/>
    <x v="8"/>
    <x v="2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x v="291"/>
    <x v="3"/>
    <x v="9"/>
    <x v="2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x v="973"/>
    <x v="3"/>
    <x v="9"/>
    <x v="3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x v="974"/>
    <x v="3"/>
    <x v="9"/>
    <x v="4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x v="975"/>
    <x v="3"/>
    <x v="9"/>
    <x v="0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x v="976"/>
    <x v="3"/>
    <x v="9"/>
    <x v="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x v="977"/>
    <x v="3"/>
    <x v="9"/>
    <x v="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x v="199"/>
    <x v="3"/>
    <x v="9"/>
    <x v="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x v="978"/>
    <x v="3"/>
    <x v="9"/>
    <x v="2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x v="979"/>
    <x v="3"/>
    <x v="9"/>
    <x v="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x v="980"/>
    <x v="3"/>
    <x v="9"/>
    <x v="4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x v="981"/>
    <x v="3"/>
    <x v="9"/>
    <x v="2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x v="982"/>
    <x v="3"/>
    <x v="9"/>
    <x v="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x v="983"/>
    <x v="3"/>
    <x v="9"/>
    <x v="4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x v="984"/>
    <x v="3"/>
    <x v="9"/>
    <x v="4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x v="985"/>
    <x v="3"/>
    <x v="9"/>
    <x v="6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x v="986"/>
    <x v="3"/>
    <x v="9"/>
    <x v="6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x v="987"/>
    <x v="3"/>
    <x v="9"/>
    <x v="5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x v="988"/>
    <x v="3"/>
    <x v="9"/>
    <x v="3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x v="989"/>
    <x v="3"/>
    <x v="9"/>
    <x v="4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x v="375"/>
    <x v="3"/>
    <x v="9"/>
    <x v="2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x v="990"/>
    <x v="4"/>
    <x v="11"/>
    <x v="3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x v="991"/>
    <x v="4"/>
    <x v="11"/>
    <x v="0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x v="992"/>
    <x v="4"/>
    <x v="11"/>
    <x v="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x v="993"/>
    <x v="4"/>
    <x v="11"/>
    <x v="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x v="994"/>
    <x v="4"/>
    <x v="11"/>
    <x v="0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x v="995"/>
    <x v="4"/>
    <x v="11"/>
    <x v="3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x v="996"/>
    <x v="4"/>
    <x v="11"/>
    <x v="4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x v="997"/>
    <x v="4"/>
    <x v="11"/>
    <x v="0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x v="998"/>
    <x v="4"/>
    <x v="11"/>
    <x v="5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x v="999"/>
    <x v="4"/>
    <x v="11"/>
    <x v="2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x v="1000"/>
    <x v="4"/>
    <x v="11"/>
    <x v="2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x v="1001"/>
    <x v="4"/>
    <x v="11"/>
    <x v="2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x v="1002"/>
    <x v="4"/>
    <x v="11"/>
    <x v="2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x v="1003"/>
    <x v="4"/>
    <x v="11"/>
    <x v="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x v="1004"/>
    <x v="4"/>
    <x v="11"/>
    <x v="2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x v="1005"/>
    <x v="4"/>
    <x v="11"/>
    <x v="0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x v="1006"/>
    <x v="4"/>
    <x v="11"/>
    <x v="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x v="919"/>
    <x v="4"/>
    <x v="11"/>
    <x v="2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x v="847"/>
    <x v="4"/>
    <x v="11"/>
    <x v="4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x v="1007"/>
    <x v="4"/>
    <x v="11"/>
    <x v="2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x v="1008"/>
    <x v="4"/>
    <x v="11"/>
    <x v="0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x v="1009"/>
    <x v="4"/>
    <x v="11"/>
    <x v="2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x v="368"/>
    <x v="4"/>
    <x v="11"/>
    <x v="0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x v="1010"/>
    <x v="4"/>
    <x v="11"/>
    <x v="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x v="1011"/>
    <x v="4"/>
    <x v="11"/>
    <x v="2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x v="1012"/>
    <x v="4"/>
    <x v="11"/>
    <x v="2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x v="1013"/>
    <x v="4"/>
    <x v="11"/>
    <x v="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x v="1014"/>
    <x v="4"/>
    <x v="11"/>
    <x v="0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x v="1015"/>
    <x v="4"/>
    <x v="11"/>
    <x v="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x v="1016"/>
    <x v="4"/>
    <x v="11"/>
    <x v="2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x v="1017"/>
    <x v="4"/>
    <x v="11"/>
    <x v="1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x v="1018"/>
    <x v="4"/>
    <x v="11"/>
    <x v="2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x v="1019"/>
    <x v="4"/>
    <x v="11"/>
    <x v="0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x v="1020"/>
    <x v="4"/>
    <x v="11"/>
    <x v="2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x v="1021"/>
    <x v="4"/>
    <x v="11"/>
    <x v="2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x v="1022"/>
    <x v="4"/>
    <x v="11"/>
    <x v="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x v="1023"/>
    <x v="4"/>
    <x v="11"/>
    <x v="2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x v="246"/>
    <x v="4"/>
    <x v="11"/>
    <x v="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x v="1024"/>
    <x v="4"/>
    <x v="11"/>
    <x v="0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x v="1025"/>
    <x v="4"/>
    <x v="11"/>
    <x v="4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x v="1026"/>
    <x v="3"/>
    <x v="22"/>
    <x v="0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x v="1027"/>
    <x v="3"/>
    <x v="22"/>
    <x v="3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x v="144"/>
    <x v="3"/>
    <x v="22"/>
    <x v="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x v="501"/>
    <x v="3"/>
    <x v="22"/>
    <x v="3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x v="1028"/>
    <x v="3"/>
    <x v="22"/>
    <x v="0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x v="121"/>
    <x v="3"/>
    <x v="22"/>
    <x v="3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x v="120"/>
    <x v="3"/>
    <x v="22"/>
    <x v="2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x v="1029"/>
    <x v="3"/>
    <x v="22"/>
    <x v="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x v="1030"/>
    <x v="3"/>
    <x v="22"/>
    <x v="3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x v="101"/>
    <x v="3"/>
    <x v="22"/>
    <x v="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x v="120"/>
    <x v="3"/>
    <x v="22"/>
    <x v="2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x v="1031"/>
    <x v="3"/>
    <x v="22"/>
    <x v="0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x v="121"/>
    <x v="3"/>
    <x v="22"/>
    <x v="0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x v="440"/>
    <x v="3"/>
    <x v="22"/>
    <x v="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x v="1032"/>
    <x v="3"/>
    <x v="22"/>
    <x v="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x v="884"/>
    <x v="3"/>
    <x v="22"/>
    <x v="2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x v="120"/>
    <x v="3"/>
    <x v="22"/>
    <x v="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x v="101"/>
    <x v="3"/>
    <x v="22"/>
    <x v="0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x v="31"/>
    <x v="3"/>
    <x v="22"/>
    <x v="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x v="101"/>
    <x v="3"/>
    <x v="22"/>
    <x v="0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x v="1033"/>
    <x v="3"/>
    <x v="22"/>
    <x v="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x v="121"/>
    <x v="3"/>
    <x v="22"/>
    <x v="0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x v="121"/>
    <x v="3"/>
    <x v="22"/>
    <x v="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x v="1034"/>
    <x v="3"/>
    <x v="22"/>
    <x v="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x v="2"/>
    <x v="3"/>
    <x v="22"/>
    <x v="2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x v="121"/>
    <x v="3"/>
    <x v="22"/>
    <x v="0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x v="128"/>
    <x v="3"/>
    <x v="22"/>
    <x v="3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x v="1035"/>
    <x v="3"/>
    <x v="22"/>
    <x v="0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x v="121"/>
    <x v="3"/>
    <x v="22"/>
    <x v="0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x v="1036"/>
    <x v="3"/>
    <x v="22"/>
    <x v="2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x v="1037"/>
    <x v="3"/>
    <x v="22"/>
    <x v="0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x v="501"/>
    <x v="3"/>
    <x v="22"/>
    <x v="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x v="1038"/>
    <x v="3"/>
    <x v="22"/>
    <x v="2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x v="1039"/>
    <x v="3"/>
    <x v="22"/>
    <x v="3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x v="753"/>
    <x v="3"/>
    <x v="22"/>
    <x v="2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x v="179"/>
    <x v="3"/>
    <x v="22"/>
    <x v="0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x v="120"/>
    <x v="3"/>
    <x v="22"/>
    <x v="2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x v="1040"/>
    <x v="3"/>
    <x v="22"/>
    <x v="0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x v="121"/>
    <x v="3"/>
    <x v="22"/>
    <x v="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x v="121"/>
    <x v="3"/>
    <x v="22"/>
    <x v="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x v="121"/>
    <x v="3"/>
    <x v="22"/>
    <x v="0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x v="121"/>
    <x v="3"/>
    <x v="22"/>
    <x v="0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x v="121"/>
    <x v="3"/>
    <x v="22"/>
    <x v="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x v="380"/>
    <x v="3"/>
    <x v="22"/>
    <x v="2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x v="121"/>
    <x v="3"/>
    <x v="22"/>
    <x v="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x v="121"/>
    <x v="3"/>
    <x v="22"/>
    <x v="0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x v="120"/>
    <x v="3"/>
    <x v="22"/>
    <x v="2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x v="120"/>
    <x v="3"/>
    <x v="22"/>
    <x v="3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x v="121"/>
    <x v="3"/>
    <x v="22"/>
    <x v="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x v="121"/>
    <x v="3"/>
    <x v="22"/>
    <x v="1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x v="2"/>
    <x v="3"/>
    <x v="22"/>
    <x v="2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x v="1041"/>
    <x v="3"/>
    <x v="22"/>
    <x v="3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x v="1042"/>
    <x v="3"/>
    <x v="22"/>
    <x v="2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x v="121"/>
    <x v="3"/>
    <x v="22"/>
    <x v="0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x v="121"/>
    <x v="3"/>
    <x v="22"/>
    <x v="3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x v="121"/>
    <x v="3"/>
    <x v="22"/>
    <x v="0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x v="121"/>
    <x v="3"/>
    <x v="22"/>
    <x v="3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x v="1043"/>
    <x v="3"/>
    <x v="23"/>
    <x v="3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x v="1044"/>
    <x v="3"/>
    <x v="23"/>
    <x v="4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x v="1045"/>
    <x v="3"/>
    <x v="23"/>
    <x v="4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x v="1046"/>
    <x v="3"/>
    <x v="23"/>
    <x v="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x v="1047"/>
    <x v="3"/>
    <x v="23"/>
    <x v="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x v="1048"/>
    <x v="3"/>
    <x v="23"/>
    <x v="0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x v="1049"/>
    <x v="3"/>
    <x v="23"/>
    <x v="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x v="1050"/>
    <x v="3"/>
    <x v="23"/>
    <x v="6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x v="1051"/>
    <x v="3"/>
    <x v="23"/>
    <x v="4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x v="1052"/>
    <x v="3"/>
    <x v="23"/>
    <x v="5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x v="1053"/>
    <x v="3"/>
    <x v="23"/>
    <x v="0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x v="1054"/>
    <x v="3"/>
    <x v="23"/>
    <x v="4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x v="1055"/>
    <x v="3"/>
    <x v="23"/>
    <x v="5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x v="1056"/>
    <x v="3"/>
    <x v="23"/>
    <x v="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x v="1057"/>
    <x v="3"/>
    <x v="23"/>
    <x v="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x v="1058"/>
    <x v="3"/>
    <x v="23"/>
    <x v="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x v="1059"/>
    <x v="3"/>
    <x v="23"/>
    <x v="6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x v="1060"/>
    <x v="3"/>
    <x v="23"/>
    <x v="4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x v="1061"/>
    <x v="3"/>
    <x v="23"/>
    <x v="3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x v="1062"/>
    <x v="3"/>
    <x v="23"/>
    <x v="4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x v="827"/>
    <x v="3"/>
    <x v="10"/>
    <x v="4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x v="144"/>
    <x v="3"/>
    <x v="10"/>
    <x v="5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x v="380"/>
    <x v="3"/>
    <x v="10"/>
    <x v="2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x v="121"/>
    <x v="3"/>
    <x v="10"/>
    <x v="5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x v="73"/>
    <x v="3"/>
    <x v="10"/>
    <x v="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x v="580"/>
    <x v="3"/>
    <x v="10"/>
    <x v="0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x v="121"/>
    <x v="3"/>
    <x v="10"/>
    <x v="2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x v="88"/>
    <x v="3"/>
    <x v="10"/>
    <x v="4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x v="121"/>
    <x v="3"/>
    <x v="10"/>
    <x v="5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x v="1063"/>
    <x v="3"/>
    <x v="10"/>
    <x v="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x v="101"/>
    <x v="3"/>
    <x v="10"/>
    <x v="3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x v="2"/>
    <x v="3"/>
    <x v="10"/>
    <x v="6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x v="121"/>
    <x v="3"/>
    <x v="10"/>
    <x v="4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x v="1064"/>
    <x v="3"/>
    <x v="10"/>
    <x v="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x v="121"/>
    <x v="3"/>
    <x v="10"/>
    <x v="6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x v="121"/>
    <x v="3"/>
    <x v="10"/>
    <x v="3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x v="120"/>
    <x v="3"/>
    <x v="10"/>
    <x v="4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x v="1065"/>
    <x v="3"/>
    <x v="10"/>
    <x v="3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x v="144"/>
    <x v="3"/>
    <x v="10"/>
    <x v="2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x v="1066"/>
    <x v="3"/>
    <x v="10"/>
    <x v="4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x v="1067"/>
    <x v="8"/>
    <x v="20"/>
    <x v="0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x v="1068"/>
    <x v="8"/>
    <x v="20"/>
    <x v="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x v="1069"/>
    <x v="8"/>
    <x v="20"/>
    <x v="2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x v="1070"/>
    <x v="8"/>
    <x v="20"/>
    <x v="3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x v="1071"/>
    <x v="8"/>
    <x v="20"/>
    <x v="2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x v="1072"/>
    <x v="8"/>
    <x v="20"/>
    <x v="3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x v="1073"/>
    <x v="8"/>
    <x v="20"/>
    <x v="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x v="1074"/>
    <x v="8"/>
    <x v="20"/>
    <x v="3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x v="1075"/>
    <x v="8"/>
    <x v="20"/>
    <x v="1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x v="1076"/>
    <x v="8"/>
    <x v="20"/>
    <x v="3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x v="1077"/>
    <x v="8"/>
    <x v="20"/>
    <x v="0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x v="1078"/>
    <x v="8"/>
    <x v="20"/>
    <x v="1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x v="1079"/>
    <x v="8"/>
    <x v="20"/>
    <x v="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x v="1080"/>
    <x v="8"/>
    <x v="20"/>
    <x v="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x v="1081"/>
    <x v="8"/>
    <x v="20"/>
    <x v="2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x v="1082"/>
    <x v="8"/>
    <x v="20"/>
    <x v="2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x v="1083"/>
    <x v="8"/>
    <x v="20"/>
    <x v="3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x v="1084"/>
    <x v="8"/>
    <x v="20"/>
    <x v="3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x v="1085"/>
    <x v="8"/>
    <x v="20"/>
    <x v="3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x v="1086"/>
    <x v="8"/>
    <x v="20"/>
    <x v="3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x v="1087"/>
    <x v="8"/>
    <x v="20"/>
    <x v="2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x v="1088"/>
    <x v="8"/>
    <x v="20"/>
    <x v="3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x v="483"/>
    <x v="8"/>
    <x v="20"/>
    <x v="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x v="1089"/>
    <x v="8"/>
    <x v="20"/>
    <x v="1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x v="1090"/>
    <x v="8"/>
    <x v="20"/>
    <x v="2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x v="1091"/>
    <x v="8"/>
    <x v="20"/>
    <x v="0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x v="216"/>
    <x v="8"/>
    <x v="20"/>
    <x v="1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x v="1092"/>
    <x v="8"/>
    <x v="20"/>
    <x v="1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x v="1093"/>
    <x v="8"/>
    <x v="20"/>
    <x v="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x v="1094"/>
    <x v="8"/>
    <x v="20"/>
    <x v="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x v="1095"/>
    <x v="8"/>
    <x v="20"/>
    <x v="3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x v="1096"/>
    <x v="8"/>
    <x v="20"/>
    <x v="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x v="1097"/>
    <x v="8"/>
    <x v="20"/>
    <x v="2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x v="1098"/>
    <x v="8"/>
    <x v="20"/>
    <x v="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x v="1099"/>
    <x v="8"/>
    <x v="20"/>
    <x v="2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x v="1100"/>
    <x v="8"/>
    <x v="20"/>
    <x v="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x v="1101"/>
    <x v="8"/>
    <x v="20"/>
    <x v="2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x v="1102"/>
    <x v="8"/>
    <x v="20"/>
    <x v="3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x v="1103"/>
    <x v="8"/>
    <x v="20"/>
    <x v="2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x v="1104"/>
    <x v="8"/>
    <x v="20"/>
    <x v="3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x v="362"/>
    <x v="8"/>
    <x v="24"/>
    <x v="3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x v="135"/>
    <x v="8"/>
    <x v="24"/>
    <x v="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x v="119"/>
    <x v="8"/>
    <x v="24"/>
    <x v="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x v="121"/>
    <x v="8"/>
    <x v="24"/>
    <x v="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x v="120"/>
    <x v="8"/>
    <x v="24"/>
    <x v="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x v="1105"/>
    <x v="8"/>
    <x v="24"/>
    <x v="3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x v="121"/>
    <x v="8"/>
    <x v="24"/>
    <x v="1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x v="88"/>
    <x v="8"/>
    <x v="24"/>
    <x v="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x v="1106"/>
    <x v="8"/>
    <x v="24"/>
    <x v="0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x v="1107"/>
    <x v="8"/>
    <x v="24"/>
    <x v="2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x v="121"/>
    <x v="8"/>
    <x v="24"/>
    <x v="0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x v="1108"/>
    <x v="8"/>
    <x v="24"/>
    <x v="3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x v="121"/>
    <x v="8"/>
    <x v="24"/>
    <x v="0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x v="121"/>
    <x v="8"/>
    <x v="24"/>
    <x v="0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x v="121"/>
    <x v="8"/>
    <x v="24"/>
    <x v="0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x v="1109"/>
    <x v="8"/>
    <x v="24"/>
    <x v="2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x v="101"/>
    <x v="8"/>
    <x v="24"/>
    <x v="3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x v="123"/>
    <x v="8"/>
    <x v="24"/>
    <x v="0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x v="73"/>
    <x v="8"/>
    <x v="24"/>
    <x v="0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x v="825"/>
    <x v="8"/>
    <x v="24"/>
    <x v="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x v="402"/>
    <x v="3"/>
    <x v="25"/>
    <x v="4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x v="121"/>
    <x v="3"/>
    <x v="25"/>
    <x v="8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x v="655"/>
    <x v="3"/>
    <x v="25"/>
    <x v="3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x v="119"/>
    <x v="3"/>
    <x v="25"/>
    <x v="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x v="101"/>
    <x v="3"/>
    <x v="25"/>
    <x v="6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x v="1110"/>
    <x v="3"/>
    <x v="25"/>
    <x v="2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x v="1111"/>
    <x v="3"/>
    <x v="25"/>
    <x v="3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x v="1112"/>
    <x v="3"/>
    <x v="25"/>
    <x v="3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x v="121"/>
    <x v="3"/>
    <x v="25"/>
    <x v="4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x v="1113"/>
    <x v="3"/>
    <x v="25"/>
    <x v="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x v="135"/>
    <x v="3"/>
    <x v="25"/>
    <x v="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x v="683"/>
    <x v="3"/>
    <x v="25"/>
    <x v="2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x v="1114"/>
    <x v="3"/>
    <x v="25"/>
    <x v="1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x v="1115"/>
    <x v="3"/>
    <x v="25"/>
    <x v="0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x v="1116"/>
    <x v="3"/>
    <x v="25"/>
    <x v="3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x v="177"/>
    <x v="3"/>
    <x v="25"/>
    <x v="0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x v="440"/>
    <x v="3"/>
    <x v="25"/>
    <x v="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x v="22"/>
    <x v="3"/>
    <x v="25"/>
    <x v="7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x v="448"/>
    <x v="3"/>
    <x v="25"/>
    <x v="4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x v="121"/>
    <x v="3"/>
    <x v="25"/>
    <x v="5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x v="144"/>
    <x v="8"/>
    <x v="26"/>
    <x v="0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x v="1117"/>
    <x v="8"/>
    <x v="26"/>
    <x v="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x v="2"/>
    <x v="8"/>
    <x v="26"/>
    <x v="3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x v="121"/>
    <x v="8"/>
    <x v="26"/>
    <x v="3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x v="1118"/>
    <x v="8"/>
    <x v="26"/>
    <x v="2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x v="121"/>
    <x v="8"/>
    <x v="26"/>
    <x v="0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x v="120"/>
    <x v="8"/>
    <x v="26"/>
    <x v="3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x v="121"/>
    <x v="8"/>
    <x v="26"/>
    <x v="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x v="121"/>
    <x v="8"/>
    <x v="26"/>
    <x v="0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x v="1119"/>
    <x v="8"/>
    <x v="26"/>
    <x v="0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x v="1120"/>
    <x v="8"/>
    <x v="26"/>
    <x v="2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x v="121"/>
    <x v="8"/>
    <x v="26"/>
    <x v="0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x v="120"/>
    <x v="8"/>
    <x v="26"/>
    <x v="0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x v="372"/>
    <x v="8"/>
    <x v="26"/>
    <x v="2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x v="375"/>
    <x v="8"/>
    <x v="26"/>
    <x v="3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x v="380"/>
    <x v="8"/>
    <x v="26"/>
    <x v="3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x v="121"/>
    <x v="8"/>
    <x v="26"/>
    <x v="2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x v="120"/>
    <x v="8"/>
    <x v="26"/>
    <x v="0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x v="121"/>
    <x v="8"/>
    <x v="26"/>
    <x v="2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x v="99"/>
    <x v="8"/>
    <x v="26"/>
    <x v="3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x v="1042"/>
    <x v="4"/>
    <x v="11"/>
    <x v="6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x v="1121"/>
    <x v="4"/>
    <x v="11"/>
    <x v="6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x v="1122"/>
    <x v="4"/>
    <x v="11"/>
    <x v="6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x v="1123"/>
    <x v="4"/>
    <x v="11"/>
    <x v="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x v="1124"/>
    <x v="4"/>
    <x v="11"/>
    <x v="6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x v="1125"/>
    <x v="4"/>
    <x v="11"/>
    <x v="7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x v="1126"/>
    <x v="4"/>
    <x v="11"/>
    <x v="5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x v="1127"/>
    <x v="4"/>
    <x v="11"/>
    <x v="4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x v="1128"/>
    <x v="4"/>
    <x v="11"/>
    <x v="6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x v="1129"/>
    <x v="4"/>
    <x v="11"/>
    <x v="5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x v="1130"/>
    <x v="4"/>
    <x v="11"/>
    <x v="4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x v="73"/>
    <x v="4"/>
    <x v="11"/>
    <x v="5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x v="1131"/>
    <x v="4"/>
    <x v="11"/>
    <x v="5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x v="1122"/>
    <x v="4"/>
    <x v="11"/>
    <x v="3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x v="1132"/>
    <x v="4"/>
    <x v="11"/>
    <x v="6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x v="1133"/>
    <x v="4"/>
    <x v="11"/>
    <x v="5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x v="1134"/>
    <x v="4"/>
    <x v="11"/>
    <x v="4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x v="1135"/>
    <x v="4"/>
    <x v="11"/>
    <x v="4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x v="1136"/>
    <x v="4"/>
    <x v="11"/>
    <x v="3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x v="1137"/>
    <x v="4"/>
    <x v="11"/>
    <x v="4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x v="1138"/>
    <x v="4"/>
    <x v="11"/>
    <x v="5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x v="1139"/>
    <x v="4"/>
    <x v="11"/>
    <x v="3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x v="1140"/>
    <x v="4"/>
    <x v="11"/>
    <x v="4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x v="1141"/>
    <x v="4"/>
    <x v="11"/>
    <x v="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x v="1142"/>
    <x v="4"/>
    <x v="11"/>
    <x v="5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x v="1143"/>
    <x v="4"/>
    <x v="11"/>
    <x v="4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x v="1144"/>
    <x v="4"/>
    <x v="11"/>
    <x v="5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x v="1145"/>
    <x v="4"/>
    <x v="11"/>
    <x v="3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x v="1146"/>
    <x v="4"/>
    <x v="11"/>
    <x v="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x v="1147"/>
    <x v="4"/>
    <x v="11"/>
    <x v="5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x v="1148"/>
    <x v="4"/>
    <x v="11"/>
    <x v="5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x v="1149"/>
    <x v="4"/>
    <x v="11"/>
    <x v="6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x v="1150"/>
    <x v="4"/>
    <x v="11"/>
    <x v="6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x v="1151"/>
    <x v="4"/>
    <x v="11"/>
    <x v="6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x v="1152"/>
    <x v="4"/>
    <x v="11"/>
    <x v="2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x v="1153"/>
    <x v="4"/>
    <x v="11"/>
    <x v="6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x v="1154"/>
    <x v="4"/>
    <x v="11"/>
    <x v="8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x v="1155"/>
    <x v="4"/>
    <x v="11"/>
    <x v="4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x v="1156"/>
    <x v="4"/>
    <x v="11"/>
    <x v="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x v="1157"/>
    <x v="4"/>
    <x v="11"/>
    <x v="7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x v="1158"/>
    <x v="4"/>
    <x v="27"/>
    <x v="3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x v="314"/>
    <x v="4"/>
    <x v="27"/>
    <x v="6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x v="1159"/>
    <x v="4"/>
    <x v="27"/>
    <x v="5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x v="1160"/>
    <x v="4"/>
    <x v="27"/>
    <x v="5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x v="1161"/>
    <x v="4"/>
    <x v="27"/>
    <x v="4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x v="1162"/>
    <x v="4"/>
    <x v="27"/>
    <x v="3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x v="1163"/>
    <x v="4"/>
    <x v="27"/>
    <x v="5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x v="1164"/>
    <x v="4"/>
    <x v="27"/>
    <x v="6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x v="1165"/>
    <x v="4"/>
    <x v="27"/>
    <x v="3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x v="1166"/>
    <x v="4"/>
    <x v="27"/>
    <x v="4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x v="1167"/>
    <x v="4"/>
    <x v="27"/>
    <x v="6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x v="1168"/>
    <x v="4"/>
    <x v="27"/>
    <x v="4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x v="1169"/>
    <x v="4"/>
    <x v="27"/>
    <x v="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x v="1170"/>
    <x v="4"/>
    <x v="27"/>
    <x v="5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x v="1171"/>
    <x v="4"/>
    <x v="27"/>
    <x v="5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x v="1172"/>
    <x v="4"/>
    <x v="27"/>
    <x v="5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x v="1173"/>
    <x v="4"/>
    <x v="27"/>
    <x v="5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x v="1174"/>
    <x v="4"/>
    <x v="27"/>
    <x v="5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x v="1175"/>
    <x v="4"/>
    <x v="27"/>
    <x v="4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x v="676"/>
    <x v="4"/>
    <x v="27"/>
    <x v="2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x v="1176"/>
    <x v="4"/>
    <x v="27"/>
    <x v="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x v="1177"/>
    <x v="4"/>
    <x v="27"/>
    <x v="6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x v="1178"/>
    <x v="4"/>
    <x v="27"/>
    <x v="0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x v="1179"/>
    <x v="4"/>
    <x v="27"/>
    <x v="5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x v="1180"/>
    <x v="4"/>
    <x v="27"/>
    <x v="6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x v="1181"/>
    <x v="4"/>
    <x v="27"/>
    <x v="4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x v="1182"/>
    <x v="4"/>
    <x v="27"/>
    <x v="3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x v="1183"/>
    <x v="4"/>
    <x v="27"/>
    <x v="6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x v="399"/>
    <x v="4"/>
    <x v="27"/>
    <x v="2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x v="1184"/>
    <x v="4"/>
    <x v="27"/>
    <x v="7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x v="1185"/>
    <x v="4"/>
    <x v="27"/>
    <x v="2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x v="1186"/>
    <x v="4"/>
    <x v="27"/>
    <x v="5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x v="1187"/>
    <x v="4"/>
    <x v="27"/>
    <x v="0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x v="1188"/>
    <x v="4"/>
    <x v="27"/>
    <x v="2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x v="208"/>
    <x v="4"/>
    <x v="27"/>
    <x v="6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x v="1189"/>
    <x v="4"/>
    <x v="27"/>
    <x v="5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x v="1190"/>
    <x v="4"/>
    <x v="27"/>
    <x v="2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x v="1191"/>
    <x v="4"/>
    <x v="27"/>
    <x v="3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x v="368"/>
    <x v="4"/>
    <x v="27"/>
    <x v="6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x v="1192"/>
    <x v="4"/>
    <x v="27"/>
    <x v="3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x v="1193"/>
    <x v="4"/>
    <x v="28"/>
    <x v="1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x v="121"/>
    <x v="4"/>
    <x v="28"/>
    <x v="1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x v="1194"/>
    <x v="4"/>
    <x v="28"/>
    <x v="1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x v="1195"/>
    <x v="4"/>
    <x v="28"/>
    <x v="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x v="1196"/>
    <x v="4"/>
    <x v="28"/>
    <x v="1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x v="656"/>
    <x v="4"/>
    <x v="28"/>
    <x v="1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x v="1197"/>
    <x v="4"/>
    <x v="28"/>
    <x v="1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x v="1198"/>
    <x v="4"/>
    <x v="28"/>
    <x v="1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x v="1199"/>
    <x v="4"/>
    <x v="28"/>
    <x v="1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x v="1200"/>
    <x v="4"/>
    <x v="28"/>
    <x v="1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x v="1201"/>
    <x v="4"/>
    <x v="28"/>
    <x v="1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x v="1202"/>
    <x v="4"/>
    <x v="28"/>
    <x v="1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x v="431"/>
    <x v="4"/>
    <x v="28"/>
    <x v="1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x v="144"/>
    <x v="4"/>
    <x v="28"/>
    <x v="1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x v="1203"/>
    <x v="4"/>
    <x v="28"/>
    <x v="1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x v="121"/>
    <x v="4"/>
    <x v="28"/>
    <x v="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x v="1204"/>
    <x v="4"/>
    <x v="28"/>
    <x v="1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x v="121"/>
    <x v="4"/>
    <x v="28"/>
    <x v="1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x v="1205"/>
    <x v="4"/>
    <x v="28"/>
    <x v="1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x v="1206"/>
    <x v="4"/>
    <x v="28"/>
    <x v="1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x v="144"/>
    <x v="4"/>
    <x v="28"/>
    <x v="3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x v="120"/>
    <x v="4"/>
    <x v="28"/>
    <x v="0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x v="156"/>
    <x v="4"/>
    <x v="28"/>
    <x v="0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x v="1207"/>
    <x v="4"/>
    <x v="28"/>
    <x v="0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x v="121"/>
    <x v="4"/>
    <x v="28"/>
    <x v="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x v="121"/>
    <x v="4"/>
    <x v="28"/>
    <x v="0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x v="1208"/>
    <x v="4"/>
    <x v="28"/>
    <x v="2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x v="121"/>
    <x v="4"/>
    <x v="28"/>
    <x v="2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x v="1209"/>
    <x v="4"/>
    <x v="28"/>
    <x v="3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x v="441"/>
    <x v="4"/>
    <x v="28"/>
    <x v="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x v="1210"/>
    <x v="4"/>
    <x v="28"/>
    <x v="3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x v="121"/>
    <x v="4"/>
    <x v="28"/>
    <x v="0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x v="73"/>
    <x v="4"/>
    <x v="28"/>
    <x v="3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x v="1211"/>
    <x v="4"/>
    <x v="28"/>
    <x v="0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x v="148"/>
    <x v="4"/>
    <x v="28"/>
    <x v="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x v="73"/>
    <x v="4"/>
    <x v="28"/>
    <x v="2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x v="1212"/>
    <x v="4"/>
    <x v="28"/>
    <x v="2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x v="822"/>
    <x v="4"/>
    <x v="28"/>
    <x v="2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x v="123"/>
    <x v="4"/>
    <x v="28"/>
    <x v="3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x v="1213"/>
    <x v="4"/>
    <x v="28"/>
    <x v="3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x v="121"/>
    <x v="4"/>
    <x v="28"/>
    <x v="0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x v="120"/>
    <x v="4"/>
    <x v="28"/>
    <x v="2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x v="1214"/>
    <x v="4"/>
    <x v="28"/>
    <x v="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x v="435"/>
    <x v="4"/>
    <x v="28"/>
    <x v="3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x v="1215"/>
    <x v="4"/>
    <x v="28"/>
    <x v="3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x v="1216"/>
    <x v="4"/>
    <x v="28"/>
    <x v="3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x v="120"/>
    <x v="4"/>
    <x v="28"/>
    <x v="0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x v="1217"/>
    <x v="4"/>
    <x v="28"/>
    <x v="0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x v="121"/>
    <x v="4"/>
    <x v="28"/>
    <x v="2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x v="121"/>
    <x v="4"/>
    <x v="28"/>
    <x v="0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x v="121"/>
    <x v="4"/>
    <x v="28"/>
    <x v="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x v="121"/>
    <x v="4"/>
    <x v="28"/>
    <x v="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x v="121"/>
    <x v="4"/>
    <x v="28"/>
    <x v="2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x v="120"/>
    <x v="4"/>
    <x v="28"/>
    <x v="0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x v="687"/>
    <x v="4"/>
    <x v="28"/>
    <x v="2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x v="1218"/>
    <x v="4"/>
    <x v="28"/>
    <x v="0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x v="98"/>
    <x v="4"/>
    <x v="28"/>
    <x v="0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x v="135"/>
    <x v="4"/>
    <x v="28"/>
    <x v="3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x v="120"/>
    <x v="4"/>
    <x v="28"/>
    <x v="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x v="121"/>
    <x v="4"/>
    <x v="28"/>
    <x v="0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x v="1219"/>
    <x v="8"/>
    <x v="20"/>
    <x v="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x v="1220"/>
    <x v="8"/>
    <x v="20"/>
    <x v="2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x v="1221"/>
    <x v="8"/>
    <x v="20"/>
    <x v="2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x v="1222"/>
    <x v="8"/>
    <x v="20"/>
    <x v="0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x v="1223"/>
    <x v="8"/>
    <x v="20"/>
    <x v="2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x v="1224"/>
    <x v="8"/>
    <x v="20"/>
    <x v="2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x v="1225"/>
    <x v="8"/>
    <x v="20"/>
    <x v="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x v="1226"/>
    <x v="8"/>
    <x v="20"/>
    <x v="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x v="1156"/>
    <x v="8"/>
    <x v="20"/>
    <x v="1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x v="1227"/>
    <x v="8"/>
    <x v="20"/>
    <x v="2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x v="1228"/>
    <x v="8"/>
    <x v="20"/>
    <x v="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x v="1229"/>
    <x v="8"/>
    <x v="20"/>
    <x v="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x v="1230"/>
    <x v="8"/>
    <x v="20"/>
    <x v="2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x v="1231"/>
    <x v="8"/>
    <x v="20"/>
    <x v="0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x v="501"/>
    <x v="8"/>
    <x v="20"/>
    <x v="0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x v="1232"/>
    <x v="8"/>
    <x v="20"/>
    <x v="2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x v="1233"/>
    <x v="8"/>
    <x v="20"/>
    <x v="2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x v="1234"/>
    <x v="8"/>
    <x v="20"/>
    <x v="2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x v="1235"/>
    <x v="8"/>
    <x v="20"/>
    <x v="0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x v="1236"/>
    <x v="8"/>
    <x v="20"/>
    <x v="2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x v="1237"/>
    <x v="8"/>
    <x v="20"/>
    <x v="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x v="1238"/>
    <x v="8"/>
    <x v="20"/>
    <x v="2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x v="1239"/>
    <x v="8"/>
    <x v="20"/>
    <x v="2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x v="1240"/>
    <x v="8"/>
    <x v="20"/>
    <x v="3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x v="1241"/>
    <x v="8"/>
    <x v="20"/>
    <x v="3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x v="121"/>
    <x v="8"/>
    <x v="20"/>
    <x v="3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x v="1242"/>
    <x v="8"/>
    <x v="20"/>
    <x v="3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x v="1243"/>
    <x v="8"/>
    <x v="20"/>
    <x v="3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x v="1244"/>
    <x v="8"/>
    <x v="20"/>
    <x v="3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x v="450"/>
    <x v="8"/>
    <x v="20"/>
    <x v="3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x v="1245"/>
    <x v="8"/>
    <x v="20"/>
    <x v="3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x v="1246"/>
    <x v="8"/>
    <x v="20"/>
    <x v="3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x v="1247"/>
    <x v="8"/>
    <x v="20"/>
    <x v="3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x v="1248"/>
    <x v="8"/>
    <x v="20"/>
    <x v="3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x v="1249"/>
    <x v="8"/>
    <x v="20"/>
    <x v="3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x v="33"/>
    <x v="8"/>
    <x v="20"/>
    <x v="3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x v="1250"/>
    <x v="8"/>
    <x v="20"/>
    <x v="0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x v="1251"/>
    <x v="8"/>
    <x v="20"/>
    <x v="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x v="1252"/>
    <x v="8"/>
    <x v="20"/>
    <x v="2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x v="1253"/>
    <x v="8"/>
    <x v="20"/>
    <x v="2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x v="1254"/>
    <x v="8"/>
    <x v="20"/>
    <x v="2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x v="1255"/>
    <x v="8"/>
    <x v="20"/>
    <x v="2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x v="1256"/>
    <x v="8"/>
    <x v="20"/>
    <x v="0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x v="1257"/>
    <x v="8"/>
    <x v="20"/>
    <x v="3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x v="1258"/>
    <x v="8"/>
    <x v="20"/>
    <x v="3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x v="1259"/>
    <x v="8"/>
    <x v="20"/>
    <x v="3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x v="1260"/>
    <x v="8"/>
    <x v="20"/>
    <x v="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x v="1065"/>
    <x v="8"/>
    <x v="20"/>
    <x v="3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x v="119"/>
    <x v="8"/>
    <x v="20"/>
    <x v="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x v="1033"/>
    <x v="8"/>
    <x v="20"/>
    <x v="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x v="1261"/>
    <x v="8"/>
    <x v="20"/>
    <x v="3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x v="1262"/>
    <x v="8"/>
    <x v="20"/>
    <x v="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x v="135"/>
    <x v="8"/>
    <x v="20"/>
    <x v="3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x v="1263"/>
    <x v="8"/>
    <x v="20"/>
    <x v="0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x v="1264"/>
    <x v="8"/>
    <x v="20"/>
    <x v="2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x v="1265"/>
    <x v="8"/>
    <x v="20"/>
    <x v="2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x v="1266"/>
    <x v="8"/>
    <x v="20"/>
    <x v="2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x v="1267"/>
    <x v="8"/>
    <x v="20"/>
    <x v="0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x v="1268"/>
    <x v="8"/>
    <x v="20"/>
    <x v="3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x v="1269"/>
    <x v="8"/>
    <x v="20"/>
    <x v="2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x v="1270"/>
    <x v="8"/>
    <x v="20"/>
    <x v="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x v="1271"/>
    <x v="8"/>
    <x v="20"/>
    <x v="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x v="1272"/>
    <x v="8"/>
    <x v="20"/>
    <x v="0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x v="1273"/>
    <x v="8"/>
    <x v="20"/>
    <x v="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x v="1274"/>
    <x v="8"/>
    <x v="20"/>
    <x v="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x v="1275"/>
    <x v="8"/>
    <x v="20"/>
    <x v="3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x v="1276"/>
    <x v="8"/>
    <x v="20"/>
    <x v="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x v="1277"/>
    <x v="8"/>
    <x v="20"/>
    <x v="1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x v="1278"/>
    <x v="8"/>
    <x v="20"/>
    <x v="0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x v="501"/>
    <x v="8"/>
    <x v="20"/>
    <x v="3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x v="1279"/>
    <x v="8"/>
    <x v="20"/>
    <x v="3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x v="1280"/>
    <x v="8"/>
    <x v="20"/>
    <x v="2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x v="121"/>
    <x v="8"/>
    <x v="20"/>
    <x v="3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x v="1281"/>
    <x v="8"/>
    <x v="20"/>
    <x v="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x v="121"/>
    <x v="8"/>
    <x v="20"/>
    <x v="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x v="1282"/>
    <x v="8"/>
    <x v="20"/>
    <x v="2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x v="1283"/>
    <x v="8"/>
    <x v="20"/>
    <x v="2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x v="121"/>
    <x v="8"/>
    <x v="20"/>
    <x v="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x v="1284"/>
    <x v="8"/>
    <x v="20"/>
    <x v="3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x v="1285"/>
    <x v="8"/>
    <x v="20"/>
    <x v="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x v="1286"/>
    <x v="4"/>
    <x v="11"/>
    <x v="5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x v="50"/>
    <x v="4"/>
    <x v="11"/>
    <x v="4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x v="1287"/>
    <x v="4"/>
    <x v="11"/>
    <x v="5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x v="1288"/>
    <x v="4"/>
    <x v="11"/>
    <x v="4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x v="1289"/>
    <x v="4"/>
    <x v="11"/>
    <x v="4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x v="1290"/>
    <x v="4"/>
    <x v="11"/>
    <x v="3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x v="1291"/>
    <x v="4"/>
    <x v="11"/>
    <x v="6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x v="1292"/>
    <x v="4"/>
    <x v="11"/>
    <x v="3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x v="1293"/>
    <x v="4"/>
    <x v="11"/>
    <x v="7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x v="558"/>
    <x v="4"/>
    <x v="11"/>
    <x v="3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x v="1294"/>
    <x v="4"/>
    <x v="11"/>
    <x v="5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x v="380"/>
    <x v="4"/>
    <x v="11"/>
    <x v="6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x v="823"/>
    <x v="4"/>
    <x v="11"/>
    <x v="4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x v="1295"/>
    <x v="4"/>
    <x v="11"/>
    <x v="3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x v="1296"/>
    <x v="4"/>
    <x v="11"/>
    <x v="2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x v="1297"/>
    <x v="4"/>
    <x v="11"/>
    <x v="4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x v="1298"/>
    <x v="4"/>
    <x v="11"/>
    <x v="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x v="1299"/>
    <x v="4"/>
    <x v="11"/>
    <x v="6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x v="1300"/>
    <x v="4"/>
    <x v="11"/>
    <x v="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x v="1301"/>
    <x v="4"/>
    <x v="11"/>
    <x v="4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x v="1302"/>
    <x v="4"/>
    <x v="11"/>
    <x v="3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x v="1303"/>
    <x v="4"/>
    <x v="11"/>
    <x v="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x v="1304"/>
    <x v="4"/>
    <x v="11"/>
    <x v="6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x v="1305"/>
    <x v="4"/>
    <x v="11"/>
    <x v="6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x v="1306"/>
    <x v="4"/>
    <x v="11"/>
    <x v="2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x v="1307"/>
    <x v="4"/>
    <x v="11"/>
    <x v="5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x v="1308"/>
    <x v="4"/>
    <x v="11"/>
    <x v="0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x v="574"/>
    <x v="4"/>
    <x v="11"/>
    <x v="6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x v="1309"/>
    <x v="4"/>
    <x v="11"/>
    <x v="5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x v="1310"/>
    <x v="4"/>
    <x v="11"/>
    <x v="3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x v="1311"/>
    <x v="4"/>
    <x v="11"/>
    <x v="3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x v="1312"/>
    <x v="4"/>
    <x v="11"/>
    <x v="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x v="1313"/>
    <x v="4"/>
    <x v="11"/>
    <x v="5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x v="1314"/>
    <x v="4"/>
    <x v="11"/>
    <x v="4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x v="1315"/>
    <x v="4"/>
    <x v="11"/>
    <x v="4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x v="1316"/>
    <x v="4"/>
    <x v="11"/>
    <x v="3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x v="1317"/>
    <x v="4"/>
    <x v="11"/>
    <x v="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x v="1318"/>
    <x v="4"/>
    <x v="11"/>
    <x v="6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x v="1319"/>
    <x v="4"/>
    <x v="11"/>
    <x v="6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x v="1320"/>
    <x v="4"/>
    <x v="11"/>
    <x v="3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x v="121"/>
    <x v="6"/>
    <x v="18"/>
    <x v="3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x v="1321"/>
    <x v="6"/>
    <x v="18"/>
    <x v="1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x v="144"/>
    <x v="6"/>
    <x v="18"/>
    <x v="3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x v="1322"/>
    <x v="6"/>
    <x v="18"/>
    <x v="3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x v="447"/>
    <x v="6"/>
    <x v="18"/>
    <x v="2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x v="368"/>
    <x v="6"/>
    <x v="18"/>
    <x v="1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x v="119"/>
    <x v="6"/>
    <x v="18"/>
    <x v="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x v="868"/>
    <x v="6"/>
    <x v="18"/>
    <x v="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x v="121"/>
    <x v="6"/>
    <x v="18"/>
    <x v="2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x v="1323"/>
    <x v="6"/>
    <x v="18"/>
    <x v="2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x v="1324"/>
    <x v="6"/>
    <x v="18"/>
    <x v="3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x v="1325"/>
    <x v="6"/>
    <x v="18"/>
    <x v="0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x v="656"/>
    <x v="6"/>
    <x v="18"/>
    <x v="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x v="31"/>
    <x v="6"/>
    <x v="18"/>
    <x v="2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x v="1326"/>
    <x v="6"/>
    <x v="18"/>
    <x v="2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x v="121"/>
    <x v="6"/>
    <x v="18"/>
    <x v="3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x v="121"/>
    <x v="6"/>
    <x v="18"/>
    <x v="0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x v="121"/>
    <x v="6"/>
    <x v="18"/>
    <x v="3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x v="362"/>
    <x v="6"/>
    <x v="18"/>
    <x v="2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x v="1327"/>
    <x v="6"/>
    <x v="18"/>
    <x v="2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x v="1328"/>
    <x v="4"/>
    <x v="14"/>
    <x v="0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x v="1329"/>
    <x v="4"/>
    <x v="14"/>
    <x v="5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x v="1330"/>
    <x v="4"/>
    <x v="14"/>
    <x v="5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x v="1331"/>
    <x v="4"/>
    <x v="14"/>
    <x v="5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x v="901"/>
    <x v="4"/>
    <x v="14"/>
    <x v="5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x v="1332"/>
    <x v="4"/>
    <x v="14"/>
    <x v="3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x v="1333"/>
    <x v="4"/>
    <x v="14"/>
    <x v="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x v="1334"/>
    <x v="4"/>
    <x v="14"/>
    <x v="7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x v="974"/>
    <x v="4"/>
    <x v="14"/>
    <x v="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x v="1335"/>
    <x v="4"/>
    <x v="14"/>
    <x v="5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x v="1336"/>
    <x v="4"/>
    <x v="14"/>
    <x v="7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x v="1105"/>
    <x v="4"/>
    <x v="14"/>
    <x v="6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x v="1337"/>
    <x v="4"/>
    <x v="14"/>
    <x v="6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x v="1338"/>
    <x v="4"/>
    <x v="14"/>
    <x v="5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x v="1339"/>
    <x v="4"/>
    <x v="14"/>
    <x v="0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x v="1340"/>
    <x v="4"/>
    <x v="14"/>
    <x v="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x v="1341"/>
    <x v="4"/>
    <x v="14"/>
    <x v="3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x v="1342"/>
    <x v="4"/>
    <x v="14"/>
    <x v="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x v="1343"/>
    <x v="4"/>
    <x v="14"/>
    <x v="0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x v="1344"/>
    <x v="4"/>
    <x v="14"/>
    <x v="5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x v="1345"/>
    <x v="2"/>
    <x v="29"/>
    <x v="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x v="143"/>
    <x v="2"/>
    <x v="29"/>
    <x v="0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x v="1346"/>
    <x v="2"/>
    <x v="29"/>
    <x v="2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x v="380"/>
    <x v="2"/>
    <x v="29"/>
    <x v="0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x v="678"/>
    <x v="2"/>
    <x v="29"/>
    <x v="3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x v="1347"/>
    <x v="2"/>
    <x v="29"/>
    <x v="2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x v="1209"/>
    <x v="2"/>
    <x v="29"/>
    <x v="3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x v="1348"/>
    <x v="2"/>
    <x v="29"/>
    <x v="2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x v="1349"/>
    <x v="2"/>
    <x v="29"/>
    <x v="3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x v="1350"/>
    <x v="2"/>
    <x v="29"/>
    <x v="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x v="119"/>
    <x v="2"/>
    <x v="29"/>
    <x v="3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x v="1351"/>
    <x v="2"/>
    <x v="29"/>
    <x v="0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x v="1352"/>
    <x v="2"/>
    <x v="29"/>
    <x v="3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x v="179"/>
    <x v="2"/>
    <x v="29"/>
    <x v="3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x v="447"/>
    <x v="2"/>
    <x v="29"/>
    <x v="3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x v="1326"/>
    <x v="2"/>
    <x v="29"/>
    <x v="2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x v="1353"/>
    <x v="2"/>
    <x v="29"/>
    <x v="1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x v="673"/>
    <x v="2"/>
    <x v="29"/>
    <x v="3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x v="1354"/>
    <x v="2"/>
    <x v="29"/>
    <x v="0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x v="1355"/>
    <x v="2"/>
    <x v="29"/>
    <x v="0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x v="1205"/>
    <x v="4"/>
    <x v="14"/>
    <x v="5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x v="1356"/>
    <x v="4"/>
    <x v="14"/>
    <x v="4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x v="1357"/>
    <x v="4"/>
    <x v="14"/>
    <x v="6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x v="1358"/>
    <x v="4"/>
    <x v="14"/>
    <x v="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x v="1359"/>
    <x v="4"/>
    <x v="14"/>
    <x v="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x v="1360"/>
    <x v="4"/>
    <x v="14"/>
    <x v="7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x v="1361"/>
    <x v="4"/>
    <x v="14"/>
    <x v="5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x v="1362"/>
    <x v="4"/>
    <x v="14"/>
    <x v="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x v="1363"/>
    <x v="4"/>
    <x v="14"/>
    <x v="6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x v="1364"/>
    <x v="4"/>
    <x v="14"/>
    <x v="4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x v="1365"/>
    <x v="4"/>
    <x v="14"/>
    <x v="5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x v="1366"/>
    <x v="4"/>
    <x v="14"/>
    <x v="5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x v="1367"/>
    <x v="4"/>
    <x v="14"/>
    <x v="3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x v="1368"/>
    <x v="4"/>
    <x v="14"/>
    <x v="6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x v="1369"/>
    <x v="4"/>
    <x v="14"/>
    <x v="3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x v="1370"/>
    <x v="4"/>
    <x v="14"/>
    <x v="6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x v="1371"/>
    <x v="4"/>
    <x v="14"/>
    <x v="5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x v="1372"/>
    <x v="4"/>
    <x v="14"/>
    <x v="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x v="1373"/>
    <x v="4"/>
    <x v="14"/>
    <x v="4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x v="1374"/>
    <x v="4"/>
    <x v="14"/>
    <x v="6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x v="1375"/>
    <x v="2"/>
    <x v="30"/>
    <x v="3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x v="1376"/>
    <x v="2"/>
    <x v="30"/>
    <x v="6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x v="1377"/>
    <x v="2"/>
    <x v="30"/>
    <x v="2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x v="1378"/>
    <x v="2"/>
    <x v="30"/>
    <x v="3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x v="1379"/>
    <x v="2"/>
    <x v="30"/>
    <x v="0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x v="1380"/>
    <x v="2"/>
    <x v="30"/>
    <x v="3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x v="431"/>
    <x v="2"/>
    <x v="30"/>
    <x v="8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x v="1381"/>
    <x v="2"/>
    <x v="30"/>
    <x v="2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x v="1382"/>
    <x v="2"/>
    <x v="30"/>
    <x v="3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x v="1383"/>
    <x v="2"/>
    <x v="30"/>
    <x v="6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x v="1384"/>
    <x v="2"/>
    <x v="30"/>
    <x v="2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x v="1385"/>
    <x v="2"/>
    <x v="30"/>
    <x v="4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x v="1386"/>
    <x v="2"/>
    <x v="30"/>
    <x v="5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x v="1387"/>
    <x v="2"/>
    <x v="30"/>
    <x v="2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x v="1388"/>
    <x v="2"/>
    <x v="30"/>
    <x v="5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x v="1389"/>
    <x v="2"/>
    <x v="30"/>
    <x v="0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x v="1390"/>
    <x v="2"/>
    <x v="30"/>
    <x v="5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x v="1391"/>
    <x v="2"/>
    <x v="30"/>
    <x v="4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x v="1392"/>
    <x v="2"/>
    <x v="30"/>
    <x v="3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x v="1393"/>
    <x v="2"/>
    <x v="30"/>
    <x v="3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x v="1394"/>
    <x v="2"/>
    <x v="30"/>
    <x v="5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x v="1395"/>
    <x v="2"/>
    <x v="30"/>
    <x v="3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x v="1396"/>
    <x v="2"/>
    <x v="30"/>
    <x v="3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x v="1397"/>
    <x v="2"/>
    <x v="30"/>
    <x v="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x v="1398"/>
    <x v="2"/>
    <x v="30"/>
    <x v="6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x v="1399"/>
    <x v="2"/>
    <x v="30"/>
    <x v="3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x v="1400"/>
    <x v="2"/>
    <x v="30"/>
    <x v="3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x v="1401"/>
    <x v="2"/>
    <x v="30"/>
    <x v="2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x v="1402"/>
    <x v="2"/>
    <x v="30"/>
    <x v="2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x v="1403"/>
    <x v="2"/>
    <x v="30"/>
    <x v="4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x v="1404"/>
    <x v="2"/>
    <x v="30"/>
    <x v="4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x v="1405"/>
    <x v="2"/>
    <x v="30"/>
    <x v="5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x v="1406"/>
    <x v="2"/>
    <x v="30"/>
    <x v="2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x v="1407"/>
    <x v="2"/>
    <x v="30"/>
    <x v="4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x v="1408"/>
    <x v="2"/>
    <x v="30"/>
    <x v="4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x v="1409"/>
    <x v="2"/>
    <x v="30"/>
    <x v="4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x v="1410"/>
    <x v="2"/>
    <x v="30"/>
    <x v="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x v="1411"/>
    <x v="2"/>
    <x v="30"/>
    <x v="5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x v="1412"/>
    <x v="2"/>
    <x v="30"/>
    <x v="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x v="1413"/>
    <x v="2"/>
    <x v="30"/>
    <x v="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x v="1414"/>
    <x v="8"/>
    <x v="31"/>
    <x v="3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x v="121"/>
    <x v="8"/>
    <x v="31"/>
    <x v="2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x v="1415"/>
    <x v="8"/>
    <x v="31"/>
    <x v="2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x v="1416"/>
    <x v="8"/>
    <x v="31"/>
    <x v="3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x v="786"/>
    <x v="8"/>
    <x v="31"/>
    <x v="2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x v="120"/>
    <x v="8"/>
    <x v="31"/>
    <x v="2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x v="1417"/>
    <x v="8"/>
    <x v="31"/>
    <x v="0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x v="380"/>
    <x v="8"/>
    <x v="31"/>
    <x v="0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x v="73"/>
    <x v="8"/>
    <x v="31"/>
    <x v="2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x v="1418"/>
    <x v="8"/>
    <x v="31"/>
    <x v="2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x v="646"/>
    <x v="8"/>
    <x v="31"/>
    <x v="0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x v="120"/>
    <x v="8"/>
    <x v="31"/>
    <x v="0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x v="121"/>
    <x v="8"/>
    <x v="31"/>
    <x v="0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x v="121"/>
    <x v="8"/>
    <x v="31"/>
    <x v="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x v="433"/>
    <x v="8"/>
    <x v="31"/>
    <x v="0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x v="121"/>
    <x v="8"/>
    <x v="31"/>
    <x v="3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x v="121"/>
    <x v="8"/>
    <x v="31"/>
    <x v="3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x v="1419"/>
    <x v="8"/>
    <x v="31"/>
    <x v="3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x v="1420"/>
    <x v="8"/>
    <x v="31"/>
    <x v="3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x v="380"/>
    <x v="8"/>
    <x v="31"/>
    <x v="0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x v="1421"/>
    <x v="2"/>
    <x v="30"/>
    <x v="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x v="1422"/>
    <x v="2"/>
    <x v="30"/>
    <x v="2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x v="1423"/>
    <x v="2"/>
    <x v="30"/>
    <x v="7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x v="1424"/>
    <x v="2"/>
    <x v="30"/>
    <x v="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x v="1425"/>
    <x v="2"/>
    <x v="30"/>
    <x v="4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x v="1426"/>
    <x v="2"/>
    <x v="30"/>
    <x v="3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x v="1427"/>
    <x v="2"/>
    <x v="30"/>
    <x v="7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x v="1428"/>
    <x v="2"/>
    <x v="30"/>
    <x v="6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x v="1429"/>
    <x v="2"/>
    <x v="30"/>
    <x v="2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x v="1240"/>
    <x v="2"/>
    <x v="30"/>
    <x v="2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x v="1430"/>
    <x v="2"/>
    <x v="30"/>
    <x v="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x v="1431"/>
    <x v="2"/>
    <x v="30"/>
    <x v="0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x v="1432"/>
    <x v="2"/>
    <x v="30"/>
    <x v="2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x v="1433"/>
    <x v="2"/>
    <x v="30"/>
    <x v="4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x v="1434"/>
    <x v="2"/>
    <x v="30"/>
    <x v="6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x v="1435"/>
    <x v="2"/>
    <x v="30"/>
    <x v="4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x v="1436"/>
    <x v="2"/>
    <x v="30"/>
    <x v="5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x v="1437"/>
    <x v="2"/>
    <x v="30"/>
    <x v="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x v="1438"/>
    <x v="2"/>
    <x v="30"/>
    <x v="2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x v="1439"/>
    <x v="2"/>
    <x v="30"/>
    <x v="3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x v="1440"/>
    <x v="2"/>
    <x v="30"/>
    <x v="3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x v="1441"/>
    <x v="2"/>
    <x v="30"/>
    <x v="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x v="1442"/>
    <x v="2"/>
    <x v="30"/>
    <x v="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x v="1443"/>
    <x v="2"/>
    <x v="30"/>
    <x v="5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x v="1444"/>
    <x v="2"/>
    <x v="30"/>
    <x v="0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x v="1445"/>
    <x v="2"/>
    <x v="30"/>
    <x v="3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x v="1446"/>
    <x v="2"/>
    <x v="30"/>
    <x v="0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x v="1447"/>
    <x v="2"/>
    <x v="30"/>
    <x v="7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x v="1448"/>
    <x v="2"/>
    <x v="30"/>
    <x v="3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x v="1449"/>
    <x v="2"/>
    <x v="30"/>
    <x v="5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x v="1450"/>
    <x v="2"/>
    <x v="30"/>
    <x v="3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x v="1451"/>
    <x v="2"/>
    <x v="30"/>
    <x v="2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x v="1452"/>
    <x v="2"/>
    <x v="30"/>
    <x v="3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x v="1453"/>
    <x v="2"/>
    <x v="30"/>
    <x v="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x v="1454"/>
    <x v="2"/>
    <x v="30"/>
    <x v="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x v="1455"/>
    <x v="2"/>
    <x v="30"/>
    <x v="3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x v="1456"/>
    <x v="2"/>
    <x v="30"/>
    <x v="4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x v="1457"/>
    <x v="2"/>
    <x v="30"/>
    <x v="4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x v="1458"/>
    <x v="2"/>
    <x v="30"/>
    <x v="2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x v="1459"/>
    <x v="2"/>
    <x v="30"/>
    <x v="4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x v="1460"/>
    <x v="2"/>
    <x v="30"/>
    <x v="2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x v="1461"/>
    <x v="2"/>
    <x v="30"/>
    <x v="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x v="811"/>
    <x v="2"/>
    <x v="30"/>
    <x v="2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x v="1462"/>
    <x v="2"/>
    <x v="30"/>
    <x v="0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x v="1463"/>
    <x v="2"/>
    <x v="30"/>
    <x v="5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x v="1464"/>
    <x v="2"/>
    <x v="30"/>
    <x v="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x v="1465"/>
    <x v="2"/>
    <x v="30"/>
    <x v="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x v="1466"/>
    <x v="2"/>
    <x v="30"/>
    <x v="4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x v="1467"/>
    <x v="2"/>
    <x v="30"/>
    <x v="4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x v="1468"/>
    <x v="2"/>
    <x v="30"/>
    <x v="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x v="1469"/>
    <x v="2"/>
    <x v="30"/>
    <x v="4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x v="1470"/>
    <x v="2"/>
    <x v="30"/>
    <x v="2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x v="1471"/>
    <x v="2"/>
    <x v="30"/>
    <x v="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x v="1472"/>
    <x v="2"/>
    <x v="30"/>
    <x v="3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x v="1473"/>
    <x v="2"/>
    <x v="30"/>
    <x v="3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x v="1474"/>
    <x v="2"/>
    <x v="30"/>
    <x v="4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x v="1475"/>
    <x v="2"/>
    <x v="30"/>
    <x v="2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x v="1476"/>
    <x v="2"/>
    <x v="30"/>
    <x v="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x v="1477"/>
    <x v="2"/>
    <x v="30"/>
    <x v="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x v="1478"/>
    <x v="2"/>
    <x v="30"/>
    <x v="3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x v="1479"/>
    <x v="2"/>
    <x v="30"/>
    <x v="2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x v="1480"/>
    <x v="2"/>
    <x v="30"/>
    <x v="2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x v="1481"/>
    <x v="2"/>
    <x v="30"/>
    <x v="2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x v="344"/>
    <x v="2"/>
    <x v="30"/>
    <x v="4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x v="1482"/>
    <x v="2"/>
    <x v="30"/>
    <x v="4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x v="1483"/>
    <x v="2"/>
    <x v="30"/>
    <x v="3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x v="1484"/>
    <x v="2"/>
    <x v="30"/>
    <x v="0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x v="1485"/>
    <x v="2"/>
    <x v="30"/>
    <x v="2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x v="1486"/>
    <x v="2"/>
    <x v="30"/>
    <x v="0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x v="1487"/>
    <x v="2"/>
    <x v="30"/>
    <x v="2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x v="1488"/>
    <x v="2"/>
    <x v="30"/>
    <x v="2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x v="1489"/>
    <x v="2"/>
    <x v="30"/>
    <x v="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x v="1490"/>
    <x v="2"/>
    <x v="30"/>
    <x v="0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x v="1491"/>
    <x v="2"/>
    <x v="30"/>
    <x v="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x v="1492"/>
    <x v="2"/>
    <x v="30"/>
    <x v="4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x v="1493"/>
    <x v="2"/>
    <x v="30"/>
    <x v="3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x v="1494"/>
    <x v="2"/>
    <x v="30"/>
    <x v="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x v="1495"/>
    <x v="2"/>
    <x v="30"/>
    <x v="2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x v="1496"/>
    <x v="2"/>
    <x v="30"/>
    <x v="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x v="1497"/>
    <x v="2"/>
    <x v="30"/>
    <x v="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x v="1498"/>
    <x v="4"/>
    <x v="14"/>
    <x v="5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x v="1499"/>
    <x v="4"/>
    <x v="14"/>
    <x v="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x v="441"/>
    <x v="4"/>
    <x v="14"/>
    <x v="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x v="1500"/>
    <x v="4"/>
    <x v="14"/>
    <x v="3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x v="1501"/>
    <x v="4"/>
    <x v="14"/>
    <x v="5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x v="1502"/>
    <x v="4"/>
    <x v="14"/>
    <x v="6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x v="1503"/>
    <x v="4"/>
    <x v="14"/>
    <x v="6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x v="1504"/>
    <x v="4"/>
    <x v="14"/>
    <x v="7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x v="1505"/>
    <x v="4"/>
    <x v="14"/>
    <x v="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x v="1506"/>
    <x v="4"/>
    <x v="14"/>
    <x v="4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x v="1507"/>
    <x v="4"/>
    <x v="14"/>
    <x v="6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x v="1508"/>
    <x v="4"/>
    <x v="14"/>
    <x v="6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x v="1509"/>
    <x v="4"/>
    <x v="14"/>
    <x v="5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x v="1510"/>
    <x v="4"/>
    <x v="14"/>
    <x v="5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x v="382"/>
    <x v="4"/>
    <x v="14"/>
    <x v="6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x v="1511"/>
    <x v="4"/>
    <x v="14"/>
    <x v="5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x v="1512"/>
    <x v="4"/>
    <x v="14"/>
    <x v="6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x v="1513"/>
    <x v="4"/>
    <x v="14"/>
    <x v="5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x v="1514"/>
    <x v="4"/>
    <x v="14"/>
    <x v="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x v="1515"/>
    <x v="4"/>
    <x v="14"/>
    <x v="5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x v="1516"/>
    <x v="4"/>
    <x v="14"/>
    <x v="6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x v="1517"/>
    <x v="4"/>
    <x v="14"/>
    <x v="6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x v="1518"/>
    <x v="4"/>
    <x v="14"/>
    <x v="5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x v="138"/>
    <x v="4"/>
    <x v="14"/>
    <x v="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x v="1383"/>
    <x v="4"/>
    <x v="14"/>
    <x v="3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x v="1519"/>
    <x v="4"/>
    <x v="14"/>
    <x v="5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x v="1520"/>
    <x v="4"/>
    <x v="14"/>
    <x v="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x v="1521"/>
    <x v="4"/>
    <x v="14"/>
    <x v="5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x v="1522"/>
    <x v="4"/>
    <x v="14"/>
    <x v="0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x v="1523"/>
    <x v="4"/>
    <x v="14"/>
    <x v="3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x v="851"/>
    <x v="4"/>
    <x v="14"/>
    <x v="6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x v="50"/>
    <x v="4"/>
    <x v="14"/>
    <x v="4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x v="1524"/>
    <x v="4"/>
    <x v="14"/>
    <x v="3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x v="1525"/>
    <x v="4"/>
    <x v="14"/>
    <x v="7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x v="1526"/>
    <x v="4"/>
    <x v="14"/>
    <x v="6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x v="1527"/>
    <x v="4"/>
    <x v="14"/>
    <x v="5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x v="1528"/>
    <x v="4"/>
    <x v="14"/>
    <x v="0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x v="1529"/>
    <x v="4"/>
    <x v="14"/>
    <x v="6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x v="1530"/>
    <x v="4"/>
    <x v="14"/>
    <x v="5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x v="1531"/>
    <x v="4"/>
    <x v="14"/>
    <x v="4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x v="1532"/>
    <x v="6"/>
    <x v="17"/>
    <x v="2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x v="1533"/>
    <x v="6"/>
    <x v="17"/>
    <x v="2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x v="119"/>
    <x v="6"/>
    <x v="17"/>
    <x v="7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x v="1534"/>
    <x v="6"/>
    <x v="17"/>
    <x v="7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x v="1535"/>
    <x v="6"/>
    <x v="17"/>
    <x v="0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x v="144"/>
    <x v="6"/>
    <x v="17"/>
    <x v="3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x v="1536"/>
    <x v="6"/>
    <x v="17"/>
    <x v="0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x v="380"/>
    <x v="6"/>
    <x v="17"/>
    <x v="3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x v="1537"/>
    <x v="6"/>
    <x v="17"/>
    <x v="2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x v="1209"/>
    <x v="6"/>
    <x v="17"/>
    <x v="3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x v="1538"/>
    <x v="6"/>
    <x v="17"/>
    <x v="0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x v="1539"/>
    <x v="6"/>
    <x v="17"/>
    <x v="3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x v="1540"/>
    <x v="6"/>
    <x v="17"/>
    <x v="6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x v="1541"/>
    <x v="6"/>
    <x v="17"/>
    <x v="4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x v="1542"/>
    <x v="6"/>
    <x v="17"/>
    <x v="5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x v="1543"/>
    <x v="6"/>
    <x v="17"/>
    <x v="4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x v="1544"/>
    <x v="6"/>
    <x v="17"/>
    <x v="3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x v="1545"/>
    <x v="6"/>
    <x v="17"/>
    <x v="4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x v="1546"/>
    <x v="6"/>
    <x v="17"/>
    <x v="2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x v="1547"/>
    <x v="6"/>
    <x v="17"/>
    <x v="5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x v="121"/>
    <x v="6"/>
    <x v="17"/>
    <x v="3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x v="1548"/>
    <x v="6"/>
    <x v="17"/>
    <x v="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x v="817"/>
    <x v="6"/>
    <x v="17"/>
    <x v="7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x v="1549"/>
    <x v="6"/>
    <x v="17"/>
    <x v="4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x v="1550"/>
    <x v="6"/>
    <x v="17"/>
    <x v="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x v="120"/>
    <x v="6"/>
    <x v="17"/>
    <x v="2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x v="1551"/>
    <x v="6"/>
    <x v="17"/>
    <x v="3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x v="120"/>
    <x v="6"/>
    <x v="17"/>
    <x v="0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x v="121"/>
    <x v="6"/>
    <x v="17"/>
    <x v="7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x v="1552"/>
    <x v="6"/>
    <x v="17"/>
    <x v="2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x v="1537"/>
    <x v="6"/>
    <x v="17"/>
    <x v="2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x v="381"/>
    <x v="6"/>
    <x v="17"/>
    <x v="3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x v="434"/>
    <x v="6"/>
    <x v="17"/>
    <x v="3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x v="120"/>
    <x v="6"/>
    <x v="17"/>
    <x v="3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x v="1534"/>
    <x v="6"/>
    <x v="17"/>
    <x v="2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x v="1553"/>
    <x v="6"/>
    <x v="17"/>
    <x v="4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x v="1554"/>
    <x v="6"/>
    <x v="17"/>
    <x v="2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x v="1555"/>
    <x v="6"/>
    <x v="17"/>
    <x v="5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x v="31"/>
    <x v="6"/>
    <x v="17"/>
    <x v="6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x v="1556"/>
    <x v="6"/>
    <x v="17"/>
    <x v="5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x v="1557"/>
    <x v="4"/>
    <x v="11"/>
    <x v="0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x v="1558"/>
    <x v="4"/>
    <x v="11"/>
    <x v="3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x v="1559"/>
    <x v="4"/>
    <x v="11"/>
    <x v="0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x v="1560"/>
    <x v="4"/>
    <x v="11"/>
    <x v="2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x v="1561"/>
    <x v="4"/>
    <x v="11"/>
    <x v="2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x v="1562"/>
    <x v="4"/>
    <x v="11"/>
    <x v="3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x v="377"/>
    <x v="4"/>
    <x v="11"/>
    <x v="5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x v="1563"/>
    <x v="4"/>
    <x v="11"/>
    <x v="1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x v="1564"/>
    <x v="4"/>
    <x v="11"/>
    <x v="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x v="1565"/>
    <x v="4"/>
    <x v="11"/>
    <x v="0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x v="1566"/>
    <x v="4"/>
    <x v="11"/>
    <x v="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x v="909"/>
    <x v="4"/>
    <x v="11"/>
    <x v="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x v="1567"/>
    <x v="4"/>
    <x v="11"/>
    <x v="4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x v="109"/>
    <x v="4"/>
    <x v="11"/>
    <x v="2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x v="1568"/>
    <x v="4"/>
    <x v="11"/>
    <x v="2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x v="1569"/>
    <x v="4"/>
    <x v="11"/>
    <x v="0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x v="927"/>
    <x v="4"/>
    <x v="11"/>
    <x v="2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x v="1570"/>
    <x v="4"/>
    <x v="11"/>
    <x v="2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x v="1571"/>
    <x v="4"/>
    <x v="11"/>
    <x v="0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x v="1572"/>
    <x v="4"/>
    <x v="11"/>
    <x v="0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x v="1573"/>
    <x v="6"/>
    <x v="32"/>
    <x v="1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x v="820"/>
    <x v="6"/>
    <x v="32"/>
    <x v="3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x v="1574"/>
    <x v="6"/>
    <x v="32"/>
    <x v="1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x v="1575"/>
    <x v="6"/>
    <x v="32"/>
    <x v="2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x v="1576"/>
    <x v="6"/>
    <x v="32"/>
    <x v="4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x v="1577"/>
    <x v="6"/>
    <x v="32"/>
    <x v="2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x v="1578"/>
    <x v="6"/>
    <x v="32"/>
    <x v="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x v="1579"/>
    <x v="6"/>
    <x v="32"/>
    <x v="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x v="1580"/>
    <x v="6"/>
    <x v="32"/>
    <x v="2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x v="1581"/>
    <x v="6"/>
    <x v="32"/>
    <x v="2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x v="1582"/>
    <x v="6"/>
    <x v="32"/>
    <x v="1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x v="1583"/>
    <x v="6"/>
    <x v="32"/>
    <x v="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x v="1584"/>
    <x v="6"/>
    <x v="32"/>
    <x v="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x v="1585"/>
    <x v="6"/>
    <x v="32"/>
    <x v="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x v="1586"/>
    <x v="6"/>
    <x v="32"/>
    <x v="0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x v="1587"/>
    <x v="6"/>
    <x v="32"/>
    <x v="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x v="1588"/>
    <x v="6"/>
    <x v="32"/>
    <x v="0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x v="1589"/>
    <x v="6"/>
    <x v="32"/>
    <x v="0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x v="1590"/>
    <x v="6"/>
    <x v="32"/>
    <x v="0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x v="1591"/>
    <x v="6"/>
    <x v="32"/>
    <x v="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x v="1592"/>
    <x v="4"/>
    <x v="15"/>
    <x v="4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x v="476"/>
    <x v="4"/>
    <x v="15"/>
    <x v="5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x v="1593"/>
    <x v="4"/>
    <x v="15"/>
    <x v="0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x v="1594"/>
    <x v="4"/>
    <x v="15"/>
    <x v="4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x v="1278"/>
    <x v="4"/>
    <x v="15"/>
    <x v="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x v="1595"/>
    <x v="4"/>
    <x v="15"/>
    <x v="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x v="1596"/>
    <x v="4"/>
    <x v="15"/>
    <x v="4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x v="1597"/>
    <x v="4"/>
    <x v="15"/>
    <x v="5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x v="1598"/>
    <x v="4"/>
    <x v="15"/>
    <x v="3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x v="1599"/>
    <x v="4"/>
    <x v="15"/>
    <x v="5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x v="603"/>
    <x v="4"/>
    <x v="15"/>
    <x v="3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x v="1600"/>
    <x v="4"/>
    <x v="15"/>
    <x v="4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x v="119"/>
    <x v="4"/>
    <x v="15"/>
    <x v="0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x v="1601"/>
    <x v="4"/>
    <x v="15"/>
    <x v="3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x v="1602"/>
    <x v="4"/>
    <x v="15"/>
    <x v="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x v="1603"/>
    <x v="4"/>
    <x v="15"/>
    <x v="0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x v="1604"/>
    <x v="4"/>
    <x v="15"/>
    <x v="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x v="1090"/>
    <x v="4"/>
    <x v="15"/>
    <x v="5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x v="1605"/>
    <x v="4"/>
    <x v="15"/>
    <x v="0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x v="1606"/>
    <x v="4"/>
    <x v="15"/>
    <x v="4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x v="1607"/>
    <x v="6"/>
    <x v="32"/>
    <x v="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x v="1608"/>
    <x v="6"/>
    <x v="32"/>
    <x v="6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x v="1609"/>
    <x v="6"/>
    <x v="32"/>
    <x v="0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x v="1610"/>
    <x v="6"/>
    <x v="32"/>
    <x v="2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x v="1611"/>
    <x v="6"/>
    <x v="32"/>
    <x v="3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x v="1612"/>
    <x v="6"/>
    <x v="32"/>
    <x v="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x v="1613"/>
    <x v="6"/>
    <x v="32"/>
    <x v="4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x v="1614"/>
    <x v="6"/>
    <x v="32"/>
    <x v="0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x v="815"/>
    <x v="6"/>
    <x v="32"/>
    <x v="4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x v="1615"/>
    <x v="6"/>
    <x v="32"/>
    <x v="3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x v="1616"/>
    <x v="6"/>
    <x v="32"/>
    <x v="4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x v="1617"/>
    <x v="6"/>
    <x v="32"/>
    <x v="3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x v="1618"/>
    <x v="6"/>
    <x v="32"/>
    <x v="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x v="1619"/>
    <x v="6"/>
    <x v="32"/>
    <x v="2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x v="1620"/>
    <x v="6"/>
    <x v="32"/>
    <x v="0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x v="1621"/>
    <x v="6"/>
    <x v="32"/>
    <x v="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x v="1622"/>
    <x v="6"/>
    <x v="32"/>
    <x v="3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x v="1623"/>
    <x v="6"/>
    <x v="32"/>
    <x v="1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x v="1624"/>
    <x v="6"/>
    <x v="32"/>
    <x v="4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x v="1625"/>
    <x v="6"/>
    <x v="32"/>
    <x v="2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x v="1626"/>
    <x v="6"/>
    <x v="32"/>
    <x v="1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x v="1627"/>
    <x v="6"/>
    <x v="32"/>
    <x v="4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x v="1628"/>
    <x v="6"/>
    <x v="32"/>
    <x v="1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x v="177"/>
    <x v="6"/>
    <x v="32"/>
    <x v="2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x v="1629"/>
    <x v="6"/>
    <x v="32"/>
    <x v="3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x v="1630"/>
    <x v="6"/>
    <x v="32"/>
    <x v="0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x v="1631"/>
    <x v="6"/>
    <x v="32"/>
    <x v="0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x v="632"/>
    <x v="6"/>
    <x v="32"/>
    <x v="2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x v="1323"/>
    <x v="6"/>
    <x v="32"/>
    <x v="4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x v="1632"/>
    <x v="6"/>
    <x v="32"/>
    <x v="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x v="1633"/>
    <x v="6"/>
    <x v="32"/>
    <x v="3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x v="1634"/>
    <x v="6"/>
    <x v="32"/>
    <x v="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x v="1635"/>
    <x v="6"/>
    <x v="32"/>
    <x v="0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x v="123"/>
    <x v="6"/>
    <x v="32"/>
    <x v="1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x v="311"/>
    <x v="6"/>
    <x v="32"/>
    <x v="2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x v="1012"/>
    <x v="6"/>
    <x v="32"/>
    <x v="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x v="1636"/>
    <x v="6"/>
    <x v="32"/>
    <x v="2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x v="1637"/>
    <x v="6"/>
    <x v="32"/>
    <x v="0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x v="1638"/>
    <x v="6"/>
    <x v="32"/>
    <x v="2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x v="1639"/>
    <x v="6"/>
    <x v="32"/>
    <x v="3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x v="1640"/>
    <x v="6"/>
    <x v="32"/>
    <x v="1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x v="1641"/>
    <x v="6"/>
    <x v="32"/>
    <x v="3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x v="1642"/>
    <x v="6"/>
    <x v="32"/>
    <x v="0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x v="1643"/>
    <x v="6"/>
    <x v="32"/>
    <x v="2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x v="1644"/>
    <x v="6"/>
    <x v="32"/>
    <x v="2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x v="1645"/>
    <x v="6"/>
    <x v="32"/>
    <x v="2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x v="1646"/>
    <x v="6"/>
    <x v="32"/>
    <x v="3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x v="1647"/>
    <x v="6"/>
    <x v="32"/>
    <x v="1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x v="1648"/>
    <x v="6"/>
    <x v="32"/>
    <x v="1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x v="1649"/>
    <x v="6"/>
    <x v="32"/>
    <x v="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x v="1650"/>
    <x v="6"/>
    <x v="32"/>
    <x v="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x v="1651"/>
    <x v="6"/>
    <x v="32"/>
    <x v="0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x v="1652"/>
    <x v="6"/>
    <x v="32"/>
    <x v="1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x v="1653"/>
    <x v="6"/>
    <x v="32"/>
    <x v="3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x v="1654"/>
    <x v="6"/>
    <x v="32"/>
    <x v="3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x v="446"/>
    <x v="6"/>
    <x v="32"/>
    <x v="4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x v="1655"/>
    <x v="6"/>
    <x v="32"/>
    <x v="5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x v="1656"/>
    <x v="6"/>
    <x v="32"/>
    <x v="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x v="1657"/>
    <x v="6"/>
    <x v="32"/>
    <x v="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x v="1658"/>
    <x v="6"/>
    <x v="32"/>
    <x v="0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x v="1659"/>
    <x v="4"/>
    <x v="11"/>
    <x v="6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x v="1660"/>
    <x v="4"/>
    <x v="11"/>
    <x v="0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x v="1514"/>
    <x v="4"/>
    <x v="11"/>
    <x v="5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x v="1661"/>
    <x v="4"/>
    <x v="11"/>
    <x v="6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x v="1662"/>
    <x v="4"/>
    <x v="11"/>
    <x v="5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x v="1663"/>
    <x v="4"/>
    <x v="11"/>
    <x v="4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x v="1664"/>
    <x v="4"/>
    <x v="11"/>
    <x v="3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x v="1665"/>
    <x v="4"/>
    <x v="11"/>
    <x v="5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x v="1666"/>
    <x v="4"/>
    <x v="11"/>
    <x v="4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x v="1667"/>
    <x v="4"/>
    <x v="11"/>
    <x v="8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x v="1668"/>
    <x v="4"/>
    <x v="11"/>
    <x v="5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x v="832"/>
    <x v="4"/>
    <x v="11"/>
    <x v="5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x v="1669"/>
    <x v="4"/>
    <x v="11"/>
    <x v="5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x v="1670"/>
    <x v="4"/>
    <x v="11"/>
    <x v="5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x v="1671"/>
    <x v="4"/>
    <x v="11"/>
    <x v="5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x v="1672"/>
    <x v="4"/>
    <x v="11"/>
    <x v="5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x v="1673"/>
    <x v="4"/>
    <x v="11"/>
    <x v="5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x v="1674"/>
    <x v="4"/>
    <x v="11"/>
    <x v="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x v="1675"/>
    <x v="4"/>
    <x v="11"/>
    <x v="6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x v="1211"/>
    <x v="4"/>
    <x v="11"/>
    <x v="5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x v="484"/>
    <x v="4"/>
    <x v="14"/>
    <x v="4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x v="131"/>
    <x v="4"/>
    <x v="14"/>
    <x v="4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x v="1676"/>
    <x v="4"/>
    <x v="14"/>
    <x v="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x v="1677"/>
    <x v="4"/>
    <x v="14"/>
    <x v="7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x v="1678"/>
    <x v="4"/>
    <x v="14"/>
    <x v="3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x v="1679"/>
    <x v="4"/>
    <x v="14"/>
    <x v="5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x v="1680"/>
    <x v="4"/>
    <x v="14"/>
    <x v="5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x v="1681"/>
    <x v="4"/>
    <x v="14"/>
    <x v="3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x v="1682"/>
    <x v="4"/>
    <x v="14"/>
    <x v="4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x v="1683"/>
    <x v="4"/>
    <x v="14"/>
    <x v="4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x v="1684"/>
    <x v="4"/>
    <x v="14"/>
    <x v="3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x v="1685"/>
    <x v="4"/>
    <x v="14"/>
    <x v="3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x v="150"/>
    <x v="4"/>
    <x v="14"/>
    <x v="5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x v="789"/>
    <x v="4"/>
    <x v="14"/>
    <x v="5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x v="1686"/>
    <x v="4"/>
    <x v="14"/>
    <x v="5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x v="1687"/>
    <x v="4"/>
    <x v="14"/>
    <x v="8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x v="1688"/>
    <x v="4"/>
    <x v="14"/>
    <x v="7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x v="1689"/>
    <x v="4"/>
    <x v="14"/>
    <x v="8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x v="1690"/>
    <x v="4"/>
    <x v="14"/>
    <x v="4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x v="880"/>
    <x v="4"/>
    <x v="14"/>
    <x v="3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x v="1691"/>
    <x v="7"/>
    <x v="33"/>
    <x v="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x v="1209"/>
    <x v="7"/>
    <x v="33"/>
    <x v="1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x v="179"/>
    <x v="7"/>
    <x v="33"/>
    <x v="1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x v="1692"/>
    <x v="7"/>
    <x v="33"/>
    <x v="1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x v="1693"/>
    <x v="7"/>
    <x v="33"/>
    <x v="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x v="1694"/>
    <x v="7"/>
    <x v="33"/>
    <x v="1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x v="1695"/>
    <x v="7"/>
    <x v="33"/>
    <x v="3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x v="1696"/>
    <x v="7"/>
    <x v="33"/>
    <x v="0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x v="1697"/>
    <x v="7"/>
    <x v="33"/>
    <x v="3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x v="1698"/>
    <x v="7"/>
    <x v="33"/>
    <x v="0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x v="1699"/>
    <x v="7"/>
    <x v="33"/>
    <x v="3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x v="1700"/>
    <x v="7"/>
    <x v="33"/>
    <x v="0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x v="1701"/>
    <x v="7"/>
    <x v="33"/>
    <x v="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x v="1702"/>
    <x v="7"/>
    <x v="33"/>
    <x v="3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x v="1703"/>
    <x v="7"/>
    <x v="33"/>
    <x v="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x v="1704"/>
    <x v="7"/>
    <x v="33"/>
    <x v="3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x v="1705"/>
    <x v="7"/>
    <x v="33"/>
    <x v="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x v="1706"/>
    <x v="7"/>
    <x v="33"/>
    <x v="3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x v="1707"/>
    <x v="7"/>
    <x v="33"/>
    <x v="2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x v="1708"/>
    <x v="7"/>
    <x v="33"/>
    <x v="2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x v="121"/>
    <x v="2"/>
    <x v="7"/>
    <x v="0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x v="121"/>
    <x v="2"/>
    <x v="7"/>
    <x v="3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x v="462"/>
    <x v="2"/>
    <x v="7"/>
    <x v="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x v="120"/>
    <x v="2"/>
    <x v="7"/>
    <x v="2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x v="121"/>
    <x v="2"/>
    <x v="7"/>
    <x v="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x v="31"/>
    <x v="2"/>
    <x v="7"/>
    <x v="2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x v="2"/>
    <x v="2"/>
    <x v="7"/>
    <x v="2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x v="1205"/>
    <x v="2"/>
    <x v="7"/>
    <x v="0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x v="121"/>
    <x v="2"/>
    <x v="7"/>
    <x v="0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x v="121"/>
    <x v="2"/>
    <x v="7"/>
    <x v="2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x v="1709"/>
    <x v="2"/>
    <x v="7"/>
    <x v="0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x v="121"/>
    <x v="2"/>
    <x v="7"/>
    <x v="0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x v="121"/>
    <x v="2"/>
    <x v="7"/>
    <x v="0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x v="380"/>
    <x v="2"/>
    <x v="7"/>
    <x v="3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x v="440"/>
    <x v="2"/>
    <x v="7"/>
    <x v="0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x v="121"/>
    <x v="2"/>
    <x v="7"/>
    <x v="0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x v="121"/>
    <x v="2"/>
    <x v="7"/>
    <x v="0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x v="121"/>
    <x v="2"/>
    <x v="7"/>
    <x v="3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x v="1710"/>
    <x v="2"/>
    <x v="7"/>
    <x v="0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x v="447"/>
    <x v="2"/>
    <x v="7"/>
    <x v="2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x v="121"/>
    <x v="2"/>
    <x v="7"/>
    <x v="2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x v="88"/>
    <x v="2"/>
    <x v="7"/>
    <x v="3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x v="121"/>
    <x v="2"/>
    <x v="7"/>
    <x v="0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x v="121"/>
    <x v="2"/>
    <x v="7"/>
    <x v="0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x v="121"/>
    <x v="2"/>
    <x v="7"/>
    <x v="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x v="1711"/>
    <x v="2"/>
    <x v="7"/>
    <x v="0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x v="1712"/>
    <x v="2"/>
    <x v="7"/>
    <x v="2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x v="73"/>
    <x v="2"/>
    <x v="7"/>
    <x v="0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x v="121"/>
    <x v="2"/>
    <x v="7"/>
    <x v="2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x v="372"/>
    <x v="2"/>
    <x v="7"/>
    <x v="3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x v="121"/>
    <x v="2"/>
    <x v="7"/>
    <x v="0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x v="179"/>
    <x v="2"/>
    <x v="7"/>
    <x v="0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x v="73"/>
    <x v="2"/>
    <x v="7"/>
    <x v="0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x v="119"/>
    <x v="2"/>
    <x v="7"/>
    <x v="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x v="121"/>
    <x v="2"/>
    <x v="7"/>
    <x v="2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x v="1713"/>
    <x v="2"/>
    <x v="7"/>
    <x v="0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x v="121"/>
    <x v="2"/>
    <x v="7"/>
    <x v="2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x v="121"/>
    <x v="2"/>
    <x v="7"/>
    <x v="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x v="121"/>
    <x v="2"/>
    <x v="7"/>
    <x v="0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x v="1714"/>
    <x v="2"/>
    <x v="7"/>
    <x v="0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x v="1715"/>
    <x v="2"/>
    <x v="7"/>
    <x v="0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x v="822"/>
    <x v="2"/>
    <x v="7"/>
    <x v="0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x v="1716"/>
    <x v="2"/>
    <x v="7"/>
    <x v="0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x v="120"/>
    <x v="2"/>
    <x v="7"/>
    <x v="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x v="1717"/>
    <x v="2"/>
    <x v="7"/>
    <x v="0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x v="121"/>
    <x v="2"/>
    <x v="7"/>
    <x v="3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x v="1718"/>
    <x v="2"/>
    <x v="7"/>
    <x v="2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x v="1719"/>
    <x v="2"/>
    <x v="7"/>
    <x v="3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x v="179"/>
    <x v="2"/>
    <x v="7"/>
    <x v="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x v="121"/>
    <x v="2"/>
    <x v="7"/>
    <x v="3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x v="380"/>
    <x v="2"/>
    <x v="7"/>
    <x v="0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x v="121"/>
    <x v="2"/>
    <x v="7"/>
    <x v="0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x v="73"/>
    <x v="2"/>
    <x v="7"/>
    <x v="0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x v="1720"/>
    <x v="2"/>
    <x v="7"/>
    <x v="0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x v="121"/>
    <x v="2"/>
    <x v="7"/>
    <x v="2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x v="119"/>
    <x v="2"/>
    <x v="7"/>
    <x v="0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x v="121"/>
    <x v="2"/>
    <x v="7"/>
    <x v="3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x v="121"/>
    <x v="2"/>
    <x v="7"/>
    <x v="0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x v="121"/>
    <x v="2"/>
    <x v="7"/>
    <x v="3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x v="121"/>
    <x v="2"/>
    <x v="7"/>
    <x v="2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x v="1721"/>
    <x v="7"/>
    <x v="19"/>
    <x v="2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x v="364"/>
    <x v="7"/>
    <x v="19"/>
    <x v="0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x v="1722"/>
    <x v="7"/>
    <x v="19"/>
    <x v="2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x v="121"/>
    <x v="7"/>
    <x v="19"/>
    <x v="0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x v="1723"/>
    <x v="7"/>
    <x v="19"/>
    <x v="2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x v="1724"/>
    <x v="7"/>
    <x v="19"/>
    <x v="3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x v="1725"/>
    <x v="7"/>
    <x v="19"/>
    <x v="0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x v="2"/>
    <x v="7"/>
    <x v="19"/>
    <x v="3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x v="468"/>
    <x v="7"/>
    <x v="19"/>
    <x v="0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x v="121"/>
    <x v="7"/>
    <x v="19"/>
    <x v="0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x v="679"/>
    <x v="7"/>
    <x v="19"/>
    <x v="0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x v="121"/>
    <x v="7"/>
    <x v="19"/>
    <x v="2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x v="1538"/>
    <x v="7"/>
    <x v="19"/>
    <x v="3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x v="1726"/>
    <x v="7"/>
    <x v="19"/>
    <x v="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x v="1727"/>
    <x v="7"/>
    <x v="19"/>
    <x v="2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x v="144"/>
    <x v="7"/>
    <x v="19"/>
    <x v="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x v="121"/>
    <x v="7"/>
    <x v="19"/>
    <x v="3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x v="120"/>
    <x v="7"/>
    <x v="19"/>
    <x v="0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x v="121"/>
    <x v="7"/>
    <x v="19"/>
    <x v="3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x v="1728"/>
    <x v="7"/>
    <x v="19"/>
    <x v="3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x v="120"/>
    <x v="7"/>
    <x v="19"/>
    <x v="0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x v="120"/>
    <x v="7"/>
    <x v="19"/>
    <x v="0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x v="1729"/>
    <x v="7"/>
    <x v="19"/>
    <x v="3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x v="1730"/>
    <x v="7"/>
    <x v="19"/>
    <x v="3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x v="120"/>
    <x v="7"/>
    <x v="19"/>
    <x v="2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x v="121"/>
    <x v="7"/>
    <x v="19"/>
    <x v="0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x v="120"/>
    <x v="7"/>
    <x v="19"/>
    <x v="2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x v="120"/>
    <x v="7"/>
    <x v="19"/>
    <x v="0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x v="1731"/>
    <x v="7"/>
    <x v="19"/>
    <x v="2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x v="678"/>
    <x v="7"/>
    <x v="19"/>
    <x v="2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x v="120"/>
    <x v="7"/>
    <x v="19"/>
    <x v="2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x v="120"/>
    <x v="7"/>
    <x v="19"/>
    <x v="0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x v="121"/>
    <x v="7"/>
    <x v="19"/>
    <x v="2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x v="31"/>
    <x v="7"/>
    <x v="19"/>
    <x v="0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x v="1732"/>
    <x v="7"/>
    <x v="19"/>
    <x v="0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x v="377"/>
    <x v="7"/>
    <x v="19"/>
    <x v="0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x v="121"/>
    <x v="7"/>
    <x v="19"/>
    <x v="0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x v="73"/>
    <x v="7"/>
    <x v="19"/>
    <x v="0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x v="121"/>
    <x v="7"/>
    <x v="19"/>
    <x v="0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x v="144"/>
    <x v="7"/>
    <x v="19"/>
    <x v="2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x v="1733"/>
    <x v="7"/>
    <x v="33"/>
    <x v="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x v="925"/>
    <x v="7"/>
    <x v="33"/>
    <x v="0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x v="1734"/>
    <x v="7"/>
    <x v="33"/>
    <x v="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x v="1735"/>
    <x v="7"/>
    <x v="33"/>
    <x v="2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x v="1624"/>
    <x v="7"/>
    <x v="33"/>
    <x v="0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x v="1736"/>
    <x v="7"/>
    <x v="33"/>
    <x v="2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x v="1737"/>
    <x v="7"/>
    <x v="33"/>
    <x v="2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x v="1738"/>
    <x v="7"/>
    <x v="33"/>
    <x v="2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x v="466"/>
    <x v="7"/>
    <x v="33"/>
    <x v="3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x v="1739"/>
    <x v="7"/>
    <x v="33"/>
    <x v="3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x v="1740"/>
    <x v="7"/>
    <x v="33"/>
    <x v="1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x v="1741"/>
    <x v="7"/>
    <x v="33"/>
    <x v="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x v="3"/>
    <x v="7"/>
    <x v="33"/>
    <x v="1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x v="1742"/>
    <x v="7"/>
    <x v="33"/>
    <x v="1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x v="783"/>
    <x v="7"/>
    <x v="33"/>
    <x v="2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x v="1743"/>
    <x v="7"/>
    <x v="33"/>
    <x v="1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x v="1744"/>
    <x v="7"/>
    <x v="33"/>
    <x v="2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x v="1745"/>
    <x v="7"/>
    <x v="33"/>
    <x v="2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x v="1235"/>
    <x v="7"/>
    <x v="33"/>
    <x v="2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x v="1746"/>
    <x v="7"/>
    <x v="33"/>
    <x v="2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x v="1747"/>
    <x v="4"/>
    <x v="14"/>
    <x v="6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x v="1748"/>
    <x v="4"/>
    <x v="14"/>
    <x v="5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x v="1117"/>
    <x v="4"/>
    <x v="14"/>
    <x v="4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x v="1237"/>
    <x v="4"/>
    <x v="14"/>
    <x v="0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x v="1105"/>
    <x v="4"/>
    <x v="14"/>
    <x v="5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x v="1749"/>
    <x v="4"/>
    <x v="14"/>
    <x v="4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x v="1750"/>
    <x v="4"/>
    <x v="14"/>
    <x v="5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x v="1392"/>
    <x v="4"/>
    <x v="14"/>
    <x v="5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x v="1751"/>
    <x v="4"/>
    <x v="14"/>
    <x v="6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x v="1752"/>
    <x v="4"/>
    <x v="14"/>
    <x v="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x v="1753"/>
    <x v="4"/>
    <x v="14"/>
    <x v="6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x v="276"/>
    <x v="4"/>
    <x v="14"/>
    <x v="7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x v="1754"/>
    <x v="4"/>
    <x v="14"/>
    <x v="5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x v="1755"/>
    <x v="4"/>
    <x v="14"/>
    <x v="7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x v="1090"/>
    <x v="4"/>
    <x v="14"/>
    <x v="7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x v="1756"/>
    <x v="4"/>
    <x v="14"/>
    <x v="3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x v="1757"/>
    <x v="4"/>
    <x v="14"/>
    <x v="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x v="1758"/>
    <x v="4"/>
    <x v="14"/>
    <x v="5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x v="1759"/>
    <x v="4"/>
    <x v="14"/>
    <x v="5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x v="404"/>
    <x v="4"/>
    <x v="14"/>
    <x v="0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x v="1760"/>
    <x v="4"/>
    <x v="14"/>
    <x v="5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x v="1665"/>
    <x v="4"/>
    <x v="14"/>
    <x v="6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x v="1761"/>
    <x v="4"/>
    <x v="14"/>
    <x v="5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x v="1762"/>
    <x v="4"/>
    <x v="14"/>
    <x v="6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x v="1763"/>
    <x v="4"/>
    <x v="14"/>
    <x v="6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x v="1764"/>
    <x v="4"/>
    <x v="14"/>
    <x v="5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x v="1765"/>
    <x v="4"/>
    <x v="14"/>
    <x v="5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x v="1766"/>
    <x v="4"/>
    <x v="14"/>
    <x v="6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x v="1767"/>
    <x v="4"/>
    <x v="14"/>
    <x v="4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x v="1768"/>
    <x v="4"/>
    <x v="14"/>
    <x v="5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x v="1769"/>
    <x v="4"/>
    <x v="14"/>
    <x v="7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x v="1770"/>
    <x v="4"/>
    <x v="14"/>
    <x v="5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x v="1771"/>
    <x v="4"/>
    <x v="14"/>
    <x v="4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x v="1772"/>
    <x v="4"/>
    <x v="14"/>
    <x v="5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x v="1475"/>
    <x v="4"/>
    <x v="14"/>
    <x v="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x v="1773"/>
    <x v="4"/>
    <x v="14"/>
    <x v="4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x v="1774"/>
    <x v="4"/>
    <x v="14"/>
    <x v="6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x v="1775"/>
    <x v="4"/>
    <x v="14"/>
    <x v="0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x v="1776"/>
    <x v="4"/>
    <x v="14"/>
    <x v="5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x v="1777"/>
    <x v="4"/>
    <x v="14"/>
    <x v="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x v="1778"/>
    <x v="7"/>
    <x v="34"/>
    <x v="0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x v="1779"/>
    <x v="7"/>
    <x v="34"/>
    <x v="3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x v="121"/>
    <x v="7"/>
    <x v="34"/>
    <x v="2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x v="121"/>
    <x v="7"/>
    <x v="34"/>
    <x v="3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x v="121"/>
    <x v="7"/>
    <x v="34"/>
    <x v="0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x v="2"/>
    <x v="7"/>
    <x v="34"/>
    <x v="0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x v="121"/>
    <x v="7"/>
    <x v="34"/>
    <x v="0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x v="121"/>
    <x v="7"/>
    <x v="34"/>
    <x v="3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x v="669"/>
    <x v="7"/>
    <x v="34"/>
    <x v="0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x v="822"/>
    <x v="7"/>
    <x v="34"/>
    <x v="0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x v="121"/>
    <x v="7"/>
    <x v="34"/>
    <x v="2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x v="121"/>
    <x v="7"/>
    <x v="34"/>
    <x v="3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x v="121"/>
    <x v="7"/>
    <x v="34"/>
    <x v="2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x v="1780"/>
    <x v="7"/>
    <x v="34"/>
    <x v="3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x v="1781"/>
    <x v="7"/>
    <x v="34"/>
    <x v="0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x v="121"/>
    <x v="7"/>
    <x v="34"/>
    <x v="3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x v="1782"/>
    <x v="7"/>
    <x v="34"/>
    <x v="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x v="121"/>
    <x v="7"/>
    <x v="34"/>
    <x v="3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x v="1783"/>
    <x v="7"/>
    <x v="34"/>
    <x v="3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x v="121"/>
    <x v="7"/>
    <x v="34"/>
    <x v="2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x v="1784"/>
    <x v="4"/>
    <x v="35"/>
    <x v="0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x v="1785"/>
    <x v="4"/>
    <x v="35"/>
    <x v="2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x v="1786"/>
    <x v="4"/>
    <x v="35"/>
    <x v="3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x v="1787"/>
    <x v="4"/>
    <x v="35"/>
    <x v="3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x v="1788"/>
    <x v="4"/>
    <x v="35"/>
    <x v="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x v="1789"/>
    <x v="4"/>
    <x v="35"/>
    <x v="3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x v="212"/>
    <x v="4"/>
    <x v="35"/>
    <x v="4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x v="1790"/>
    <x v="4"/>
    <x v="35"/>
    <x v="0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x v="1791"/>
    <x v="4"/>
    <x v="35"/>
    <x v="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x v="1792"/>
    <x v="4"/>
    <x v="35"/>
    <x v="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x v="1793"/>
    <x v="4"/>
    <x v="35"/>
    <x v="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x v="1794"/>
    <x v="4"/>
    <x v="35"/>
    <x v="5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x v="772"/>
    <x v="4"/>
    <x v="35"/>
    <x v="4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x v="1795"/>
    <x v="4"/>
    <x v="35"/>
    <x v="8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x v="1796"/>
    <x v="4"/>
    <x v="35"/>
    <x v="3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x v="1797"/>
    <x v="4"/>
    <x v="35"/>
    <x v="4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x v="101"/>
    <x v="4"/>
    <x v="35"/>
    <x v="6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x v="1798"/>
    <x v="4"/>
    <x v="35"/>
    <x v="4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x v="1799"/>
    <x v="4"/>
    <x v="35"/>
    <x v="3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x v="1800"/>
    <x v="4"/>
    <x v="35"/>
    <x v="6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x v="35"/>
    <x v="4"/>
    <x v="35"/>
    <x v="4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x v="1801"/>
    <x v="4"/>
    <x v="35"/>
    <x v="4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x v="1802"/>
    <x v="4"/>
    <x v="35"/>
    <x v="7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x v="1803"/>
    <x v="4"/>
    <x v="35"/>
    <x v="5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x v="1804"/>
    <x v="4"/>
    <x v="35"/>
    <x v="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x v="1805"/>
    <x v="4"/>
    <x v="35"/>
    <x v="4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x v="1806"/>
    <x v="4"/>
    <x v="35"/>
    <x v="5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x v="1807"/>
    <x v="4"/>
    <x v="35"/>
    <x v="2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x v="1808"/>
    <x v="4"/>
    <x v="35"/>
    <x v="4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x v="1809"/>
    <x v="4"/>
    <x v="35"/>
    <x v="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x v="1810"/>
    <x v="4"/>
    <x v="35"/>
    <x v="5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x v="1811"/>
    <x v="4"/>
    <x v="35"/>
    <x v="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x v="1812"/>
    <x v="4"/>
    <x v="35"/>
    <x v="5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x v="1813"/>
    <x v="4"/>
    <x v="35"/>
    <x v="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x v="1814"/>
    <x v="4"/>
    <x v="35"/>
    <x v="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x v="1815"/>
    <x v="4"/>
    <x v="35"/>
    <x v="5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x v="1816"/>
    <x v="4"/>
    <x v="35"/>
    <x v="3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x v="1817"/>
    <x v="4"/>
    <x v="35"/>
    <x v="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x v="1818"/>
    <x v="4"/>
    <x v="35"/>
    <x v="6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x v="1819"/>
    <x v="4"/>
    <x v="35"/>
    <x v="0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x v="121"/>
    <x v="7"/>
    <x v="19"/>
    <x v="0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x v="380"/>
    <x v="7"/>
    <x v="19"/>
    <x v="2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x v="121"/>
    <x v="7"/>
    <x v="19"/>
    <x v="0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x v="121"/>
    <x v="7"/>
    <x v="19"/>
    <x v="3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x v="101"/>
    <x v="7"/>
    <x v="19"/>
    <x v="2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x v="121"/>
    <x v="7"/>
    <x v="19"/>
    <x v="3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x v="88"/>
    <x v="7"/>
    <x v="19"/>
    <x v="0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x v="73"/>
    <x v="7"/>
    <x v="19"/>
    <x v="2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x v="1820"/>
    <x v="7"/>
    <x v="19"/>
    <x v="0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x v="1821"/>
    <x v="7"/>
    <x v="19"/>
    <x v="1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x v="368"/>
    <x v="7"/>
    <x v="19"/>
    <x v="2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x v="121"/>
    <x v="7"/>
    <x v="19"/>
    <x v="0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x v="121"/>
    <x v="7"/>
    <x v="19"/>
    <x v="3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x v="121"/>
    <x v="7"/>
    <x v="19"/>
    <x v="2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x v="121"/>
    <x v="7"/>
    <x v="19"/>
    <x v="3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x v="121"/>
    <x v="7"/>
    <x v="19"/>
    <x v="0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x v="121"/>
    <x v="7"/>
    <x v="19"/>
    <x v="3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x v="121"/>
    <x v="7"/>
    <x v="19"/>
    <x v="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x v="1822"/>
    <x v="7"/>
    <x v="19"/>
    <x v="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x v="156"/>
    <x v="7"/>
    <x v="19"/>
    <x v="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x v="1823"/>
    <x v="7"/>
    <x v="19"/>
    <x v="0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x v="120"/>
    <x v="7"/>
    <x v="19"/>
    <x v="2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x v="120"/>
    <x v="7"/>
    <x v="19"/>
    <x v="0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x v="121"/>
    <x v="7"/>
    <x v="19"/>
    <x v="0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x v="73"/>
    <x v="7"/>
    <x v="19"/>
    <x v="3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x v="144"/>
    <x v="7"/>
    <x v="19"/>
    <x v="0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x v="1824"/>
    <x v="7"/>
    <x v="19"/>
    <x v="0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x v="1825"/>
    <x v="7"/>
    <x v="19"/>
    <x v="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x v="144"/>
    <x v="7"/>
    <x v="19"/>
    <x v="2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x v="121"/>
    <x v="7"/>
    <x v="19"/>
    <x v="2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x v="31"/>
    <x v="7"/>
    <x v="19"/>
    <x v="2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x v="73"/>
    <x v="7"/>
    <x v="19"/>
    <x v="3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x v="121"/>
    <x v="7"/>
    <x v="19"/>
    <x v="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x v="120"/>
    <x v="7"/>
    <x v="19"/>
    <x v="3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x v="1826"/>
    <x v="7"/>
    <x v="19"/>
    <x v="1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x v="1827"/>
    <x v="7"/>
    <x v="19"/>
    <x v="3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x v="1828"/>
    <x v="7"/>
    <x v="19"/>
    <x v="2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x v="1829"/>
    <x v="7"/>
    <x v="19"/>
    <x v="0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x v="656"/>
    <x v="7"/>
    <x v="19"/>
    <x v="3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x v="1830"/>
    <x v="7"/>
    <x v="19"/>
    <x v="2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x v="95"/>
    <x v="2"/>
    <x v="36"/>
    <x v="5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x v="1831"/>
    <x v="2"/>
    <x v="36"/>
    <x v="3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x v="1832"/>
    <x v="2"/>
    <x v="36"/>
    <x v="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x v="1833"/>
    <x v="2"/>
    <x v="36"/>
    <x v="5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x v="1834"/>
    <x v="2"/>
    <x v="36"/>
    <x v="2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x v="1835"/>
    <x v="2"/>
    <x v="36"/>
    <x v="3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x v="799"/>
    <x v="2"/>
    <x v="36"/>
    <x v="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x v="1836"/>
    <x v="2"/>
    <x v="36"/>
    <x v="1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x v="1837"/>
    <x v="2"/>
    <x v="36"/>
    <x v="5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x v="1838"/>
    <x v="2"/>
    <x v="36"/>
    <x v="2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x v="1839"/>
    <x v="2"/>
    <x v="36"/>
    <x v="2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x v="700"/>
    <x v="2"/>
    <x v="36"/>
    <x v="3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x v="1840"/>
    <x v="2"/>
    <x v="36"/>
    <x v="5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x v="1841"/>
    <x v="2"/>
    <x v="36"/>
    <x v="3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x v="1842"/>
    <x v="2"/>
    <x v="36"/>
    <x v="2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x v="1843"/>
    <x v="2"/>
    <x v="36"/>
    <x v="0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x v="1844"/>
    <x v="2"/>
    <x v="36"/>
    <x v="3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x v="1845"/>
    <x v="2"/>
    <x v="36"/>
    <x v="0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x v="1341"/>
    <x v="2"/>
    <x v="36"/>
    <x v="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x v="1846"/>
    <x v="2"/>
    <x v="36"/>
    <x v="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x v="1847"/>
    <x v="2"/>
    <x v="36"/>
    <x v="0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x v="1848"/>
    <x v="2"/>
    <x v="36"/>
    <x v="2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x v="1849"/>
    <x v="2"/>
    <x v="36"/>
    <x v="2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x v="905"/>
    <x v="2"/>
    <x v="36"/>
    <x v="5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x v="1850"/>
    <x v="2"/>
    <x v="36"/>
    <x v="2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x v="150"/>
    <x v="2"/>
    <x v="36"/>
    <x v="0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x v="1851"/>
    <x v="2"/>
    <x v="36"/>
    <x v="0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x v="1852"/>
    <x v="2"/>
    <x v="36"/>
    <x v="3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x v="1853"/>
    <x v="2"/>
    <x v="36"/>
    <x v="0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x v="1854"/>
    <x v="2"/>
    <x v="36"/>
    <x v="2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x v="1855"/>
    <x v="2"/>
    <x v="36"/>
    <x v="0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x v="1856"/>
    <x v="2"/>
    <x v="36"/>
    <x v="2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x v="1857"/>
    <x v="2"/>
    <x v="36"/>
    <x v="3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x v="1858"/>
    <x v="2"/>
    <x v="36"/>
    <x v="2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x v="1859"/>
    <x v="2"/>
    <x v="36"/>
    <x v="0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x v="1860"/>
    <x v="2"/>
    <x v="36"/>
    <x v="2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x v="1861"/>
    <x v="2"/>
    <x v="36"/>
    <x v="2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x v="1862"/>
    <x v="2"/>
    <x v="36"/>
    <x v="3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x v="1863"/>
    <x v="2"/>
    <x v="36"/>
    <x v="0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x v="1864"/>
    <x v="2"/>
    <x v="36"/>
    <x v="0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x v="2"/>
    <x v="2"/>
    <x v="36"/>
    <x v="3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x v="121"/>
    <x v="2"/>
    <x v="36"/>
    <x v="2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x v="1865"/>
    <x v="2"/>
    <x v="36"/>
    <x v="2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x v="1866"/>
    <x v="2"/>
    <x v="36"/>
    <x v="1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x v="1867"/>
    <x v="2"/>
    <x v="36"/>
    <x v="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x v="1868"/>
    <x v="2"/>
    <x v="36"/>
    <x v="0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x v="1028"/>
    <x v="2"/>
    <x v="36"/>
    <x v="0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x v="1869"/>
    <x v="2"/>
    <x v="36"/>
    <x v="2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x v="1870"/>
    <x v="2"/>
    <x v="36"/>
    <x v="0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x v="1871"/>
    <x v="2"/>
    <x v="36"/>
    <x v="2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x v="1872"/>
    <x v="2"/>
    <x v="36"/>
    <x v="0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x v="1873"/>
    <x v="2"/>
    <x v="36"/>
    <x v="3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x v="1874"/>
    <x v="2"/>
    <x v="36"/>
    <x v="3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x v="434"/>
    <x v="2"/>
    <x v="36"/>
    <x v="0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x v="1875"/>
    <x v="2"/>
    <x v="36"/>
    <x v="2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x v="1876"/>
    <x v="2"/>
    <x v="36"/>
    <x v="1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x v="1877"/>
    <x v="2"/>
    <x v="36"/>
    <x v="2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x v="1878"/>
    <x v="2"/>
    <x v="36"/>
    <x v="2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x v="1879"/>
    <x v="2"/>
    <x v="36"/>
    <x v="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x v="1880"/>
    <x v="2"/>
    <x v="36"/>
    <x v="0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x v="1881"/>
    <x v="2"/>
    <x v="37"/>
    <x v="4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x v="1882"/>
    <x v="2"/>
    <x v="37"/>
    <x v="0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x v="1883"/>
    <x v="2"/>
    <x v="37"/>
    <x v="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x v="1884"/>
    <x v="2"/>
    <x v="37"/>
    <x v="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x v="1885"/>
    <x v="2"/>
    <x v="37"/>
    <x v="0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x v="1886"/>
    <x v="2"/>
    <x v="37"/>
    <x v="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x v="1887"/>
    <x v="2"/>
    <x v="37"/>
    <x v="2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x v="1888"/>
    <x v="2"/>
    <x v="37"/>
    <x v="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x v="1889"/>
    <x v="2"/>
    <x v="37"/>
    <x v="0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x v="1890"/>
    <x v="2"/>
    <x v="37"/>
    <x v="3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x v="1891"/>
    <x v="2"/>
    <x v="37"/>
    <x v="3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x v="1892"/>
    <x v="2"/>
    <x v="37"/>
    <x v="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x v="1893"/>
    <x v="2"/>
    <x v="37"/>
    <x v="3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x v="1894"/>
    <x v="2"/>
    <x v="37"/>
    <x v="2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x v="1895"/>
    <x v="2"/>
    <x v="37"/>
    <x v="3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x v="1896"/>
    <x v="2"/>
    <x v="37"/>
    <x v="2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x v="1897"/>
    <x v="2"/>
    <x v="37"/>
    <x v="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x v="1898"/>
    <x v="2"/>
    <x v="37"/>
    <x v="0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x v="878"/>
    <x v="2"/>
    <x v="37"/>
    <x v="0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x v="159"/>
    <x v="2"/>
    <x v="37"/>
    <x v="2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x v="440"/>
    <x v="7"/>
    <x v="19"/>
    <x v="3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x v="1899"/>
    <x v="7"/>
    <x v="19"/>
    <x v="3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x v="1028"/>
    <x v="7"/>
    <x v="19"/>
    <x v="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x v="438"/>
    <x v="7"/>
    <x v="19"/>
    <x v="3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x v="119"/>
    <x v="7"/>
    <x v="19"/>
    <x v="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x v="121"/>
    <x v="7"/>
    <x v="19"/>
    <x v="3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x v="121"/>
    <x v="7"/>
    <x v="19"/>
    <x v="0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x v="1900"/>
    <x v="7"/>
    <x v="19"/>
    <x v="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x v="120"/>
    <x v="7"/>
    <x v="19"/>
    <x v="2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x v="1901"/>
    <x v="7"/>
    <x v="19"/>
    <x v="0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x v="827"/>
    <x v="7"/>
    <x v="19"/>
    <x v="0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x v="380"/>
    <x v="7"/>
    <x v="19"/>
    <x v="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x v="140"/>
    <x v="7"/>
    <x v="19"/>
    <x v="3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x v="120"/>
    <x v="7"/>
    <x v="19"/>
    <x v="3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x v="1902"/>
    <x v="7"/>
    <x v="19"/>
    <x v="0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x v="1903"/>
    <x v="7"/>
    <x v="19"/>
    <x v="3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x v="1904"/>
    <x v="7"/>
    <x v="19"/>
    <x v="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x v="1905"/>
    <x v="7"/>
    <x v="19"/>
    <x v="3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x v="121"/>
    <x v="7"/>
    <x v="19"/>
    <x v="3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x v="827"/>
    <x v="7"/>
    <x v="19"/>
    <x v="3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x v="783"/>
    <x v="1"/>
    <x v="38"/>
    <x v="1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x v="1906"/>
    <x v="1"/>
    <x v="38"/>
    <x v="1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x v="1907"/>
    <x v="1"/>
    <x v="38"/>
    <x v="1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x v="1908"/>
    <x v="1"/>
    <x v="38"/>
    <x v="1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x v="1909"/>
    <x v="1"/>
    <x v="38"/>
    <x v="1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x v="1910"/>
    <x v="1"/>
    <x v="38"/>
    <x v="3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x v="423"/>
    <x v="1"/>
    <x v="38"/>
    <x v="4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x v="1911"/>
    <x v="1"/>
    <x v="38"/>
    <x v="2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x v="1912"/>
    <x v="1"/>
    <x v="38"/>
    <x v="2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x v="1913"/>
    <x v="1"/>
    <x v="38"/>
    <x v="3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x v="1914"/>
    <x v="1"/>
    <x v="38"/>
    <x v="3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x v="1915"/>
    <x v="1"/>
    <x v="38"/>
    <x v="4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x v="1694"/>
    <x v="1"/>
    <x v="38"/>
    <x v="0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x v="1916"/>
    <x v="1"/>
    <x v="38"/>
    <x v="2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x v="1917"/>
    <x v="1"/>
    <x v="38"/>
    <x v="2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x v="1085"/>
    <x v="1"/>
    <x v="38"/>
    <x v="0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x v="1918"/>
    <x v="1"/>
    <x v="38"/>
    <x v="3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x v="1919"/>
    <x v="1"/>
    <x v="38"/>
    <x v="2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x v="1920"/>
    <x v="1"/>
    <x v="38"/>
    <x v="2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x v="1921"/>
    <x v="1"/>
    <x v="38"/>
    <x v="2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x v="291"/>
    <x v="2"/>
    <x v="30"/>
    <x v="4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x v="1922"/>
    <x v="2"/>
    <x v="30"/>
    <x v="2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x v="1923"/>
    <x v="2"/>
    <x v="30"/>
    <x v="3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x v="1924"/>
    <x v="2"/>
    <x v="30"/>
    <x v="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x v="1925"/>
    <x v="2"/>
    <x v="30"/>
    <x v="1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x v="1926"/>
    <x v="2"/>
    <x v="30"/>
    <x v="2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x v="1927"/>
    <x v="2"/>
    <x v="30"/>
    <x v="0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x v="1928"/>
    <x v="2"/>
    <x v="30"/>
    <x v="0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x v="1929"/>
    <x v="2"/>
    <x v="30"/>
    <x v="0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x v="1810"/>
    <x v="2"/>
    <x v="30"/>
    <x v="4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x v="1930"/>
    <x v="2"/>
    <x v="30"/>
    <x v="3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x v="1931"/>
    <x v="2"/>
    <x v="30"/>
    <x v="4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x v="1932"/>
    <x v="2"/>
    <x v="30"/>
    <x v="0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x v="1933"/>
    <x v="2"/>
    <x v="30"/>
    <x v="2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x v="1934"/>
    <x v="2"/>
    <x v="30"/>
    <x v="4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x v="1935"/>
    <x v="2"/>
    <x v="30"/>
    <x v="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x v="1936"/>
    <x v="2"/>
    <x v="30"/>
    <x v="4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x v="1937"/>
    <x v="2"/>
    <x v="30"/>
    <x v="2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x v="1621"/>
    <x v="2"/>
    <x v="30"/>
    <x v="3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x v="1938"/>
    <x v="2"/>
    <x v="30"/>
    <x v="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x v="435"/>
    <x v="3"/>
    <x v="39"/>
    <x v="3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x v="1939"/>
    <x v="3"/>
    <x v="39"/>
    <x v="5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x v="121"/>
    <x v="3"/>
    <x v="39"/>
    <x v="2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x v="1940"/>
    <x v="3"/>
    <x v="39"/>
    <x v="5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x v="1941"/>
    <x v="3"/>
    <x v="39"/>
    <x v="5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x v="1281"/>
    <x v="3"/>
    <x v="39"/>
    <x v="3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x v="431"/>
    <x v="3"/>
    <x v="39"/>
    <x v="5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x v="508"/>
    <x v="3"/>
    <x v="39"/>
    <x v="2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x v="687"/>
    <x v="3"/>
    <x v="39"/>
    <x v="0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x v="121"/>
    <x v="3"/>
    <x v="39"/>
    <x v="5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x v="121"/>
    <x v="3"/>
    <x v="39"/>
    <x v="3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x v="1942"/>
    <x v="3"/>
    <x v="39"/>
    <x v="6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x v="125"/>
    <x v="3"/>
    <x v="39"/>
    <x v="5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x v="121"/>
    <x v="3"/>
    <x v="39"/>
    <x v="3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x v="1943"/>
    <x v="3"/>
    <x v="39"/>
    <x v="0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x v="1944"/>
    <x v="3"/>
    <x v="39"/>
    <x v="4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x v="144"/>
    <x v="3"/>
    <x v="39"/>
    <x v="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x v="492"/>
    <x v="3"/>
    <x v="39"/>
    <x v="2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x v="1780"/>
    <x v="3"/>
    <x v="39"/>
    <x v="2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x v="121"/>
    <x v="3"/>
    <x v="39"/>
    <x v="4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x v="373"/>
    <x v="3"/>
    <x v="39"/>
    <x v="5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x v="380"/>
    <x v="3"/>
    <x v="39"/>
    <x v="5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x v="179"/>
    <x v="3"/>
    <x v="39"/>
    <x v="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x v="784"/>
    <x v="3"/>
    <x v="39"/>
    <x v="5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x v="121"/>
    <x v="3"/>
    <x v="39"/>
    <x v="5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x v="380"/>
    <x v="3"/>
    <x v="39"/>
    <x v="6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x v="1945"/>
    <x v="3"/>
    <x v="39"/>
    <x v="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x v="1946"/>
    <x v="3"/>
    <x v="39"/>
    <x v="5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x v="120"/>
    <x v="3"/>
    <x v="39"/>
    <x v="3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x v="640"/>
    <x v="3"/>
    <x v="39"/>
    <x v="3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x v="121"/>
    <x v="3"/>
    <x v="39"/>
    <x v="5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x v="121"/>
    <x v="3"/>
    <x v="39"/>
    <x v="4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x v="120"/>
    <x v="3"/>
    <x v="39"/>
    <x v="2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x v="1947"/>
    <x v="3"/>
    <x v="39"/>
    <x v="4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x v="753"/>
    <x v="3"/>
    <x v="39"/>
    <x v="6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x v="1948"/>
    <x v="3"/>
    <x v="39"/>
    <x v="0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x v="119"/>
    <x v="3"/>
    <x v="39"/>
    <x v="0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x v="1949"/>
    <x v="3"/>
    <x v="39"/>
    <x v="3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x v="444"/>
    <x v="3"/>
    <x v="39"/>
    <x v="0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x v="121"/>
    <x v="3"/>
    <x v="39"/>
    <x v="1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x v="1192"/>
    <x v="1"/>
    <x v="6"/>
    <x v="0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x v="583"/>
    <x v="1"/>
    <x v="6"/>
    <x v="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x v="1950"/>
    <x v="1"/>
    <x v="6"/>
    <x v="0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x v="1951"/>
    <x v="1"/>
    <x v="6"/>
    <x v="3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x v="1952"/>
    <x v="1"/>
    <x v="6"/>
    <x v="2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x v="1953"/>
    <x v="1"/>
    <x v="6"/>
    <x v="3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x v="9"/>
    <x v="1"/>
    <x v="6"/>
    <x v="3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x v="587"/>
    <x v="1"/>
    <x v="6"/>
    <x v="2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x v="1954"/>
    <x v="1"/>
    <x v="6"/>
    <x v="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x v="371"/>
    <x v="1"/>
    <x v="6"/>
    <x v="0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x v="1955"/>
    <x v="1"/>
    <x v="6"/>
    <x v="2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x v="1223"/>
    <x v="1"/>
    <x v="6"/>
    <x v="0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x v="1956"/>
    <x v="1"/>
    <x v="6"/>
    <x v="0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x v="380"/>
    <x v="1"/>
    <x v="6"/>
    <x v="2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x v="1957"/>
    <x v="1"/>
    <x v="6"/>
    <x v="3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x v="878"/>
    <x v="1"/>
    <x v="6"/>
    <x v="3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x v="1958"/>
    <x v="1"/>
    <x v="6"/>
    <x v="3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x v="1959"/>
    <x v="1"/>
    <x v="6"/>
    <x v="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x v="1960"/>
    <x v="1"/>
    <x v="6"/>
    <x v="2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x v="1961"/>
    <x v="1"/>
    <x v="6"/>
    <x v="3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x v="1256"/>
    <x v="1"/>
    <x v="6"/>
    <x v="3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x v="1962"/>
    <x v="1"/>
    <x v="6"/>
    <x v="0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x v="1963"/>
    <x v="1"/>
    <x v="6"/>
    <x v="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x v="73"/>
    <x v="1"/>
    <x v="6"/>
    <x v="3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x v="1964"/>
    <x v="1"/>
    <x v="6"/>
    <x v="0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x v="1965"/>
    <x v="1"/>
    <x v="6"/>
    <x v="0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x v="1966"/>
    <x v="1"/>
    <x v="6"/>
    <x v="0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x v="109"/>
    <x v="1"/>
    <x v="6"/>
    <x v="0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x v="1967"/>
    <x v="1"/>
    <x v="6"/>
    <x v="2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x v="1968"/>
    <x v="1"/>
    <x v="6"/>
    <x v="3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x v="1969"/>
    <x v="1"/>
    <x v="6"/>
    <x v="0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x v="1922"/>
    <x v="1"/>
    <x v="6"/>
    <x v="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x v="1970"/>
    <x v="1"/>
    <x v="6"/>
    <x v="2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x v="1971"/>
    <x v="1"/>
    <x v="6"/>
    <x v="0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x v="1972"/>
    <x v="1"/>
    <x v="6"/>
    <x v="2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x v="1973"/>
    <x v="1"/>
    <x v="6"/>
    <x v="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x v="1974"/>
    <x v="1"/>
    <x v="6"/>
    <x v="0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x v="1975"/>
    <x v="1"/>
    <x v="6"/>
    <x v="0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x v="1976"/>
    <x v="1"/>
    <x v="6"/>
    <x v="0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x v="1977"/>
    <x v="1"/>
    <x v="6"/>
    <x v="2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x v="1343"/>
    <x v="1"/>
    <x v="6"/>
    <x v="3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x v="418"/>
    <x v="1"/>
    <x v="6"/>
    <x v="0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x v="1978"/>
    <x v="1"/>
    <x v="6"/>
    <x v="0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x v="693"/>
    <x v="1"/>
    <x v="6"/>
    <x v="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x v="1979"/>
    <x v="1"/>
    <x v="6"/>
    <x v="0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x v="1980"/>
    <x v="1"/>
    <x v="6"/>
    <x v="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x v="1981"/>
    <x v="1"/>
    <x v="6"/>
    <x v="2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x v="1982"/>
    <x v="1"/>
    <x v="6"/>
    <x v="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x v="1983"/>
    <x v="1"/>
    <x v="6"/>
    <x v="2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x v="1984"/>
    <x v="1"/>
    <x v="6"/>
    <x v="3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x v="1985"/>
    <x v="1"/>
    <x v="6"/>
    <x v="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x v="1986"/>
    <x v="1"/>
    <x v="6"/>
    <x v="3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x v="1987"/>
    <x v="1"/>
    <x v="6"/>
    <x v="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x v="1988"/>
    <x v="1"/>
    <x v="6"/>
    <x v="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x v="1989"/>
    <x v="1"/>
    <x v="6"/>
    <x v="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x v="1990"/>
    <x v="1"/>
    <x v="6"/>
    <x v="1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x v="785"/>
    <x v="1"/>
    <x v="6"/>
    <x v="0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x v="1991"/>
    <x v="1"/>
    <x v="6"/>
    <x v="3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x v="1992"/>
    <x v="1"/>
    <x v="6"/>
    <x v="3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x v="1993"/>
    <x v="1"/>
    <x v="6"/>
    <x v="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x v="119"/>
    <x v="1"/>
    <x v="6"/>
    <x v="0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x v="121"/>
    <x v="1"/>
    <x v="6"/>
    <x v="3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x v="121"/>
    <x v="1"/>
    <x v="6"/>
    <x v="2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x v="179"/>
    <x v="1"/>
    <x v="6"/>
    <x v="2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x v="1994"/>
    <x v="1"/>
    <x v="6"/>
    <x v="0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x v="121"/>
    <x v="1"/>
    <x v="6"/>
    <x v="0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x v="121"/>
    <x v="1"/>
    <x v="6"/>
    <x v="2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x v="457"/>
    <x v="1"/>
    <x v="6"/>
    <x v="0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x v="144"/>
    <x v="1"/>
    <x v="6"/>
    <x v="2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x v="1995"/>
    <x v="1"/>
    <x v="6"/>
    <x v="3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x v="121"/>
    <x v="1"/>
    <x v="6"/>
    <x v="2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x v="1996"/>
    <x v="1"/>
    <x v="6"/>
    <x v="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x v="121"/>
    <x v="1"/>
    <x v="6"/>
    <x v="3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x v="1997"/>
    <x v="1"/>
    <x v="6"/>
    <x v="0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x v="88"/>
    <x v="1"/>
    <x v="6"/>
    <x v="2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x v="821"/>
    <x v="1"/>
    <x v="6"/>
    <x v="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x v="130"/>
    <x v="1"/>
    <x v="6"/>
    <x v="2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x v="121"/>
    <x v="1"/>
    <x v="6"/>
    <x v="3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x v="431"/>
    <x v="1"/>
    <x v="6"/>
    <x v="0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x v="1998"/>
    <x v="1"/>
    <x v="6"/>
    <x v="2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x v="1999"/>
    <x v="1"/>
    <x v="6"/>
    <x v="0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x v="1714"/>
    <x v="1"/>
    <x v="6"/>
    <x v="3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x v="135"/>
    <x v="1"/>
    <x v="6"/>
    <x v="3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x v="140"/>
    <x v="1"/>
    <x v="6"/>
    <x v="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x v="121"/>
    <x v="1"/>
    <x v="6"/>
    <x v="3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x v="377"/>
    <x v="1"/>
    <x v="6"/>
    <x v="2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x v="2000"/>
    <x v="1"/>
    <x v="6"/>
    <x v="2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x v="2001"/>
    <x v="1"/>
    <x v="6"/>
    <x v="2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x v="1238"/>
    <x v="1"/>
    <x v="6"/>
    <x v="2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x v="160"/>
    <x v="1"/>
    <x v="6"/>
    <x v="3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x v="1582"/>
    <x v="1"/>
    <x v="6"/>
    <x v="3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x v="121"/>
    <x v="1"/>
    <x v="6"/>
    <x v="0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x v="2002"/>
    <x v="1"/>
    <x v="6"/>
    <x v="3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x v="2003"/>
    <x v="1"/>
    <x v="6"/>
    <x v="2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x v="1029"/>
    <x v="1"/>
    <x v="6"/>
    <x v="2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x v="121"/>
    <x v="1"/>
    <x v="6"/>
    <x v="0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x v="149"/>
    <x v="1"/>
    <x v="6"/>
    <x v="2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x v="2004"/>
    <x v="1"/>
    <x v="6"/>
    <x v="0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x v="2005"/>
    <x v="1"/>
    <x v="6"/>
    <x v="0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x v="2006"/>
    <x v="1"/>
    <x v="6"/>
    <x v="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x v="121"/>
    <x v="1"/>
    <x v="6"/>
    <x v="3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x v="2007"/>
    <x v="1"/>
    <x v="6"/>
    <x v="2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x v="2008"/>
    <x v="1"/>
    <x v="6"/>
    <x v="2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x v="2009"/>
    <x v="1"/>
    <x v="6"/>
    <x v="3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x v="433"/>
    <x v="1"/>
    <x v="6"/>
    <x v="0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x v="119"/>
    <x v="1"/>
    <x v="6"/>
    <x v="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x v="144"/>
    <x v="1"/>
    <x v="6"/>
    <x v="3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x v="121"/>
    <x v="1"/>
    <x v="6"/>
    <x v="3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x v="2010"/>
    <x v="1"/>
    <x v="6"/>
    <x v="3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x v="582"/>
    <x v="1"/>
    <x v="6"/>
    <x v="3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x v="1594"/>
    <x v="1"/>
    <x v="6"/>
    <x v="2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x v="2011"/>
    <x v="1"/>
    <x v="6"/>
    <x v="3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x v="381"/>
    <x v="1"/>
    <x v="6"/>
    <x v="3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x v="121"/>
    <x v="1"/>
    <x v="6"/>
    <x v="0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x v="2012"/>
    <x v="1"/>
    <x v="6"/>
    <x v="3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x v="2013"/>
    <x v="1"/>
    <x v="6"/>
    <x v="2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x v="2014"/>
    <x v="1"/>
    <x v="6"/>
    <x v="0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x v="2015"/>
    <x v="1"/>
    <x v="6"/>
    <x v="0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x v="121"/>
    <x v="1"/>
    <x v="6"/>
    <x v="2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x v="2016"/>
    <x v="1"/>
    <x v="6"/>
    <x v="3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x v="362"/>
    <x v="1"/>
    <x v="6"/>
    <x v="3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x v="380"/>
    <x v="1"/>
    <x v="6"/>
    <x v="0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x v="2017"/>
    <x v="1"/>
    <x v="6"/>
    <x v="0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x v="644"/>
    <x v="1"/>
    <x v="6"/>
    <x v="3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x v="2018"/>
    <x v="1"/>
    <x v="6"/>
    <x v="2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x v="2019"/>
    <x v="1"/>
    <x v="6"/>
    <x v="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x v="120"/>
    <x v="1"/>
    <x v="6"/>
    <x v="2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x v="1775"/>
    <x v="1"/>
    <x v="6"/>
    <x v="2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x v="135"/>
    <x v="1"/>
    <x v="6"/>
    <x v="3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x v="120"/>
    <x v="1"/>
    <x v="6"/>
    <x v="0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x v="2020"/>
    <x v="1"/>
    <x v="6"/>
    <x v="0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x v="2021"/>
    <x v="1"/>
    <x v="6"/>
    <x v="0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x v="120"/>
    <x v="1"/>
    <x v="6"/>
    <x v="3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x v="120"/>
    <x v="1"/>
    <x v="6"/>
    <x v="0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x v="2022"/>
    <x v="1"/>
    <x v="6"/>
    <x v="2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x v="2023"/>
    <x v="1"/>
    <x v="6"/>
    <x v="3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x v="2024"/>
    <x v="1"/>
    <x v="6"/>
    <x v="0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x v="353"/>
    <x v="1"/>
    <x v="6"/>
    <x v="0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x v="434"/>
    <x v="1"/>
    <x v="6"/>
    <x v="3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x v="2025"/>
    <x v="1"/>
    <x v="6"/>
    <x v="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x v="1340"/>
    <x v="1"/>
    <x v="40"/>
    <x v="3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x v="160"/>
    <x v="1"/>
    <x v="40"/>
    <x v="0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x v="179"/>
    <x v="1"/>
    <x v="40"/>
    <x v="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x v="2026"/>
    <x v="1"/>
    <x v="40"/>
    <x v="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x v="2027"/>
    <x v="1"/>
    <x v="40"/>
    <x v="3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x v="753"/>
    <x v="1"/>
    <x v="40"/>
    <x v="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x v="2028"/>
    <x v="1"/>
    <x v="40"/>
    <x v="3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x v="683"/>
    <x v="1"/>
    <x v="40"/>
    <x v="2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x v="2029"/>
    <x v="1"/>
    <x v="40"/>
    <x v="3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x v="2030"/>
    <x v="1"/>
    <x v="40"/>
    <x v="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x v="596"/>
    <x v="1"/>
    <x v="40"/>
    <x v="3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x v="2031"/>
    <x v="1"/>
    <x v="40"/>
    <x v="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x v="2032"/>
    <x v="1"/>
    <x v="40"/>
    <x v="2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x v="2033"/>
    <x v="1"/>
    <x v="40"/>
    <x v="3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x v="2034"/>
    <x v="1"/>
    <x v="40"/>
    <x v="2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x v="1753"/>
    <x v="1"/>
    <x v="40"/>
    <x v="3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x v="2035"/>
    <x v="1"/>
    <x v="40"/>
    <x v="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x v="2036"/>
    <x v="1"/>
    <x v="40"/>
    <x v="3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x v="2037"/>
    <x v="1"/>
    <x v="40"/>
    <x v="3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x v="129"/>
    <x v="1"/>
    <x v="40"/>
    <x v="3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x v="120"/>
    <x v="1"/>
    <x v="38"/>
    <x v="0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x v="2038"/>
    <x v="1"/>
    <x v="38"/>
    <x v="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x v="121"/>
    <x v="1"/>
    <x v="38"/>
    <x v="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x v="101"/>
    <x v="1"/>
    <x v="38"/>
    <x v="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x v="121"/>
    <x v="1"/>
    <x v="38"/>
    <x v="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x v="120"/>
    <x v="1"/>
    <x v="38"/>
    <x v="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x v="2039"/>
    <x v="1"/>
    <x v="38"/>
    <x v="2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x v="2040"/>
    <x v="1"/>
    <x v="38"/>
    <x v="0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x v="381"/>
    <x v="1"/>
    <x v="38"/>
    <x v="0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x v="121"/>
    <x v="1"/>
    <x v="38"/>
    <x v="0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x v="2041"/>
    <x v="1"/>
    <x v="38"/>
    <x v="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x v="2042"/>
    <x v="1"/>
    <x v="38"/>
    <x v="2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x v="2043"/>
    <x v="1"/>
    <x v="38"/>
    <x v="0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x v="121"/>
    <x v="1"/>
    <x v="38"/>
    <x v="1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x v="177"/>
    <x v="1"/>
    <x v="38"/>
    <x v="0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x v="2044"/>
    <x v="1"/>
    <x v="38"/>
    <x v="2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x v="723"/>
    <x v="1"/>
    <x v="38"/>
    <x v="0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x v="121"/>
    <x v="1"/>
    <x v="38"/>
    <x v="2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x v="121"/>
    <x v="1"/>
    <x v="38"/>
    <x v="2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x v="121"/>
    <x v="1"/>
    <x v="38"/>
    <x v="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x v="2045"/>
    <x v="1"/>
    <x v="6"/>
    <x v="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x v="546"/>
    <x v="1"/>
    <x v="6"/>
    <x v="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x v="2046"/>
    <x v="1"/>
    <x v="6"/>
    <x v="0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x v="2047"/>
    <x v="1"/>
    <x v="6"/>
    <x v="3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x v="2048"/>
    <x v="1"/>
    <x v="6"/>
    <x v="0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x v="2049"/>
    <x v="1"/>
    <x v="6"/>
    <x v="0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x v="2050"/>
    <x v="1"/>
    <x v="6"/>
    <x v="0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x v="2051"/>
    <x v="1"/>
    <x v="6"/>
    <x v="2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x v="2052"/>
    <x v="1"/>
    <x v="6"/>
    <x v="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x v="2053"/>
    <x v="1"/>
    <x v="6"/>
    <x v="3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x v="2054"/>
    <x v="1"/>
    <x v="6"/>
    <x v="3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x v="2055"/>
    <x v="1"/>
    <x v="6"/>
    <x v="2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x v="2056"/>
    <x v="1"/>
    <x v="6"/>
    <x v="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x v="1242"/>
    <x v="1"/>
    <x v="6"/>
    <x v="3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x v="2057"/>
    <x v="1"/>
    <x v="6"/>
    <x v="3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x v="2058"/>
    <x v="1"/>
    <x v="6"/>
    <x v="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x v="787"/>
    <x v="1"/>
    <x v="6"/>
    <x v="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x v="2059"/>
    <x v="1"/>
    <x v="6"/>
    <x v="3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x v="2060"/>
    <x v="1"/>
    <x v="6"/>
    <x v="3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x v="709"/>
    <x v="1"/>
    <x v="6"/>
    <x v="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x v="1290"/>
    <x v="1"/>
    <x v="38"/>
    <x v="0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x v="1149"/>
    <x v="1"/>
    <x v="38"/>
    <x v="2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x v="2061"/>
    <x v="1"/>
    <x v="38"/>
    <x v="3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x v="2062"/>
    <x v="1"/>
    <x v="38"/>
    <x v="2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x v="2063"/>
    <x v="1"/>
    <x v="38"/>
    <x v="2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x v="2064"/>
    <x v="1"/>
    <x v="38"/>
    <x v="2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x v="2065"/>
    <x v="1"/>
    <x v="38"/>
    <x v="2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x v="669"/>
    <x v="1"/>
    <x v="38"/>
    <x v="2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x v="2066"/>
    <x v="1"/>
    <x v="38"/>
    <x v="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x v="2067"/>
    <x v="1"/>
    <x v="38"/>
    <x v="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x v="2068"/>
    <x v="1"/>
    <x v="38"/>
    <x v="1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x v="2069"/>
    <x v="1"/>
    <x v="38"/>
    <x v="2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x v="1187"/>
    <x v="1"/>
    <x v="38"/>
    <x v="2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x v="2070"/>
    <x v="1"/>
    <x v="38"/>
    <x v="3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x v="2071"/>
    <x v="1"/>
    <x v="38"/>
    <x v="2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x v="2072"/>
    <x v="1"/>
    <x v="38"/>
    <x v="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x v="2073"/>
    <x v="1"/>
    <x v="38"/>
    <x v="1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x v="2074"/>
    <x v="1"/>
    <x v="38"/>
    <x v="3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x v="2075"/>
    <x v="1"/>
    <x v="38"/>
    <x v="1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x v="368"/>
    <x v="1"/>
    <x v="38"/>
    <x v="1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x v="2076"/>
    <x v="1"/>
    <x v="38"/>
    <x v="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x v="2077"/>
    <x v="1"/>
    <x v="38"/>
    <x v="5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x v="2078"/>
    <x v="1"/>
    <x v="38"/>
    <x v="2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x v="2079"/>
    <x v="1"/>
    <x v="38"/>
    <x v="3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x v="2080"/>
    <x v="1"/>
    <x v="38"/>
    <x v="3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x v="2081"/>
    <x v="1"/>
    <x v="38"/>
    <x v="3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x v="1205"/>
    <x v="1"/>
    <x v="38"/>
    <x v="0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x v="2082"/>
    <x v="1"/>
    <x v="38"/>
    <x v="0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x v="2083"/>
    <x v="1"/>
    <x v="38"/>
    <x v="3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x v="2084"/>
    <x v="1"/>
    <x v="38"/>
    <x v="3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x v="2085"/>
    <x v="1"/>
    <x v="38"/>
    <x v="0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x v="2086"/>
    <x v="1"/>
    <x v="38"/>
    <x v="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x v="2087"/>
    <x v="1"/>
    <x v="38"/>
    <x v="0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x v="2088"/>
    <x v="1"/>
    <x v="38"/>
    <x v="3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x v="2089"/>
    <x v="1"/>
    <x v="38"/>
    <x v="3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x v="2090"/>
    <x v="1"/>
    <x v="38"/>
    <x v="3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x v="2091"/>
    <x v="1"/>
    <x v="38"/>
    <x v="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x v="2092"/>
    <x v="1"/>
    <x v="38"/>
    <x v="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x v="2093"/>
    <x v="1"/>
    <x v="38"/>
    <x v="3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x v="2094"/>
    <x v="1"/>
    <x v="38"/>
    <x v="0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x v="901"/>
    <x v="1"/>
    <x v="38"/>
    <x v="2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x v="2095"/>
    <x v="1"/>
    <x v="38"/>
    <x v="2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x v="2096"/>
    <x v="1"/>
    <x v="38"/>
    <x v="0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x v="2097"/>
    <x v="1"/>
    <x v="38"/>
    <x v="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x v="2098"/>
    <x v="1"/>
    <x v="38"/>
    <x v="3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x v="1769"/>
    <x v="1"/>
    <x v="38"/>
    <x v="1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x v="2099"/>
    <x v="1"/>
    <x v="38"/>
    <x v="0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x v="2100"/>
    <x v="1"/>
    <x v="38"/>
    <x v="2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x v="2101"/>
    <x v="1"/>
    <x v="38"/>
    <x v="3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x v="2102"/>
    <x v="1"/>
    <x v="38"/>
    <x v="0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x v="246"/>
    <x v="1"/>
    <x v="38"/>
    <x v="2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x v="1302"/>
    <x v="1"/>
    <x v="38"/>
    <x v="0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x v="2103"/>
    <x v="1"/>
    <x v="38"/>
    <x v="2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x v="2104"/>
    <x v="1"/>
    <x v="38"/>
    <x v="2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x v="2105"/>
    <x v="1"/>
    <x v="38"/>
    <x v="4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x v="2106"/>
    <x v="1"/>
    <x v="38"/>
    <x v="4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x v="2107"/>
    <x v="1"/>
    <x v="38"/>
    <x v="7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x v="2108"/>
    <x v="1"/>
    <x v="38"/>
    <x v="2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x v="2109"/>
    <x v="1"/>
    <x v="38"/>
    <x v="4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x v="2110"/>
    <x v="1"/>
    <x v="38"/>
    <x v="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x v="2111"/>
    <x v="1"/>
    <x v="38"/>
    <x v="0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x v="2112"/>
    <x v="1"/>
    <x v="38"/>
    <x v="0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x v="2113"/>
    <x v="1"/>
    <x v="38"/>
    <x v="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x v="2114"/>
    <x v="1"/>
    <x v="38"/>
    <x v="2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x v="2115"/>
    <x v="1"/>
    <x v="38"/>
    <x v="3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x v="2116"/>
    <x v="1"/>
    <x v="38"/>
    <x v="3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x v="2117"/>
    <x v="1"/>
    <x v="38"/>
    <x v="2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x v="2118"/>
    <x v="1"/>
    <x v="38"/>
    <x v="3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x v="1793"/>
    <x v="1"/>
    <x v="38"/>
    <x v="0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x v="2119"/>
    <x v="1"/>
    <x v="38"/>
    <x v="2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x v="2120"/>
    <x v="1"/>
    <x v="38"/>
    <x v="1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x v="822"/>
    <x v="1"/>
    <x v="38"/>
    <x v="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x v="140"/>
    <x v="1"/>
    <x v="38"/>
    <x v="3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x v="121"/>
    <x v="1"/>
    <x v="38"/>
    <x v="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x v="120"/>
    <x v="1"/>
    <x v="38"/>
    <x v="3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x v="121"/>
    <x v="1"/>
    <x v="38"/>
    <x v="3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x v="121"/>
    <x v="1"/>
    <x v="38"/>
    <x v="2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x v="120"/>
    <x v="1"/>
    <x v="38"/>
    <x v="2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x v="2121"/>
    <x v="1"/>
    <x v="38"/>
    <x v="3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x v="1727"/>
    <x v="1"/>
    <x v="38"/>
    <x v="0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x v="121"/>
    <x v="1"/>
    <x v="38"/>
    <x v="3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x v="2122"/>
    <x v="1"/>
    <x v="38"/>
    <x v="0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x v="2123"/>
    <x v="1"/>
    <x v="38"/>
    <x v="2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x v="2124"/>
    <x v="1"/>
    <x v="38"/>
    <x v="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x v="144"/>
    <x v="1"/>
    <x v="38"/>
    <x v="3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x v="2125"/>
    <x v="1"/>
    <x v="38"/>
    <x v="2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x v="438"/>
    <x v="1"/>
    <x v="38"/>
    <x v="0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x v="2126"/>
    <x v="1"/>
    <x v="38"/>
    <x v="0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x v="2127"/>
    <x v="1"/>
    <x v="38"/>
    <x v="3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x v="2128"/>
    <x v="1"/>
    <x v="38"/>
    <x v="2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x v="2129"/>
    <x v="1"/>
    <x v="38"/>
    <x v="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x v="120"/>
    <x v="1"/>
    <x v="38"/>
    <x v="2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x v="2130"/>
    <x v="1"/>
    <x v="38"/>
    <x v="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x v="2131"/>
    <x v="1"/>
    <x v="38"/>
    <x v="2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x v="2132"/>
    <x v="1"/>
    <x v="38"/>
    <x v="2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x v="2133"/>
    <x v="1"/>
    <x v="38"/>
    <x v="0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x v="1780"/>
    <x v="1"/>
    <x v="38"/>
    <x v="1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x v="1902"/>
    <x v="1"/>
    <x v="38"/>
    <x v="0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x v="2134"/>
    <x v="1"/>
    <x v="38"/>
    <x v="0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x v="2135"/>
    <x v="1"/>
    <x v="38"/>
    <x v="3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x v="2136"/>
    <x v="1"/>
    <x v="38"/>
    <x v="0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x v="121"/>
    <x v="1"/>
    <x v="38"/>
    <x v="0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x v="791"/>
    <x v="1"/>
    <x v="38"/>
    <x v="3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x v="2137"/>
    <x v="1"/>
    <x v="38"/>
    <x v="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x v="2138"/>
    <x v="1"/>
    <x v="38"/>
    <x v="0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x v="407"/>
    <x v="1"/>
    <x v="38"/>
    <x v="0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x v="368"/>
    <x v="1"/>
    <x v="38"/>
    <x v="2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x v="823"/>
    <x v="1"/>
    <x v="38"/>
    <x v="3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x v="2139"/>
    <x v="1"/>
    <x v="38"/>
    <x v="2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x v="2140"/>
    <x v="1"/>
    <x v="38"/>
    <x v="0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x v="1803"/>
    <x v="1"/>
    <x v="38"/>
    <x v="2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x v="239"/>
    <x v="1"/>
    <x v="38"/>
    <x v="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x v="2141"/>
    <x v="1"/>
    <x v="38"/>
    <x v="3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x v="380"/>
    <x v="1"/>
    <x v="38"/>
    <x v="0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x v="73"/>
    <x v="1"/>
    <x v="38"/>
    <x v="2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x v="2142"/>
    <x v="1"/>
    <x v="38"/>
    <x v="0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x v="2143"/>
    <x v="1"/>
    <x v="38"/>
    <x v="2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x v="2144"/>
    <x v="1"/>
    <x v="38"/>
    <x v="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x v="2145"/>
    <x v="1"/>
    <x v="38"/>
    <x v="2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x v="2146"/>
    <x v="1"/>
    <x v="38"/>
    <x v="3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x v="380"/>
    <x v="1"/>
    <x v="38"/>
    <x v="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x v="2147"/>
    <x v="1"/>
    <x v="38"/>
    <x v="2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x v="148"/>
    <x v="1"/>
    <x v="38"/>
    <x v="0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x v="2148"/>
    <x v="1"/>
    <x v="38"/>
    <x v="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x v="2149"/>
    <x v="1"/>
    <x v="38"/>
    <x v="3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x v="2150"/>
    <x v="1"/>
    <x v="38"/>
    <x v="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x v="2151"/>
    <x v="1"/>
    <x v="38"/>
    <x v="0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x v="31"/>
    <x v="1"/>
    <x v="38"/>
    <x v="0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x v="658"/>
    <x v="1"/>
    <x v="38"/>
    <x v="3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x v="119"/>
    <x v="1"/>
    <x v="38"/>
    <x v="1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x v="2152"/>
    <x v="1"/>
    <x v="38"/>
    <x v="3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x v="2153"/>
    <x v="1"/>
    <x v="38"/>
    <x v="2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x v="2154"/>
    <x v="1"/>
    <x v="38"/>
    <x v="0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x v="121"/>
    <x v="1"/>
    <x v="38"/>
    <x v="3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x v="462"/>
    <x v="1"/>
    <x v="38"/>
    <x v="2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x v="1340"/>
    <x v="1"/>
    <x v="38"/>
    <x v="0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x v="120"/>
    <x v="1"/>
    <x v="38"/>
    <x v="2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x v="2155"/>
    <x v="1"/>
    <x v="38"/>
    <x v="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x v="144"/>
    <x v="1"/>
    <x v="38"/>
    <x v="0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x v="2156"/>
    <x v="1"/>
    <x v="38"/>
    <x v="2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x v="119"/>
    <x v="1"/>
    <x v="38"/>
    <x v="3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x v="2157"/>
    <x v="1"/>
    <x v="38"/>
    <x v="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x v="2158"/>
    <x v="1"/>
    <x v="38"/>
    <x v="2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x v="516"/>
    <x v="1"/>
    <x v="38"/>
    <x v="3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x v="121"/>
    <x v="1"/>
    <x v="38"/>
    <x v="0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x v="2159"/>
    <x v="1"/>
    <x v="38"/>
    <x v="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x v="121"/>
    <x v="1"/>
    <x v="38"/>
    <x v="0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x v="2160"/>
    <x v="1"/>
    <x v="6"/>
    <x v="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x v="119"/>
    <x v="1"/>
    <x v="6"/>
    <x v="1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x v="2161"/>
    <x v="1"/>
    <x v="6"/>
    <x v="1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x v="399"/>
    <x v="1"/>
    <x v="6"/>
    <x v="1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x v="119"/>
    <x v="1"/>
    <x v="6"/>
    <x v="1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x v="1178"/>
    <x v="1"/>
    <x v="6"/>
    <x v="1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x v="644"/>
    <x v="1"/>
    <x v="6"/>
    <x v="1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x v="2162"/>
    <x v="1"/>
    <x v="6"/>
    <x v="1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x v="2163"/>
    <x v="1"/>
    <x v="6"/>
    <x v="1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x v="73"/>
    <x v="1"/>
    <x v="6"/>
    <x v="1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x v="121"/>
    <x v="1"/>
    <x v="6"/>
    <x v="1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x v="2164"/>
    <x v="1"/>
    <x v="6"/>
    <x v="1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x v="1196"/>
    <x v="1"/>
    <x v="6"/>
    <x v="1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x v="2165"/>
    <x v="1"/>
    <x v="6"/>
    <x v="1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x v="2"/>
    <x v="1"/>
    <x v="6"/>
    <x v="1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x v="121"/>
    <x v="1"/>
    <x v="6"/>
    <x v="1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x v="2166"/>
    <x v="1"/>
    <x v="6"/>
    <x v="1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x v="121"/>
    <x v="1"/>
    <x v="6"/>
    <x v="1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x v="2167"/>
    <x v="1"/>
    <x v="6"/>
    <x v="1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x v="2168"/>
    <x v="1"/>
    <x v="6"/>
    <x v="3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x v="2169"/>
    <x v="1"/>
    <x v="6"/>
    <x v="3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x v="364"/>
    <x v="1"/>
    <x v="6"/>
    <x v="5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x v="2170"/>
    <x v="1"/>
    <x v="6"/>
    <x v="7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x v="2171"/>
    <x v="1"/>
    <x v="6"/>
    <x v="3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x v="2172"/>
    <x v="1"/>
    <x v="6"/>
    <x v="4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x v="2173"/>
    <x v="1"/>
    <x v="6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x v="2174"/>
    <x v="1"/>
    <x v="6"/>
    <x v="5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x v="1259"/>
    <x v="1"/>
    <x v="6"/>
    <x v="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x v="2175"/>
    <x v="1"/>
    <x v="6"/>
    <x v="5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x v="2176"/>
    <x v="1"/>
    <x v="6"/>
    <x v="3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x v="2177"/>
    <x v="1"/>
    <x v="6"/>
    <x v="4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x v="1038"/>
    <x v="1"/>
    <x v="6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x v="20"/>
    <x v="1"/>
    <x v="6"/>
    <x v="3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x v="2178"/>
    <x v="1"/>
    <x v="6"/>
    <x v="3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x v="1403"/>
    <x v="1"/>
    <x v="6"/>
    <x v="3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x v="2179"/>
    <x v="1"/>
    <x v="6"/>
    <x v="3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x v="2180"/>
    <x v="1"/>
    <x v="6"/>
    <x v="3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x v="2181"/>
    <x v="1"/>
    <x v="6"/>
    <x v="6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x v="2182"/>
    <x v="1"/>
    <x v="6"/>
    <x v="3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x v="2183"/>
    <x v="1"/>
    <x v="6"/>
    <x v="3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x v="2184"/>
    <x v="1"/>
    <x v="6"/>
    <x v="3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x v="965"/>
    <x v="1"/>
    <x v="6"/>
    <x v="4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x v="29"/>
    <x v="1"/>
    <x v="6"/>
    <x v="3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x v="1250"/>
    <x v="1"/>
    <x v="6"/>
    <x v="2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x v="2185"/>
    <x v="1"/>
    <x v="6"/>
    <x v="5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x v="2186"/>
    <x v="1"/>
    <x v="6"/>
    <x v="3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x v="2187"/>
    <x v="1"/>
    <x v="6"/>
    <x v="3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x v="1867"/>
    <x v="1"/>
    <x v="6"/>
    <x v="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x v="2188"/>
    <x v="1"/>
    <x v="6"/>
    <x v="4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x v="2189"/>
    <x v="1"/>
    <x v="6"/>
    <x v="3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x v="2190"/>
    <x v="1"/>
    <x v="6"/>
    <x v="3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x v="2191"/>
    <x v="1"/>
    <x v="6"/>
    <x v="4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x v="2192"/>
    <x v="1"/>
    <x v="6"/>
    <x v="3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x v="811"/>
    <x v="1"/>
    <x v="6"/>
    <x v="3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x v="2193"/>
    <x v="1"/>
    <x v="6"/>
    <x v="6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x v="1583"/>
    <x v="1"/>
    <x v="6"/>
    <x v="4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x v="2194"/>
    <x v="1"/>
    <x v="6"/>
    <x v="3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x v="683"/>
    <x v="1"/>
    <x v="6"/>
    <x v="3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x v="2195"/>
    <x v="1"/>
    <x v="6"/>
    <x v="3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x v="2196"/>
    <x v="1"/>
    <x v="6"/>
    <x v="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x v="2197"/>
    <x v="1"/>
    <x v="40"/>
    <x v="0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x v="2198"/>
    <x v="1"/>
    <x v="40"/>
    <x v="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x v="121"/>
    <x v="1"/>
    <x v="40"/>
    <x v="2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x v="2199"/>
    <x v="1"/>
    <x v="40"/>
    <x v="2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x v="786"/>
    <x v="1"/>
    <x v="40"/>
    <x v="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x v="2200"/>
    <x v="1"/>
    <x v="40"/>
    <x v="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x v="121"/>
    <x v="1"/>
    <x v="40"/>
    <x v="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x v="1656"/>
    <x v="1"/>
    <x v="40"/>
    <x v="0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x v="462"/>
    <x v="1"/>
    <x v="40"/>
    <x v="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x v="2201"/>
    <x v="1"/>
    <x v="40"/>
    <x v="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x v="2202"/>
    <x v="1"/>
    <x v="40"/>
    <x v="0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x v="2203"/>
    <x v="1"/>
    <x v="40"/>
    <x v="3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x v="120"/>
    <x v="1"/>
    <x v="40"/>
    <x v="2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x v="381"/>
    <x v="1"/>
    <x v="40"/>
    <x v="3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x v="183"/>
    <x v="1"/>
    <x v="40"/>
    <x v="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x v="683"/>
    <x v="1"/>
    <x v="40"/>
    <x v="0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x v="121"/>
    <x v="1"/>
    <x v="40"/>
    <x v="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x v="1878"/>
    <x v="1"/>
    <x v="40"/>
    <x v="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x v="121"/>
    <x v="1"/>
    <x v="40"/>
    <x v="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x v="2204"/>
    <x v="1"/>
    <x v="40"/>
    <x v="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x v="2205"/>
    <x v="1"/>
    <x v="6"/>
    <x v="3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x v="2206"/>
    <x v="1"/>
    <x v="6"/>
    <x v="3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x v="2207"/>
    <x v="1"/>
    <x v="6"/>
    <x v="5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x v="2208"/>
    <x v="1"/>
    <x v="6"/>
    <x v="3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x v="2209"/>
    <x v="1"/>
    <x v="6"/>
    <x v="3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x v="2210"/>
    <x v="1"/>
    <x v="6"/>
    <x v="0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x v="2211"/>
    <x v="1"/>
    <x v="6"/>
    <x v="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x v="2212"/>
    <x v="1"/>
    <x v="6"/>
    <x v="0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x v="2213"/>
    <x v="1"/>
    <x v="6"/>
    <x v="0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x v="2214"/>
    <x v="1"/>
    <x v="6"/>
    <x v="2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x v="2215"/>
    <x v="1"/>
    <x v="6"/>
    <x v="3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x v="2216"/>
    <x v="1"/>
    <x v="6"/>
    <x v="0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x v="2217"/>
    <x v="1"/>
    <x v="6"/>
    <x v="1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x v="247"/>
    <x v="1"/>
    <x v="6"/>
    <x v="0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x v="2218"/>
    <x v="1"/>
    <x v="6"/>
    <x v="0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x v="1145"/>
    <x v="1"/>
    <x v="6"/>
    <x v="0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x v="2219"/>
    <x v="1"/>
    <x v="6"/>
    <x v="2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x v="2220"/>
    <x v="1"/>
    <x v="6"/>
    <x v="2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x v="2221"/>
    <x v="1"/>
    <x v="6"/>
    <x v="0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x v="73"/>
    <x v="1"/>
    <x v="6"/>
    <x v="2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x v="2222"/>
    <x v="1"/>
    <x v="6"/>
    <x v="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x v="1345"/>
    <x v="1"/>
    <x v="6"/>
    <x v="3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x v="2223"/>
    <x v="1"/>
    <x v="6"/>
    <x v="3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x v="400"/>
    <x v="1"/>
    <x v="6"/>
    <x v="2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x v="2224"/>
    <x v="1"/>
    <x v="6"/>
    <x v="2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x v="2225"/>
    <x v="1"/>
    <x v="6"/>
    <x v="1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x v="2226"/>
    <x v="1"/>
    <x v="6"/>
    <x v="2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x v="2208"/>
    <x v="1"/>
    <x v="6"/>
    <x v="2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x v="2227"/>
    <x v="1"/>
    <x v="6"/>
    <x v="2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x v="2228"/>
    <x v="1"/>
    <x v="6"/>
    <x v="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x v="1953"/>
    <x v="1"/>
    <x v="6"/>
    <x v="0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x v="2229"/>
    <x v="1"/>
    <x v="6"/>
    <x v="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x v="2230"/>
    <x v="1"/>
    <x v="6"/>
    <x v="1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x v="2231"/>
    <x v="1"/>
    <x v="6"/>
    <x v="3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x v="1623"/>
    <x v="1"/>
    <x v="6"/>
    <x v="3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x v="2232"/>
    <x v="1"/>
    <x v="6"/>
    <x v="0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x v="2233"/>
    <x v="1"/>
    <x v="6"/>
    <x v="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x v="2234"/>
    <x v="1"/>
    <x v="6"/>
    <x v="0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x v="1917"/>
    <x v="1"/>
    <x v="6"/>
    <x v="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x v="2235"/>
    <x v="1"/>
    <x v="6"/>
    <x v="0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x v="2236"/>
    <x v="1"/>
    <x v="6"/>
    <x v="0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x v="2237"/>
    <x v="1"/>
    <x v="6"/>
    <x v="0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x v="2238"/>
    <x v="1"/>
    <x v="6"/>
    <x v="3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x v="2239"/>
    <x v="1"/>
    <x v="6"/>
    <x v="0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x v="1506"/>
    <x v="1"/>
    <x v="6"/>
    <x v="2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x v="2240"/>
    <x v="1"/>
    <x v="6"/>
    <x v="2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x v="2241"/>
    <x v="1"/>
    <x v="6"/>
    <x v="0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x v="2242"/>
    <x v="1"/>
    <x v="6"/>
    <x v="3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x v="1901"/>
    <x v="1"/>
    <x v="6"/>
    <x v="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x v="1169"/>
    <x v="1"/>
    <x v="6"/>
    <x v="1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x v="2243"/>
    <x v="1"/>
    <x v="6"/>
    <x v="3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x v="2244"/>
    <x v="1"/>
    <x v="6"/>
    <x v="2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x v="2245"/>
    <x v="1"/>
    <x v="6"/>
    <x v="0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x v="2246"/>
    <x v="1"/>
    <x v="6"/>
    <x v="0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x v="2247"/>
    <x v="1"/>
    <x v="6"/>
    <x v="3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x v="2248"/>
    <x v="1"/>
    <x v="6"/>
    <x v="0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x v="2249"/>
    <x v="1"/>
    <x v="6"/>
    <x v="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x v="2250"/>
    <x v="1"/>
    <x v="6"/>
    <x v="0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x v="1042"/>
    <x v="1"/>
    <x v="6"/>
    <x v="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x v="2251"/>
    <x v="1"/>
    <x v="6"/>
    <x v="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x v="2252"/>
    <x v="1"/>
    <x v="6"/>
    <x v="2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x v="2253"/>
    <x v="1"/>
    <x v="6"/>
    <x v="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x v="2254"/>
    <x v="1"/>
    <x v="6"/>
    <x v="0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x v="2255"/>
    <x v="1"/>
    <x v="6"/>
    <x v="3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x v="2256"/>
    <x v="1"/>
    <x v="6"/>
    <x v="0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x v="2257"/>
    <x v="1"/>
    <x v="6"/>
    <x v="2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x v="2258"/>
    <x v="1"/>
    <x v="6"/>
    <x v="2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x v="2259"/>
    <x v="1"/>
    <x v="6"/>
    <x v="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x v="2260"/>
    <x v="1"/>
    <x v="6"/>
    <x v="2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x v="2261"/>
    <x v="1"/>
    <x v="6"/>
    <x v="3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x v="2262"/>
    <x v="1"/>
    <x v="6"/>
    <x v="0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x v="2263"/>
    <x v="1"/>
    <x v="6"/>
    <x v="2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x v="2264"/>
    <x v="1"/>
    <x v="6"/>
    <x v="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x v="2265"/>
    <x v="1"/>
    <x v="6"/>
    <x v="0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x v="2266"/>
    <x v="1"/>
    <x v="6"/>
    <x v="2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x v="2267"/>
    <x v="1"/>
    <x v="6"/>
    <x v="2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x v="2268"/>
    <x v="1"/>
    <x v="6"/>
    <x v="2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x v="2269"/>
    <x v="1"/>
    <x v="6"/>
    <x v="1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x v="2270"/>
    <x v="1"/>
    <x v="6"/>
    <x v="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x v="2271"/>
    <x v="1"/>
    <x v="6"/>
    <x v="0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x v="2272"/>
    <x v="1"/>
    <x v="6"/>
    <x v="2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x v="2273"/>
    <x v="1"/>
    <x v="6"/>
    <x v="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x v="2274"/>
    <x v="1"/>
    <x v="6"/>
    <x v="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x v="2275"/>
    <x v="1"/>
    <x v="6"/>
    <x v="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x v="2276"/>
    <x v="1"/>
    <x v="6"/>
    <x v="0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x v="518"/>
    <x v="1"/>
    <x v="6"/>
    <x v="1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x v="2277"/>
    <x v="1"/>
    <x v="6"/>
    <x v="0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x v="1999"/>
    <x v="1"/>
    <x v="6"/>
    <x v="2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x v="2278"/>
    <x v="1"/>
    <x v="6"/>
    <x v="0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x v="2279"/>
    <x v="1"/>
    <x v="6"/>
    <x v="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x v="2280"/>
    <x v="1"/>
    <x v="6"/>
    <x v="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x v="2281"/>
    <x v="1"/>
    <x v="6"/>
    <x v="0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x v="2282"/>
    <x v="1"/>
    <x v="6"/>
    <x v="0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x v="699"/>
    <x v="1"/>
    <x v="6"/>
    <x v="2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x v="2283"/>
    <x v="1"/>
    <x v="6"/>
    <x v="2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x v="2284"/>
    <x v="1"/>
    <x v="6"/>
    <x v="0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x v="2285"/>
    <x v="1"/>
    <x v="6"/>
    <x v="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x v="2286"/>
    <x v="1"/>
    <x v="6"/>
    <x v="0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x v="2287"/>
    <x v="1"/>
    <x v="6"/>
    <x v="2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x v="2288"/>
    <x v="1"/>
    <x v="6"/>
    <x v="2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x v="2289"/>
    <x v="1"/>
    <x v="6"/>
    <x v="2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x v="656"/>
    <x v="1"/>
    <x v="6"/>
    <x v="2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x v="2290"/>
    <x v="1"/>
    <x v="6"/>
    <x v="0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x v="2291"/>
    <x v="1"/>
    <x v="6"/>
    <x v="0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x v="2254"/>
    <x v="1"/>
    <x v="6"/>
    <x v="2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x v="2292"/>
    <x v="1"/>
    <x v="6"/>
    <x v="2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x v="2293"/>
    <x v="1"/>
    <x v="6"/>
    <x v="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x v="2294"/>
    <x v="1"/>
    <x v="6"/>
    <x v="2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x v="2295"/>
    <x v="1"/>
    <x v="6"/>
    <x v="3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x v="2296"/>
    <x v="1"/>
    <x v="6"/>
    <x v="2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x v="2297"/>
    <x v="1"/>
    <x v="6"/>
    <x v="2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x v="1178"/>
    <x v="1"/>
    <x v="6"/>
    <x v="3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x v="2298"/>
    <x v="1"/>
    <x v="6"/>
    <x v="2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x v="1245"/>
    <x v="1"/>
    <x v="6"/>
    <x v="3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x v="2299"/>
    <x v="1"/>
    <x v="6"/>
    <x v="2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x v="2047"/>
    <x v="1"/>
    <x v="6"/>
    <x v="2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x v="2300"/>
    <x v="1"/>
    <x v="6"/>
    <x v="2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x v="179"/>
    <x v="1"/>
    <x v="6"/>
    <x v="0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x v="2301"/>
    <x v="1"/>
    <x v="6"/>
    <x v="0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x v="2302"/>
    <x v="1"/>
    <x v="6"/>
    <x v="2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x v="2303"/>
    <x v="1"/>
    <x v="6"/>
    <x v="3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x v="2304"/>
    <x v="1"/>
    <x v="6"/>
    <x v="3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x v="2305"/>
    <x v="1"/>
    <x v="6"/>
    <x v="0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x v="2306"/>
    <x v="1"/>
    <x v="6"/>
    <x v="0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x v="2307"/>
    <x v="1"/>
    <x v="6"/>
    <x v="3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x v="2308"/>
    <x v="1"/>
    <x v="6"/>
    <x v="0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x v="2309"/>
    <x v="1"/>
    <x v="6"/>
    <x v="0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x v="2310"/>
    <x v="1"/>
    <x v="6"/>
    <x v="3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x v="1770"/>
    <x v="1"/>
    <x v="6"/>
    <x v="2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x v="2311"/>
    <x v="1"/>
    <x v="6"/>
    <x v="3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x v="2312"/>
    <x v="1"/>
    <x v="6"/>
    <x v="1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x v="2313"/>
    <x v="1"/>
    <x v="6"/>
    <x v="2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x v="2314"/>
    <x v="1"/>
    <x v="6"/>
    <x v="2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x v="2315"/>
    <x v="1"/>
    <x v="6"/>
    <x v="2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x v="2316"/>
    <x v="1"/>
    <x v="6"/>
    <x v="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x v="935"/>
    <x v="1"/>
    <x v="6"/>
    <x v="2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x v="2317"/>
    <x v="1"/>
    <x v="6"/>
    <x v="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x v="73"/>
    <x v="1"/>
    <x v="6"/>
    <x v="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x v="2318"/>
    <x v="1"/>
    <x v="6"/>
    <x v="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x v="2319"/>
    <x v="1"/>
    <x v="6"/>
    <x v="2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x v="2320"/>
    <x v="1"/>
    <x v="6"/>
    <x v="2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x v="2321"/>
    <x v="1"/>
    <x v="6"/>
    <x v="2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x v="395"/>
    <x v="1"/>
    <x v="6"/>
    <x v="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x v="2322"/>
    <x v="1"/>
    <x v="6"/>
    <x v="3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x v="2323"/>
    <x v="1"/>
    <x v="6"/>
    <x v="2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x v="1245"/>
    <x v="1"/>
    <x v="6"/>
    <x v="2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x v="2145"/>
    <x v="1"/>
    <x v="6"/>
    <x v="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x v="2324"/>
    <x v="1"/>
    <x v="6"/>
    <x v="2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x v="2325"/>
    <x v="1"/>
    <x v="6"/>
    <x v="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x v="2326"/>
    <x v="1"/>
    <x v="6"/>
    <x v="3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x v="1555"/>
    <x v="1"/>
    <x v="6"/>
    <x v="3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x v="2327"/>
    <x v="1"/>
    <x v="6"/>
    <x v="1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x v="2036"/>
    <x v="1"/>
    <x v="6"/>
    <x v="2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x v="1417"/>
    <x v="1"/>
    <x v="6"/>
    <x v="3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x v="2328"/>
    <x v="1"/>
    <x v="6"/>
    <x v="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x v="2329"/>
    <x v="1"/>
    <x v="6"/>
    <x v="3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x v="2330"/>
    <x v="1"/>
    <x v="6"/>
    <x v="2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x v="2331"/>
    <x v="1"/>
    <x v="6"/>
    <x v="0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x v="2332"/>
    <x v="1"/>
    <x v="6"/>
    <x v="0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x v="2333"/>
    <x v="1"/>
    <x v="6"/>
    <x v="0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x v="2334"/>
    <x v="1"/>
    <x v="6"/>
    <x v="3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x v="2335"/>
    <x v="1"/>
    <x v="6"/>
    <x v="2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x v="2336"/>
    <x v="1"/>
    <x v="6"/>
    <x v="2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x v="2337"/>
    <x v="1"/>
    <x v="6"/>
    <x v="0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x v="134"/>
    <x v="1"/>
    <x v="6"/>
    <x v="3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x v="1509"/>
    <x v="1"/>
    <x v="6"/>
    <x v="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x v="2338"/>
    <x v="1"/>
    <x v="6"/>
    <x v="0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x v="2339"/>
    <x v="1"/>
    <x v="6"/>
    <x v="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x v="2340"/>
    <x v="1"/>
    <x v="6"/>
    <x v="0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x v="1708"/>
    <x v="1"/>
    <x v="6"/>
    <x v="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x v="2341"/>
    <x v="1"/>
    <x v="6"/>
    <x v="3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x v="2342"/>
    <x v="1"/>
    <x v="6"/>
    <x v="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x v="2343"/>
    <x v="1"/>
    <x v="6"/>
    <x v="3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x v="2344"/>
    <x v="1"/>
    <x v="6"/>
    <x v="0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x v="2345"/>
    <x v="1"/>
    <x v="6"/>
    <x v="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x v="2346"/>
    <x v="1"/>
    <x v="6"/>
    <x v="2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x v="2347"/>
    <x v="1"/>
    <x v="6"/>
    <x v="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x v="44"/>
    <x v="1"/>
    <x v="6"/>
    <x v="3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x v="392"/>
    <x v="1"/>
    <x v="6"/>
    <x v="3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x v="2348"/>
    <x v="1"/>
    <x v="6"/>
    <x v="3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x v="1154"/>
    <x v="1"/>
    <x v="6"/>
    <x v="0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x v="2349"/>
    <x v="1"/>
    <x v="6"/>
    <x v="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x v="2320"/>
    <x v="1"/>
    <x v="6"/>
    <x v="3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x v="2296"/>
    <x v="1"/>
    <x v="6"/>
    <x v="3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x v="683"/>
    <x v="1"/>
    <x v="6"/>
    <x v="2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x v="2350"/>
    <x v="1"/>
    <x v="6"/>
    <x v="3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x v="2005"/>
    <x v="1"/>
    <x v="6"/>
    <x v="3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x v="2351"/>
    <x v="1"/>
    <x v="6"/>
    <x v="0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x v="2352"/>
    <x v="1"/>
    <x v="6"/>
    <x v="3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x v="123"/>
    <x v="1"/>
    <x v="6"/>
    <x v="2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x v="555"/>
    <x v="1"/>
    <x v="6"/>
    <x v="3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x v="2353"/>
    <x v="1"/>
    <x v="6"/>
    <x v="0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x v="2354"/>
    <x v="1"/>
    <x v="6"/>
    <x v="3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x v="2355"/>
    <x v="1"/>
    <x v="6"/>
    <x v="0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x v="2356"/>
    <x v="1"/>
    <x v="6"/>
    <x v="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x v="2124"/>
    <x v="1"/>
    <x v="6"/>
    <x v="0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x v="2357"/>
    <x v="1"/>
    <x v="6"/>
    <x v="0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x v="2358"/>
    <x v="1"/>
    <x v="6"/>
    <x v="2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x v="2359"/>
    <x v="1"/>
    <x v="6"/>
    <x v="3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x v="2360"/>
    <x v="1"/>
    <x v="6"/>
    <x v="3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x v="2361"/>
    <x v="1"/>
    <x v="6"/>
    <x v="3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x v="2362"/>
    <x v="1"/>
    <x v="6"/>
    <x v="2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x v="2363"/>
    <x v="1"/>
    <x v="6"/>
    <x v="2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x v="2364"/>
    <x v="1"/>
    <x v="6"/>
    <x v="0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x v="2365"/>
    <x v="1"/>
    <x v="6"/>
    <x v="3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x v="2235"/>
    <x v="1"/>
    <x v="6"/>
    <x v="0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x v="2366"/>
    <x v="1"/>
    <x v="6"/>
    <x v="2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x v="2367"/>
    <x v="1"/>
    <x v="6"/>
    <x v="2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x v="2368"/>
    <x v="1"/>
    <x v="6"/>
    <x v="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x v="841"/>
    <x v="1"/>
    <x v="6"/>
    <x v="3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x v="2369"/>
    <x v="1"/>
    <x v="6"/>
    <x v="3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x v="2370"/>
    <x v="1"/>
    <x v="6"/>
    <x v="2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x v="2178"/>
    <x v="1"/>
    <x v="6"/>
    <x v="2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x v="2371"/>
    <x v="1"/>
    <x v="6"/>
    <x v="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x v="2372"/>
    <x v="1"/>
    <x v="6"/>
    <x v="0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x v="431"/>
    <x v="1"/>
    <x v="6"/>
    <x v="0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x v="2373"/>
    <x v="1"/>
    <x v="6"/>
    <x v="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x v="2374"/>
    <x v="1"/>
    <x v="6"/>
    <x v="3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x v="2375"/>
    <x v="1"/>
    <x v="6"/>
    <x v="3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x v="246"/>
    <x v="1"/>
    <x v="6"/>
    <x v="3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x v="2376"/>
    <x v="1"/>
    <x v="6"/>
    <x v="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x v="1783"/>
    <x v="1"/>
    <x v="6"/>
    <x v="2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x v="2377"/>
    <x v="1"/>
    <x v="6"/>
    <x v="3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x v="2378"/>
    <x v="1"/>
    <x v="6"/>
    <x v="3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x v="2379"/>
    <x v="1"/>
    <x v="6"/>
    <x v="2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x v="2380"/>
    <x v="1"/>
    <x v="6"/>
    <x v="3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x v="2381"/>
    <x v="1"/>
    <x v="6"/>
    <x v="3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x v="2382"/>
    <x v="1"/>
    <x v="6"/>
    <x v="2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x v="2383"/>
    <x v="1"/>
    <x v="6"/>
    <x v="3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x v="2384"/>
    <x v="1"/>
    <x v="6"/>
    <x v="0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x v="2385"/>
    <x v="1"/>
    <x v="6"/>
    <x v="0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x v="2386"/>
    <x v="1"/>
    <x v="6"/>
    <x v="2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x v="1085"/>
    <x v="1"/>
    <x v="6"/>
    <x v="3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x v="2387"/>
    <x v="1"/>
    <x v="6"/>
    <x v="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x v="672"/>
    <x v="1"/>
    <x v="6"/>
    <x v="0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x v="2388"/>
    <x v="1"/>
    <x v="6"/>
    <x v="3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x v="2389"/>
    <x v="1"/>
    <x v="6"/>
    <x v="2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x v="2390"/>
    <x v="1"/>
    <x v="6"/>
    <x v="0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x v="2391"/>
    <x v="1"/>
    <x v="6"/>
    <x v="0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x v="2392"/>
    <x v="1"/>
    <x v="6"/>
    <x v="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x v="392"/>
    <x v="1"/>
    <x v="6"/>
    <x v="3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x v="1922"/>
    <x v="1"/>
    <x v="6"/>
    <x v="2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x v="2393"/>
    <x v="1"/>
    <x v="6"/>
    <x v="0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x v="2394"/>
    <x v="1"/>
    <x v="6"/>
    <x v="0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x v="2395"/>
    <x v="1"/>
    <x v="6"/>
    <x v="3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x v="440"/>
    <x v="1"/>
    <x v="6"/>
    <x v="2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x v="2396"/>
    <x v="1"/>
    <x v="6"/>
    <x v="3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x v="2397"/>
    <x v="1"/>
    <x v="6"/>
    <x v="2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x v="2398"/>
    <x v="1"/>
    <x v="6"/>
    <x v="3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x v="2399"/>
    <x v="1"/>
    <x v="6"/>
    <x v="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x v="2400"/>
    <x v="1"/>
    <x v="6"/>
    <x v="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x v="2401"/>
    <x v="1"/>
    <x v="6"/>
    <x v="2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x v="73"/>
    <x v="1"/>
    <x v="6"/>
    <x v="3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x v="2402"/>
    <x v="1"/>
    <x v="6"/>
    <x v="2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x v="2403"/>
    <x v="1"/>
    <x v="6"/>
    <x v="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x v="2404"/>
    <x v="1"/>
    <x v="6"/>
    <x v="2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x v="2405"/>
    <x v="1"/>
    <x v="6"/>
    <x v="2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x v="2406"/>
    <x v="1"/>
    <x v="6"/>
    <x v="0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x v="2407"/>
    <x v="1"/>
    <x v="6"/>
    <x v="2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x v="890"/>
    <x v="1"/>
    <x v="6"/>
    <x v="0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x v="2408"/>
    <x v="1"/>
    <x v="6"/>
    <x v="2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x v="2000"/>
    <x v="1"/>
    <x v="6"/>
    <x v="2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x v="683"/>
    <x v="1"/>
    <x v="6"/>
    <x v="2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x v="1299"/>
    <x v="1"/>
    <x v="6"/>
    <x v="3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x v="2230"/>
    <x v="1"/>
    <x v="6"/>
    <x v="3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x v="2409"/>
    <x v="1"/>
    <x v="6"/>
    <x v="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x v="2410"/>
    <x v="1"/>
    <x v="6"/>
    <x v="2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x v="135"/>
    <x v="1"/>
    <x v="6"/>
    <x v="3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x v="364"/>
    <x v="1"/>
    <x v="6"/>
    <x v="3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x v="2411"/>
    <x v="1"/>
    <x v="6"/>
    <x v="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x v="2412"/>
    <x v="1"/>
    <x v="6"/>
    <x v="0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x v="2413"/>
    <x v="1"/>
    <x v="6"/>
    <x v="3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x v="2414"/>
    <x v="1"/>
    <x v="6"/>
    <x v="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x v="2415"/>
    <x v="1"/>
    <x v="6"/>
    <x v="3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x v="366"/>
    <x v="1"/>
    <x v="6"/>
    <x v="3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x v="2376"/>
    <x v="1"/>
    <x v="6"/>
    <x v="3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x v="2416"/>
    <x v="1"/>
    <x v="6"/>
    <x v="2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x v="2281"/>
    <x v="1"/>
    <x v="6"/>
    <x v="2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x v="2417"/>
    <x v="1"/>
    <x v="6"/>
    <x v="0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x v="2418"/>
    <x v="1"/>
    <x v="6"/>
    <x v="0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x v="2419"/>
    <x v="1"/>
    <x v="6"/>
    <x v="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x v="91"/>
    <x v="1"/>
    <x v="6"/>
    <x v="3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x v="1604"/>
    <x v="1"/>
    <x v="6"/>
    <x v="2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x v="2420"/>
    <x v="1"/>
    <x v="6"/>
    <x v="0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x v="2421"/>
    <x v="1"/>
    <x v="6"/>
    <x v="0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x v="246"/>
    <x v="1"/>
    <x v="6"/>
    <x v="3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x v="2422"/>
    <x v="1"/>
    <x v="6"/>
    <x v="2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x v="797"/>
    <x v="1"/>
    <x v="6"/>
    <x v="3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x v="2423"/>
    <x v="1"/>
    <x v="6"/>
    <x v="2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x v="2424"/>
    <x v="1"/>
    <x v="6"/>
    <x v="2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x v="2425"/>
    <x v="1"/>
    <x v="6"/>
    <x v="2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x v="2426"/>
    <x v="1"/>
    <x v="6"/>
    <x v="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x v="2427"/>
    <x v="1"/>
    <x v="6"/>
    <x v="2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x v="2428"/>
    <x v="1"/>
    <x v="6"/>
    <x v="0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x v="2429"/>
    <x v="1"/>
    <x v="6"/>
    <x v="2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x v="2430"/>
    <x v="1"/>
    <x v="6"/>
    <x v="2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x v="178"/>
    <x v="1"/>
    <x v="6"/>
    <x v="0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x v="2431"/>
    <x v="1"/>
    <x v="6"/>
    <x v="3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x v="2432"/>
    <x v="1"/>
    <x v="6"/>
    <x v="3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x v="1716"/>
    <x v="1"/>
    <x v="6"/>
    <x v="2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x v="1028"/>
    <x v="1"/>
    <x v="6"/>
    <x v="2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x v="2433"/>
    <x v="1"/>
    <x v="6"/>
    <x v="3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x v="2434"/>
    <x v="1"/>
    <x v="6"/>
    <x v="3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x v="2435"/>
    <x v="1"/>
    <x v="6"/>
    <x v="3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x v="2436"/>
    <x v="1"/>
    <x v="6"/>
    <x v="0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x v="2437"/>
    <x v="1"/>
    <x v="6"/>
    <x v="3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x v="687"/>
    <x v="1"/>
    <x v="6"/>
    <x v="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x v="2438"/>
    <x v="1"/>
    <x v="6"/>
    <x v="0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x v="2439"/>
    <x v="1"/>
    <x v="6"/>
    <x v="3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x v="2440"/>
    <x v="1"/>
    <x v="6"/>
    <x v="3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x v="2441"/>
    <x v="1"/>
    <x v="6"/>
    <x v="3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x v="2442"/>
    <x v="1"/>
    <x v="6"/>
    <x v="0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x v="2443"/>
    <x v="1"/>
    <x v="6"/>
    <x v="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x v="1300"/>
    <x v="1"/>
    <x v="6"/>
    <x v="3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x v="2444"/>
    <x v="1"/>
    <x v="6"/>
    <x v="0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x v="2445"/>
    <x v="1"/>
    <x v="6"/>
    <x v="2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x v="2446"/>
    <x v="1"/>
    <x v="6"/>
    <x v="3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x v="2447"/>
    <x v="1"/>
    <x v="6"/>
    <x v="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x v="2448"/>
    <x v="1"/>
    <x v="6"/>
    <x v="2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x v="2010"/>
    <x v="1"/>
    <x v="6"/>
    <x v="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x v="2449"/>
    <x v="1"/>
    <x v="6"/>
    <x v="2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x v="2202"/>
    <x v="1"/>
    <x v="6"/>
    <x v="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x v="178"/>
    <x v="1"/>
    <x v="6"/>
    <x v="2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x v="2450"/>
    <x v="1"/>
    <x v="6"/>
    <x v="2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x v="2451"/>
    <x v="1"/>
    <x v="6"/>
    <x v="3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x v="2452"/>
    <x v="1"/>
    <x v="6"/>
    <x v="0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x v="2453"/>
    <x v="1"/>
    <x v="6"/>
    <x v="0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x v="1428"/>
    <x v="1"/>
    <x v="6"/>
    <x v="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x v="2454"/>
    <x v="1"/>
    <x v="6"/>
    <x v="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x v="145"/>
    <x v="1"/>
    <x v="6"/>
    <x v="3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x v="2455"/>
    <x v="1"/>
    <x v="6"/>
    <x v="2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x v="2456"/>
    <x v="1"/>
    <x v="6"/>
    <x v="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x v="885"/>
    <x v="1"/>
    <x v="6"/>
    <x v="2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x v="104"/>
    <x v="1"/>
    <x v="6"/>
    <x v="0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x v="2457"/>
    <x v="1"/>
    <x v="6"/>
    <x v="3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x v="2458"/>
    <x v="1"/>
    <x v="6"/>
    <x v="0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x v="2459"/>
    <x v="1"/>
    <x v="6"/>
    <x v="0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x v="90"/>
    <x v="1"/>
    <x v="6"/>
    <x v="0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x v="2460"/>
    <x v="1"/>
    <x v="6"/>
    <x v="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x v="2461"/>
    <x v="1"/>
    <x v="6"/>
    <x v="2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x v="2414"/>
    <x v="1"/>
    <x v="6"/>
    <x v="2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x v="2462"/>
    <x v="1"/>
    <x v="6"/>
    <x v="0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x v="2463"/>
    <x v="1"/>
    <x v="6"/>
    <x v="2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x v="1756"/>
    <x v="1"/>
    <x v="6"/>
    <x v="3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x v="2464"/>
    <x v="1"/>
    <x v="6"/>
    <x v="3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x v="1382"/>
    <x v="1"/>
    <x v="6"/>
    <x v="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x v="2465"/>
    <x v="1"/>
    <x v="6"/>
    <x v="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x v="1199"/>
    <x v="1"/>
    <x v="6"/>
    <x v="2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x v="2466"/>
    <x v="1"/>
    <x v="6"/>
    <x v="3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x v="2467"/>
    <x v="1"/>
    <x v="6"/>
    <x v="3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x v="2468"/>
    <x v="1"/>
    <x v="6"/>
    <x v="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x v="2469"/>
    <x v="1"/>
    <x v="6"/>
    <x v="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x v="2470"/>
    <x v="1"/>
    <x v="6"/>
    <x v="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x v="2471"/>
    <x v="1"/>
    <x v="6"/>
    <x v="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x v="2472"/>
    <x v="1"/>
    <x v="6"/>
    <x v="2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x v="2473"/>
    <x v="1"/>
    <x v="6"/>
    <x v="2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x v="2474"/>
    <x v="1"/>
    <x v="6"/>
    <x v="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x v="2475"/>
    <x v="1"/>
    <x v="6"/>
    <x v="3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x v="2476"/>
    <x v="1"/>
    <x v="6"/>
    <x v="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x v="2477"/>
    <x v="1"/>
    <x v="6"/>
    <x v="0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x v="700"/>
    <x v="1"/>
    <x v="6"/>
    <x v="3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x v="2478"/>
    <x v="1"/>
    <x v="6"/>
    <x v="3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x v="1336"/>
    <x v="1"/>
    <x v="6"/>
    <x v="3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x v="2479"/>
    <x v="1"/>
    <x v="6"/>
    <x v="3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x v="2480"/>
    <x v="1"/>
    <x v="6"/>
    <x v="0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x v="2481"/>
    <x v="1"/>
    <x v="6"/>
    <x v="3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x v="2482"/>
    <x v="1"/>
    <x v="6"/>
    <x v="3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x v="2483"/>
    <x v="1"/>
    <x v="6"/>
    <x v="2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x v="135"/>
    <x v="1"/>
    <x v="6"/>
    <x v="2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x v="673"/>
    <x v="1"/>
    <x v="6"/>
    <x v="0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x v="1318"/>
    <x v="1"/>
    <x v="6"/>
    <x v="2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x v="669"/>
    <x v="1"/>
    <x v="6"/>
    <x v="2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x v="2484"/>
    <x v="1"/>
    <x v="6"/>
    <x v="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x v="836"/>
    <x v="1"/>
    <x v="6"/>
    <x v="3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x v="2485"/>
    <x v="1"/>
    <x v="6"/>
    <x v="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x v="938"/>
    <x v="1"/>
    <x v="6"/>
    <x v="2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x v="2486"/>
    <x v="1"/>
    <x v="6"/>
    <x v="0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x v="2487"/>
    <x v="1"/>
    <x v="6"/>
    <x v="3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x v="2488"/>
    <x v="1"/>
    <x v="6"/>
    <x v="2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x v="2489"/>
    <x v="1"/>
    <x v="6"/>
    <x v="2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x v="2490"/>
    <x v="1"/>
    <x v="6"/>
    <x v="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x v="2491"/>
    <x v="1"/>
    <x v="6"/>
    <x v="0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x v="2492"/>
    <x v="1"/>
    <x v="6"/>
    <x v="3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x v="2493"/>
    <x v="1"/>
    <x v="6"/>
    <x v="3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x v="2494"/>
    <x v="1"/>
    <x v="6"/>
    <x v="3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x v="2495"/>
    <x v="1"/>
    <x v="6"/>
    <x v="3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x v="2496"/>
    <x v="1"/>
    <x v="6"/>
    <x v="2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x v="2497"/>
    <x v="1"/>
    <x v="6"/>
    <x v="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x v="2498"/>
    <x v="1"/>
    <x v="6"/>
    <x v="3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x v="2499"/>
    <x v="1"/>
    <x v="6"/>
    <x v="2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x v="99"/>
    <x v="1"/>
    <x v="6"/>
    <x v="3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x v="1225"/>
    <x v="1"/>
    <x v="6"/>
    <x v="0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x v="2500"/>
    <x v="1"/>
    <x v="6"/>
    <x v="2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x v="104"/>
    <x v="1"/>
    <x v="6"/>
    <x v="3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x v="2501"/>
    <x v="1"/>
    <x v="6"/>
    <x v="2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x v="290"/>
    <x v="1"/>
    <x v="6"/>
    <x v="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x v="2502"/>
    <x v="1"/>
    <x v="6"/>
    <x v="2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x v="76"/>
    <x v="1"/>
    <x v="6"/>
    <x v="2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x v="2503"/>
    <x v="1"/>
    <x v="6"/>
    <x v="2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x v="2005"/>
    <x v="1"/>
    <x v="6"/>
    <x v="0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x v="1354"/>
    <x v="1"/>
    <x v="6"/>
    <x v="2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x v="2504"/>
    <x v="1"/>
    <x v="6"/>
    <x v="2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x v="2505"/>
    <x v="1"/>
    <x v="6"/>
    <x v="0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x v="583"/>
    <x v="1"/>
    <x v="6"/>
    <x v="0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x v="2506"/>
    <x v="1"/>
    <x v="6"/>
    <x v="3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x v="368"/>
    <x v="1"/>
    <x v="6"/>
    <x v="3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x v="2507"/>
    <x v="1"/>
    <x v="6"/>
    <x v="0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x v="2508"/>
    <x v="1"/>
    <x v="6"/>
    <x v="0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x v="2509"/>
    <x v="1"/>
    <x v="6"/>
    <x v="0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x v="383"/>
    <x v="1"/>
    <x v="6"/>
    <x v="1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x v="2350"/>
    <x v="1"/>
    <x v="6"/>
    <x v="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x v="1137"/>
    <x v="1"/>
    <x v="6"/>
    <x v="2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x v="2510"/>
    <x v="1"/>
    <x v="6"/>
    <x v="0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x v="2511"/>
    <x v="1"/>
    <x v="6"/>
    <x v="2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x v="635"/>
    <x v="1"/>
    <x v="6"/>
    <x v="3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x v="1461"/>
    <x v="1"/>
    <x v="6"/>
    <x v="3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x v="2512"/>
    <x v="1"/>
    <x v="6"/>
    <x v="2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x v="1765"/>
    <x v="1"/>
    <x v="6"/>
    <x v="0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x v="2513"/>
    <x v="1"/>
    <x v="6"/>
    <x v="3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x v="2514"/>
    <x v="1"/>
    <x v="6"/>
    <x v="2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x v="121"/>
    <x v="1"/>
    <x v="40"/>
    <x v="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x v="120"/>
    <x v="1"/>
    <x v="40"/>
    <x v="2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x v="120"/>
    <x v="1"/>
    <x v="40"/>
    <x v="3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x v="2515"/>
    <x v="1"/>
    <x v="40"/>
    <x v="3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x v="101"/>
    <x v="1"/>
    <x v="40"/>
    <x v="3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x v="2516"/>
    <x v="1"/>
    <x v="40"/>
    <x v="2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x v="2517"/>
    <x v="1"/>
    <x v="40"/>
    <x v="2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x v="2518"/>
    <x v="1"/>
    <x v="40"/>
    <x v="2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x v="121"/>
    <x v="1"/>
    <x v="40"/>
    <x v="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x v="2519"/>
    <x v="1"/>
    <x v="40"/>
    <x v="3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x v="1694"/>
    <x v="1"/>
    <x v="40"/>
    <x v="0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x v="120"/>
    <x v="1"/>
    <x v="40"/>
    <x v="2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x v="1714"/>
    <x v="1"/>
    <x v="40"/>
    <x v="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x v="121"/>
    <x v="1"/>
    <x v="40"/>
    <x v="3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x v="501"/>
    <x v="1"/>
    <x v="40"/>
    <x v="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x v="121"/>
    <x v="1"/>
    <x v="40"/>
    <x v="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x v="2520"/>
    <x v="1"/>
    <x v="40"/>
    <x v="2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x v="120"/>
    <x v="1"/>
    <x v="40"/>
    <x v="2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x v="2521"/>
    <x v="1"/>
    <x v="40"/>
    <x v="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x v="2"/>
    <x v="1"/>
    <x v="40"/>
    <x v="2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x v="2522"/>
    <x v="1"/>
    <x v="6"/>
    <x v="3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x v="1158"/>
    <x v="1"/>
    <x v="6"/>
    <x v="3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x v="2011"/>
    <x v="1"/>
    <x v="6"/>
    <x v="2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x v="1337"/>
    <x v="1"/>
    <x v="6"/>
    <x v="3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x v="2523"/>
    <x v="1"/>
    <x v="6"/>
    <x v="2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x v="2524"/>
    <x v="1"/>
    <x v="6"/>
    <x v="0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x v="2525"/>
    <x v="1"/>
    <x v="6"/>
    <x v="2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x v="2526"/>
    <x v="1"/>
    <x v="6"/>
    <x v="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x v="2527"/>
    <x v="1"/>
    <x v="6"/>
    <x v="1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x v="2528"/>
    <x v="1"/>
    <x v="6"/>
    <x v="2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x v="1700"/>
    <x v="1"/>
    <x v="6"/>
    <x v="3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x v="2529"/>
    <x v="1"/>
    <x v="6"/>
    <x v="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x v="2530"/>
    <x v="1"/>
    <x v="6"/>
    <x v="3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x v="2531"/>
    <x v="1"/>
    <x v="6"/>
    <x v="2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x v="2532"/>
    <x v="1"/>
    <x v="6"/>
    <x v="0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x v="433"/>
    <x v="1"/>
    <x v="6"/>
    <x v="2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x v="2533"/>
    <x v="1"/>
    <x v="6"/>
    <x v="2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x v="2534"/>
    <x v="1"/>
    <x v="6"/>
    <x v="0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x v="2535"/>
    <x v="1"/>
    <x v="6"/>
    <x v="3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x v="2536"/>
    <x v="1"/>
    <x v="6"/>
    <x v="0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x v="2537"/>
    <x v="1"/>
    <x v="6"/>
    <x v="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x v="2538"/>
    <x v="1"/>
    <x v="6"/>
    <x v="0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x v="2539"/>
    <x v="1"/>
    <x v="6"/>
    <x v="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x v="2540"/>
    <x v="1"/>
    <x v="6"/>
    <x v="3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x v="2541"/>
    <x v="1"/>
    <x v="6"/>
    <x v="3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x v="2542"/>
    <x v="1"/>
    <x v="6"/>
    <x v="3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x v="2543"/>
    <x v="1"/>
    <x v="6"/>
    <x v="2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x v="457"/>
    <x v="1"/>
    <x v="6"/>
    <x v="2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x v="2544"/>
    <x v="1"/>
    <x v="6"/>
    <x v="3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x v="2545"/>
    <x v="1"/>
    <x v="6"/>
    <x v="3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x v="2546"/>
    <x v="1"/>
    <x v="6"/>
    <x v="0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x v="2547"/>
    <x v="1"/>
    <x v="6"/>
    <x v="3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x v="2548"/>
    <x v="1"/>
    <x v="6"/>
    <x v="2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x v="1025"/>
    <x v="1"/>
    <x v="6"/>
    <x v="2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x v="69"/>
    <x v="1"/>
    <x v="6"/>
    <x v="3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x v="2549"/>
    <x v="1"/>
    <x v="6"/>
    <x v="2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x v="2550"/>
    <x v="1"/>
    <x v="6"/>
    <x v="0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x v="17"/>
    <x v="1"/>
    <x v="6"/>
    <x v="3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x v="2551"/>
    <x v="1"/>
    <x v="6"/>
    <x v="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x v="2552"/>
    <x v="1"/>
    <x v="6"/>
    <x v="3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x v="995"/>
    <x v="1"/>
    <x v="6"/>
    <x v="3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x v="2553"/>
    <x v="1"/>
    <x v="6"/>
    <x v="0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x v="2554"/>
    <x v="1"/>
    <x v="6"/>
    <x v="3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x v="2555"/>
    <x v="1"/>
    <x v="6"/>
    <x v="0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x v="2556"/>
    <x v="1"/>
    <x v="6"/>
    <x v="3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x v="2557"/>
    <x v="1"/>
    <x v="6"/>
    <x v="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x v="2558"/>
    <x v="1"/>
    <x v="6"/>
    <x v="2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x v="2559"/>
    <x v="1"/>
    <x v="6"/>
    <x v="3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x v="2560"/>
    <x v="1"/>
    <x v="6"/>
    <x v="3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x v="2561"/>
    <x v="1"/>
    <x v="6"/>
    <x v="2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x v="2562"/>
    <x v="1"/>
    <x v="6"/>
    <x v="2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x v="2007"/>
    <x v="1"/>
    <x v="6"/>
    <x v="3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x v="2274"/>
    <x v="1"/>
    <x v="6"/>
    <x v="3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x v="2563"/>
    <x v="1"/>
    <x v="6"/>
    <x v="0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x v="2564"/>
    <x v="1"/>
    <x v="6"/>
    <x v="2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x v="2565"/>
    <x v="1"/>
    <x v="6"/>
    <x v="2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x v="2566"/>
    <x v="1"/>
    <x v="6"/>
    <x v="2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x v="1829"/>
    <x v="1"/>
    <x v="6"/>
    <x v="3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x v="2567"/>
    <x v="1"/>
    <x v="6"/>
    <x v="3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x v="2568"/>
    <x v="1"/>
    <x v="6"/>
    <x v="2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x v="2569"/>
    <x v="1"/>
    <x v="6"/>
    <x v="3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x v="2570"/>
    <x v="1"/>
    <x v="6"/>
    <x v="3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x v="2571"/>
    <x v="1"/>
    <x v="6"/>
    <x v="0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x v="2572"/>
    <x v="1"/>
    <x v="6"/>
    <x v="3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x v="734"/>
    <x v="1"/>
    <x v="6"/>
    <x v="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x v="2573"/>
    <x v="1"/>
    <x v="6"/>
    <x v="2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x v="2574"/>
    <x v="1"/>
    <x v="6"/>
    <x v="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x v="2575"/>
    <x v="1"/>
    <x v="6"/>
    <x v="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x v="843"/>
    <x v="1"/>
    <x v="6"/>
    <x v="0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x v="2576"/>
    <x v="1"/>
    <x v="6"/>
    <x v="0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x v="2577"/>
    <x v="1"/>
    <x v="6"/>
    <x v="0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x v="2432"/>
    <x v="1"/>
    <x v="6"/>
    <x v="0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x v="2578"/>
    <x v="1"/>
    <x v="6"/>
    <x v="0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x v="2579"/>
    <x v="1"/>
    <x v="6"/>
    <x v="3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x v="2580"/>
    <x v="1"/>
    <x v="6"/>
    <x v="2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x v="2581"/>
    <x v="1"/>
    <x v="6"/>
    <x v="3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x v="2582"/>
    <x v="1"/>
    <x v="6"/>
    <x v="2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x v="2583"/>
    <x v="1"/>
    <x v="6"/>
    <x v="2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x v="2584"/>
    <x v="1"/>
    <x v="6"/>
    <x v="2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x v="2503"/>
    <x v="1"/>
    <x v="6"/>
    <x v="2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x v="2585"/>
    <x v="1"/>
    <x v="6"/>
    <x v="0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x v="2586"/>
    <x v="1"/>
    <x v="6"/>
    <x v="0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x v="101"/>
    <x v="1"/>
    <x v="6"/>
    <x v="0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x v="1237"/>
    <x v="1"/>
    <x v="6"/>
    <x v="3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x v="163"/>
    <x v="1"/>
    <x v="6"/>
    <x v="3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x v="121"/>
    <x v="1"/>
    <x v="6"/>
    <x v="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x v="2254"/>
    <x v="1"/>
    <x v="6"/>
    <x v="0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x v="119"/>
    <x v="1"/>
    <x v="6"/>
    <x v="0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x v="119"/>
    <x v="1"/>
    <x v="6"/>
    <x v="0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x v="822"/>
    <x v="1"/>
    <x v="6"/>
    <x v="0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x v="817"/>
    <x v="1"/>
    <x v="6"/>
    <x v="3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x v="2587"/>
    <x v="1"/>
    <x v="6"/>
    <x v="2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x v="2588"/>
    <x v="1"/>
    <x v="6"/>
    <x v="3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x v="121"/>
    <x v="1"/>
    <x v="6"/>
    <x v="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x v="380"/>
    <x v="1"/>
    <x v="6"/>
    <x v="3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x v="121"/>
    <x v="1"/>
    <x v="6"/>
    <x v="3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x v="121"/>
    <x v="1"/>
    <x v="6"/>
    <x v="3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x v="119"/>
    <x v="1"/>
    <x v="6"/>
    <x v="3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x v="2589"/>
    <x v="1"/>
    <x v="6"/>
    <x v="2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x v="380"/>
    <x v="1"/>
    <x v="6"/>
    <x v="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x v="2590"/>
    <x v="1"/>
    <x v="40"/>
    <x v="2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x v="753"/>
    <x v="1"/>
    <x v="40"/>
    <x v="2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x v="2591"/>
    <x v="1"/>
    <x v="40"/>
    <x v="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x v="2592"/>
    <x v="1"/>
    <x v="40"/>
    <x v="2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x v="789"/>
    <x v="1"/>
    <x v="40"/>
    <x v="2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x v="2593"/>
    <x v="1"/>
    <x v="40"/>
    <x v="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x v="2594"/>
    <x v="1"/>
    <x v="40"/>
    <x v="3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x v="2595"/>
    <x v="1"/>
    <x v="40"/>
    <x v="2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x v="2596"/>
    <x v="1"/>
    <x v="40"/>
    <x v="3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x v="2597"/>
    <x v="1"/>
    <x v="40"/>
    <x v="3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x v="1254"/>
    <x v="1"/>
    <x v="40"/>
    <x v="3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x v="2598"/>
    <x v="1"/>
    <x v="40"/>
    <x v="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x v="2599"/>
    <x v="1"/>
    <x v="40"/>
    <x v="3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x v="2600"/>
    <x v="1"/>
    <x v="40"/>
    <x v="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x v="2601"/>
    <x v="1"/>
    <x v="40"/>
    <x v="0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x v="2602"/>
    <x v="1"/>
    <x v="40"/>
    <x v="0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x v="2480"/>
    <x v="1"/>
    <x v="40"/>
    <x v="2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x v="2603"/>
    <x v="1"/>
    <x v="40"/>
    <x v="3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x v="2604"/>
    <x v="1"/>
    <x v="40"/>
    <x v="3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x v="645"/>
    <x v="1"/>
    <x v="40"/>
    <x v="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x v="2605"/>
    <x v="1"/>
    <x v="40"/>
    <x v="3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x v="2606"/>
    <x v="1"/>
    <x v="40"/>
    <x v="2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x v="101"/>
    <x v="1"/>
    <x v="40"/>
    <x v="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x v="2607"/>
    <x v="1"/>
    <x v="40"/>
    <x v="2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x v="2608"/>
    <x v="1"/>
    <x v="40"/>
    <x v="2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x v="2609"/>
    <x v="1"/>
    <x v="40"/>
    <x v="2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x v="101"/>
    <x v="1"/>
    <x v="40"/>
    <x v="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x v="1451"/>
    <x v="1"/>
    <x v="40"/>
    <x v="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x v="2610"/>
    <x v="1"/>
    <x v="40"/>
    <x v="3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x v="1129"/>
    <x v="1"/>
    <x v="40"/>
    <x v="3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x v="2611"/>
    <x v="1"/>
    <x v="40"/>
    <x v="3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x v="938"/>
    <x v="1"/>
    <x v="40"/>
    <x v="2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x v="101"/>
    <x v="1"/>
    <x v="40"/>
    <x v="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x v="2612"/>
    <x v="1"/>
    <x v="40"/>
    <x v="3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x v="2613"/>
    <x v="1"/>
    <x v="40"/>
    <x v="2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x v="2614"/>
    <x v="1"/>
    <x v="40"/>
    <x v="2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x v="2615"/>
    <x v="1"/>
    <x v="40"/>
    <x v="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x v="965"/>
    <x v="1"/>
    <x v="40"/>
    <x v="2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x v="2616"/>
    <x v="1"/>
    <x v="40"/>
    <x v="2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x v="2617"/>
    <x v="1"/>
    <x v="40"/>
    <x v="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x v="130"/>
    <x v="1"/>
    <x v="40"/>
    <x v="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x v="2005"/>
    <x v="1"/>
    <x v="40"/>
    <x v="0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x v="121"/>
    <x v="1"/>
    <x v="40"/>
    <x v="2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x v="121"/>
    <x v="1"/>
    <x v="40"/>
    <x v="3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x v="827"/>
    <x v="1"/>
    <x v="40"/>
    <x v="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x v="2618"/>
    <x v="1"/>
    <x v="40"/>
    <x v="3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x v="73"/>
    <x v="1"/>
    <x v="40"/>
    <x v="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x v="144"/>
    <x v="1"/>
    <x v="40"/>
    <x v="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x v="120"/>
    <x v="1"/>
    <x v="40"/>
    <x v="2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x v="2619"/>
    <x v="1"/>
    <x v="40"/>
    <x v="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x v="1491"/>
    <x v="1"/>
    <x v="40"/>
    <x v="3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x v="965"/>
    <x v="1"/>
    <x v="40"/>
    <x v="2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x v="2620"/>
    <x v="1"/>
    <x v="40"/>
    <x v="3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x v="2621"/>
    <x v="1"/>
    <x v="40"/>
    <x v="3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x v="121"/>
    <x v="1"/>
    <x v="40"/>
    <x v="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x v="2382"/>
    <x v="1"/>
    <x v="40"/>
    <x v="2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x v="121"/>
    <x v="1"/>
    <x v="40"/>
    <x v="2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x v="1720"/>
    <x v="1"/>
    <x v="40"/>
    <x v="3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x v="144"/>
    <x v="1"/>
    <x v="40"/>
    <x v="3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x v="2622"/>
    <x v="1"/>
    <x v="40"/>
    <x v="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x v="683"/>
    <x v="1"/>
    <x v="6"/>
    <x v="0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x v="1316"/>
    <x v="1"/>
    <x v="6"/>
    <x v="3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x v="2623"/>
    <x v="1"/>
    <x v="6"/>
    <x v="0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x v="794"/>
    <x v="1"/>
    <x v="6"/>
    <x v="2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x v="2624"/>
    <x v="1"/>
    <x v="6"/>
    <x v="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x v="2625"/>
    <x v="1"/>
    <x v="6"/>
    <x v="2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x v="2626"/>
    <x v="1"/>
    <x v="6"/>
    <x v="0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x v="73"/>
    <x v="1"/>
    <x v="6"/>
    <x v="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x v="2627"/>
    <x v="1"/>
    <x v="6"/>
    <x v="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x v="2628"/>
    <x v="1"/>
    <x v="6"/>
    <x v="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x v="2629"/>
    <x v="1"/>
    <x v="6"/>
    <x v="0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x v="2630"/>
    <x v="1"/>
    <x v="6"/>
    <x v="0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x v="1615"/>
    <x v="1"/>
    <x v="6"/>
    <x v="0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x v="2631"/>
    <x v="1"/>
    <x v="6"/>
    <x v="0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x v="2632"/>
    <x v="1"/>
    <x v="6"/>
    <x v="0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x v="1622"/>
    <x v="1"/>
    <x v="6"/>
    <x v="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x v="2633"/>
    <x v="1"/>
    <x v="6"/>
    <x v="2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x v="2634"/>
    <x v="1"/>
    <x v="6"/>
    <x v="0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x v="440"/>
    <x v="1"/>
    <x v="6"/>
    <x v="0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x v="2635"/>
    <x v="1"/>
    <x v="6"/>
    <x v="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x v="2636"/>
    <x v="1"/>
    <x v="6"/>
    <x v="3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x v="2637"/>
    <x v="1"/>
    <x v="6"/>
    <x v="2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x v="753"/>
    <x v="1"/>
    <x v="6"/>
    <x v="2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x v="2638"/>
    <x v="1"/>
    <x v="6"/>
    <x v="3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x v="2639"/>
    <x v="1"/>
    <x v="6"/>
    <x v="2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x v="277"/>
    <x v="1"/>
    <x v="6"/>
    <x v="3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x v="2640"/>
    <x v="1"/>
    <x v="6"/>
    <x v="0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x v="375"/>
    <x v="1"/>
    <x v="6"/>
    <x v="2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x v="2641"/>
    <x v="1"/>
    <x v="6"/>
    <x v="2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x v="2642"/>
    <x v="1"/>
    <x v="6"/>
    <x v="0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x v="2643"/>
    <x v="1"/>
    <x v="6"/>
    <x v="0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x v="2644"/>
    <x v="1"/>
    <x v="6"/>
    <x v="0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x v="94"/>
    <x v="1"/>
    <x v="6"/>
    <x v="2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x v="2645"/>
    <x v="1"/>
    <x v="6"/>
    <x v="3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x v="2646"/>
    <x v="1"/>
    <x v="6"/>
    <x v="3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x v="2647"/>
    <x v="1"/>
    <x v="6"/>
    <x v="3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x v="2648"/>
    <x v="1"/>
    <x v="6"/>
    <x v="3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x v="2649"/>
    <x v="1"/>
    <x v="6"/>
    <x v="0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x v="2120"/>
    <x v="1"/>
    <x v="6"/>
    <x v="3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x v="2650"/>
    <x v="1"/>
    <x v="6"/>
    <x v="0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x v="2651"/>
    <x v="1"/>
    <x v="6"/>
    <x v="0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x v="2652"/>
    <x v="1"/>
    <x v="6"/>
    <x v="0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x v="2653"/>
    <x v="1"/>
    <x v="6"/>
    <x v="3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x v="2654"/>
    <x v="1"/>
    <x v="6"/>
    <x v="0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x v="119"/>
    <x v="1"/>
    <x v="6"/>
    <x v="0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x v="31"/>
    <x v="1"/>
    <x v="6"/>
    <x v="3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x v="2655"/>
    <x v="1"/>
    <x v="6"/>
    <x v="0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x v="380"/>
    <x v="1"/>
    <x v="6"/>
    <x v="0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x v="120"/>
    <x v="1"/>
    <x v="6"/>
    <x v="0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x v="177"/>
    <x v="1"/>
    <x v="6"/>
    <x v="3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x v="119"/>
    <x v="1"/>
    <x v="6"/>
    <x v="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x v="120"/>
    <x v="1"/>
    <x v="6"/>
    <x v="3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x v="2656"/>
    <x v="1"/>
    <x v="6"/>
    <x v="3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x v="101"/>
    <x v="1"/>
    <x v="6"/>
    <x v="3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x v="120"/>
    <x v="1"/>
    <x v="6"/>
    <x v="2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x v="121"/>
    <x v="1"/>
    <x v="6"/>
    <x v="0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x v="135"/>
    <x v="1"/>
    <x v="6"/>
    <x v="0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x v="2235"/>
    <x v="1"/>
    <x v="6"/>
    <x v="3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x v="148"/>
    <x v="1"/>
    <x v="6"/>
    <x v="2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x v="2214"/>
    <x v="1"/>
    <x v="6"/>
    <x v="2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x v="119"/>
    <x v="1"/>
    <x v="40"/>
    <x v="3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x v="882"/>
    <x v="1"/>
    <x v="40"/>
    <x v="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x v="1795"/>
    <x v="1"/>
    <x v="40"/>
    <x v="3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x v="140"/>
    <x v="1"/>
    <x v="40"/>
    <x v="1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x v="121"/>
    <x v="1"/>
    <x v="40"/>
    <x v="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x v="121"/>
    <x v="1"/>
    <x v="40"/>
    <x v="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x v="121"/>
    <x v="1"/>
    <x v="40"/>
    <x v="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x v="121"/>
    <x v="1"/>
    <x v="40"/>
    <x v="2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x v="2355"/>
    <x v="1"/>
    <x v="40"/>
    <x v="2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x v="2657"/>
    <x v="1"/>
    <x v="40"/>
    <x v="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x v="119"/>
    <x v="1"/>
    <x v="40"/>
    <x v="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x v="121"/>
    <x v="1"/>
    <x v="40"/>
    <x v="3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x v="350"/>
    <x v="1"/>
    <x v="40"/>
    <x v="3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x v="380"/>
    <x v="1"/>
    <x v="40"/>
    <x v="1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x v="121"/>
    <x v="1"/>
    <x v="40"/>
    <x v="2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x v="121"/>
    <x v="1"/>
    <x v="40"/>
    <x v="3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x v="121"/>
    <x v="1"/>
    <x v="40"/>
    <x v="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x v="121"/>
    <x v="1"/>
    <x v="40"/>
    <x v="2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x v="121"/>
    <x v="1"/>
    <x v="40"/>
    <x v="3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x v="827"/>
    <x v="1"/>
    <x v="40"/>
    <x v="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x v="2418"/>
    <x v="1"/>
    <x v="6"/>
    <x v="1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x v="2658"/>
    <x v="1"/>
    <x v="6"/>
    <x v="3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x v="2659"/>
    <x v="1"/>
    <x v="6"/>
    <x v="0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x v="2218"/>
    <x v="1"/>
    <x v="6"/>
    <x v="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x v="121"/>
    <x v="1"/>
    <x v="6"/>
    <x v="3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x v="2660"/>
    <x v="1"/>
    <x v="6"/>
    <x v="3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x v="1296"/>
    <x v="1"/>
    <x v="6"/>
    <x v="2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x v="73"/>
    <x v="1"/>
    <x v="6"/>
    <x v="0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x v="655"/>
    <x v="1"/>
    <x v="6"/>
    <x v="3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x v="878"/>
    <x v="1"/>
    <x v="6"/>
    <x v="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x v="1302"/>
    <x v="1"/>
    <x v="6"/>
    <x v="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x v="368"/>
    <x v="1"/>
    <x v="6"/>
    <x v="3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x v="2661"/>
    <x v="1"/>
    <x v="6"/>
    <x v="0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x v="380"/>
    <x v="1"/>
    <x v="6"/>
    <x v="0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x v="2662"/>
    <x v="1"/>
    <x v="6"/>
    <x v="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x v="121"/>
    <x v="1"/>
    <x v="6"/>
    <x v="0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x v="1720"/>
    <x v="1"/>
    <x v="6"/>
    <x v="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x v="2663"/>
    <x v="1"/>
    <x v="6"/>
    <x v="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x v="2664"/>
    <x v="1"/>
    <x v="6"/>
    <x v="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x v="2665"/>
    <x v="1"/>
    <x v="6"/>
    <x v="3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x v="1783"/>
    <x v="1"/>
    <x v="6"/>
    <x v="3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x v="1178"/>
    <x v="1"/>
    <x v="6"/>
    <x v="3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x v="2666"/>
    <x v="1"/>
    <x v="6"/>
    <x v="0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x v="2417"/>
    <x v="1"/>
    <x v="6"/>
    <x v="3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x v="120"/>
    <x v="1"/>
    <x v="6"/>
    <x v="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x v="2667"/>
    <x v="1"/>
    <x v="6"/>
    <x v="0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x v="2274"/>
    <x v="1"/>
    <x v="6"/>
    <x v="0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x v="144"/>
    <x v="1"/>
    <x v="6"/>
    <x v="2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x v="121"/>
    <x v="1"/>
    <x v="6"/>
    <x v="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x v="119"/>
    <x v="1"/>
    <x v="6"/>
    <x v="3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x v="375"/>
    <x v="1"/>
    <x v="6"/>
    <x v="3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x v="179"/>
    <x v="1"/>
    <x v="6"/>
    <x v="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x v="817"/>
    <x v="1"/>
    <x v="6"/>
    <x v="2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x v="121"/>
    <x v="1"/>
    <x v="6"/>
    <x v="3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x v="2668"/>
    <x v="1"/>
    <x v="6"/>
    <x v="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x v="2669"/>
    <x v="1"/>
    <x v="6"/>
    <x v="0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x v="1338"/>
    <x v="1"/>
    <x v="6"/>
    <x v="3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x v="144"/>
    <x v="1"/>
    <x v="6"/>
    <x v="3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x v="2"/>
    <x v="1"/>
    <x v="6"/>
    <x v="3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x v="381"/>
    <x v="1"/>
    <x v="6"/>
    <x v="3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x v="2670"/>
    <x v="1"/>
    <x v="6"/>
    <x v="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x v="2671"/>
    <x v="1"/>
    <x v="6"/>
    <x v="2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x v="121"/>
    <x v="1"/>
    <x v="6"/>
    <x v="2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x v="121"/>
    <x v="1"/>
    <x v="6"/>
    <x v="0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x v="120"/>
    <x v="1"/>
    <x v="6"/>
    <x v="2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x v="1466"/>
    <x v="1"/>
    <x v="6"/>
    <x v="2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x v="2672"/>
    <x v="1"/>
    <x v="6"/>
    <x v="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x v="2213"/>
    <x v="1"/>
    <x v="6"/>
    <x v="0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x v="121"/>
    <x v="1"/>
    <x v="6"/>
    <x v="2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x v="2673"/>
    <x v="1"/>
    <x v="6"/>
    <x v="2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x v="295"/>
    <x v="1"/>
    <x v="6"/>
    <x v="0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x v="144"/>
    <x v="1"/>
    <x v="6"/>
    <x v="3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x v="148"/>
    <x v="1"/>
    <x v="6"/>
    <x v="3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x v="380"/>
    <x v="1"/>
    <x v="6"/>
    <x v="3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x v="121"/>
    <x v="1"/>
    <x v="6"/>
    <x v="0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x v="2674"/>
    <x v="1"/>
    <x v="6"/>
    <x v="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x v="121"/>
    <x v="1"/>
    <x v="6"/>
    <x v="0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x v="144"/>
    <x v="1"/>
    <x v="6"/>
    <x v="0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x v="492"/>
    <x v="1"/>
    <x v="6"/>
    <x v="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x v="470"/>
    <x v="1"/>
    <x v="6"/>
    <x v="2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x v="121"/>
    <x v="1"/>
    <x v="6"/>
    <x v="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x v="2675"/>
    <x v="1"/>
    <x v="6"/>
    <x v="0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x v="380"/>
    <x v="1"/>
    <x v="6"/>
    <x v="2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x v="120"/>
    <x v="1"/>
    <x v="6"/>
    <x v="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x v="380"/>
    <x v="1"/>
    <x v="6"/>
    <x v="0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x v="121"/>
    <x v="1"/>
    <x v="6"/>
    <x v="2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x v="121"/>
    <x v="1"/>
    <x v="6"/>
    <x v="3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x v="97"/>
    <x v="1"/>
    <x v="6"/>
    <x v="0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x v="121"/>
    <x v="1"/>
    <x v="6"/>
    <x v="2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x v="582"/>
    <x v="1"/>
    <x v="6"/>
    <x v="2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x v="2676"/>
    <x v="1"/>
    <x v="6"/>
    <x v="3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x v="821"/>
    <x v="1"/>
    <x v="6"/>
    <x v="3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x v="784"/>
    <x v="1"/>
    <x v="6"/>
    <x v="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x v="678"/>
    <x v="1"/>
    <x v="6"/>
    <x v="3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x v="2"/>
    <x v="1"/>
    <x v="6"/>
    <x v="0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x v="121"/>
    <x v="1"/>
    <x v="6"/>
    <x v="0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x v="823"/>
    <x v="1"/>
    <x v="6"/>
    <x v="0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x v="367"/>
    <x v="1"/>
    <x v="6"/>
    <x v="2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x v="377"/>
    <x v="1"/>
    <x v="6"/>
    <x v="3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x v="2121"/>
    <x v="1"/>
    <x v="6"/>
    <x v="1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x v="1447"/>
    <x v="1"/>
    <x v="6"/>
    <x v="2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x v="2677"/>
    <x v="1"/>
    <x v="6"/>
    <x v="2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x v="148"/>
    <x v="1"/>
    <x v="6"/>
    <x v="2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x v="2678"/>
    <x v="1"/>
    <x v="6"/>
    <x v="3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x v="2679"/>
    <x v="1"/>
    <x v="6"/>
    <x v="3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x v="2680"/>
    <x v="1"/>
    <x v="6"/>
    <x v="2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x v="2681"/>
    <x v="1"/>
    <x v="6"/>
    <x v="2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x v="121"/>
    <x v="1"/>
    <x v="6"/>
    <x v="2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x v="2682"/>
    <x v="1"/>
    <x v="6"/>
    <x v="3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x v="2683"/>
    <x v="1"/>
    <x v="6"/>
    <x v="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x v="1261"/>
    <x v="1"/>
    <x v="6"/>
    <x v="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x v="1714"/>
    <x v="1"/>
    <x v="6"/>
    <x v="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x v="2641"/>
    <x v="1"/>
    <x v="6"/>
    <x v="3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x v="628"/>
    <x v="1"/>
    <x v="6"/>
    <x v="2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x v="441"/>
    <x v="1"/>
    <x v="6"/>
    <x v="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x v="2684"/>
    <x v="1"/>
    <x v="6"/>
    <x v="3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x v="2653"/>
    <x v="1"/>
    <x v="6"/>
    <x v="3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x v="2685"/>
    <x v="1"/>
    <x v="6"/>
    <x v="2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x v="2686"/>
    <x v="1"/>
    <x v="6"/>
    <x v="2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x v="2687"/>
    <x v="1"/>
    <x v="6"/>
    <x v="3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x v="1729"/>
    <x v="1"/>
    <x v="6"/>
    <x v="0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x v="121"/>
    <x v="1"/>
    <x v="6"/>
    <x v="0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x v="1534"/>
    <x v="1"/>
    <x v="6"/>
    <x v="2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x v="101"/>
    <x v="1"/>
    <x v="6"/>
    <x v="0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x v="2688"/>
    <x v="1"/>
    <x v="6"/>
    <x v="0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x v="362"/>
    <x v="1"/>
    <x v="6"/>
    <x v="0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x v="144"/>
    <x v="1"/>
    <x v="6"/>
    <x v="3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x v="827"/>
    <x v="1"/>
    <x v="6"/>
    <x v="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x v="779"/>
    <x v="1"/>
    <x v="6"/>
    <x v="3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x v="121"/>
    <x v="1"/>
    <x v="6"/>
    <x v="0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x v="2689"/>
    <x v="1"/>
    <x v="6"/>
    <x v="0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x v="2690"/>
    <x v="1"/>
    <x v="6"/>
    <x v="3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x v="119"/>
    <x v="1"/>
    <x v="6"/>
    <x v="2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x v="2671"/>
    <x v="1"/>
    <x v="6"/>
    <x v="1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x v="2012"/>
    <x v="1"/>
    <x v="6"/>
    <x v="3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x v="965"/>
    <x v="1"/>
    <x v="6"/>
    <x v="0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x v="120"/>
    <x v="1"/>
    <x v="6"/>
    <x v="3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x v="135"/>
    <x v="1"/>
    <x v="6"/>
    <x v="3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x v="447"/>
    <x v="1"/>
    <x v="6"/>
    <x v="2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x v="144"/>
    <x v="1"/>
    <x v="6"/>
    <x v="3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x v="2"/>
    <x v="1"/>
    <x v="6"/>
    <x v="0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x v="380"/>
    <x v="1"/>
    <x v="6"/>
    <x v="3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x v="2691"/>
    <x v="1"/>
    <x v="6"/>
    <x v="3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x v="2692"/>
    <x v="1"/>
    <x v="6"/>
    <x v="3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x v="121"/>
    <x v="1"/>
    <x v="6"/>
    <x v="0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x v="31"/>
    <x v="1"/>
    <x v="6"/>
    <x v="0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x v="121"/>
    <x v="1"/>
    <x v="6"/>
    <x v="2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x v="120"/>
    <x v="1"/>
    <x v="6"/>
    <x v="0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x v="119"/>
    <x v="1"/>
    <x v="6"/>
    <x v="3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x v="1780"/>
    <x v="1"/>
    <x v="6"/>
    <x v="3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x v="151"/>
    <x v="1"/>
    <x v="6"/>
    <x v="2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x v="1797"/>
    <x v="1"/>
    <x v="6"/>
    <x v="2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x v="836"/>
    <x v="1"/>
    <x v="6"/>
    <x v="0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x v="368"/>
    <x v="1"/>
    <x v="6"/>
    <x v="3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x v="2693"/>
    <x v="1"/>
    <x v="6"/>
    <x v="3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x v="121"/>
    <x v="1"/>
    <x v="6"/>
    <x v="2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x v="119"/>
    <x v="1"/>
    <x v="6"/>
    <x v="0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x v="368"/>
    <x v="1"/>
    <x v="6"/>
    <x v="0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x v="121"/>
    <x v="1"/>
    <x v="6"/>
    <x v="0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x v="2557"/>
    <x v="1"/>
    <x v="6"/>
    <x v="1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x v="2534"/>
    <x v="1"/>
    <x v="6"/>
    <x v="3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x v="121"/>
    <x v="1"/>
    <x v="6"/>
    <x v="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x v="583"/>
    <x v="1"/>
    <x v="6"/>
    <x v="2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x v="121"/>
    <x v="1"/>
    <x v="6"/>
    <x v="3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x v="578"/>
    <x v="1"/>
    <x v="6"/>
    <x v="0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x v="2694"/>
    <x v="1"/>
    <x v="6"/>
    <x v="2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x v="101"/>
    <x v="1"/>
    <x v="6"/>
    <x v="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x v="2695"/>
    <x v="1"/>
    <x v="6"/>
    <x v="3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x v="2696"/>
    <x v="1"/>
    <x v="6"/>
    <x v="3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x v="375"/>
    <x v="1"/>
    <x v="6"/>
    <x v="2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x v="2697"/>
    <x v="1"/>
    <x v="6"/>
    <x v="3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x v="88"/>
    <x v="1"/>
    <x v="6"/>
    <x v="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x v="2698"/>
    <x v="1"/>
    <x v="6"/>
    <x v="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x v="678"/>
    <x v="1"/>
    <x v="6"/>
    <x v="2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x v="582"/>
    <x v="1"/>
    <x v="6"/>
    <x v="3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x v="121"/>
    <x v="1"/>
    <x v="6"/>
    <x v="3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x v="690"/>
    <x v="1"/>
    <x v="6"/>
    <x v="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x v="120"/>
    <x v="1"/>
    <x v="6"/>
    <x v="3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x v="134"/>
    <x v="1"/>
    <x v="6"/>
    <x v="3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x v="440"/>
    <x v="1"/>
    <x v="6"/>
    <x v="3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x v="2699"/>
    <x v="1"/>
    <x v="6"/>
    <x v="2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x v="580"/>
    <x v="1"/>
    <x v="6"/>
    <x v="0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x v="120"/>
    <x v="1"/>
    <x v="6"/>
    <x v="3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x v="121"/>
    <x v="1"/>
    <x v="6"/>
    <x v="3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x v="2700"/>
    <x v="1"/>
    <x v="6"/>
    <x v="3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x v="687"/>
    <x v="1"/>
    <x v="6"/>
    <x v="3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x v="121"/>
    <x v="1"/>
    <x v="6"/>
    <x v="2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x v="2701"/>
    <x v="1"/>
    <x v="6"/>
    <x v="3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x v="596"/>
    <x v="1"/>
    <x v="6"/>
    <x v="2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x v="947"/>
    <x v="1"/>
    <x v="6"/>
    <x v="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x v="2702"/>
    <x v="1"/>
    <x v="6"/>
    <x v="2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x v="669"/>
    <x v="1"/>
    <x v="6"/>
    <x v="3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x v="2629"/>
    <x v="1"/>
    <x v="6"/>
    <x v="3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x v="121"/>
    <x v="1"/>
    <x v="6"/>
    <x v="2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x v="2703"/>
    <x v="1"/>
    <x v="6"/>
    <x v="2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x v="2"/>
    <x v="1"/>
    <x v="6"/>
    <x v="3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x v="1057"/>
    <x v="1"/>
    <x v="6"/>
    <x v="0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x v="2704"/>
    <x v="1"/>
    <x v="6"/>
    <x v="3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x v="380"/>
    <x v="1"/>
    <x v="6"/>
    <x v="2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x v="2705"/>
    <x v="1"/>
    <x v="6"/>
    <x v="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x v="2706"/>
    <x v="1"/>
    <x v="6"/>
    <x v="2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x v="2707"/>
    <x v="1"/>
    <x v="6"/>
    <x v="0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x v="440"/>
    <x v="1"/>
    <x v="6"/>
    <x v="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x v="121"/>
    <x v="1"/>
    <x v="6"/>
    <x v="2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x v="447"/>
    <x v="1"/>
    <x v="6"/>
    <x v="3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x v="2708"/>
    <x v="1"/>
    <x v="6"/>
    <x v="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x v="431"/>
    <x v="1"/>
    <x v="6"/>
    <x v="0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x v="2709"/>
    <x v="1"/>
    <x v="6"/>
    <x v="3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x v="121"/>
    <x v="1"/>
    <x v="6"/>
    <x v="3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x v="2710"/>
    <x v="1"/>
    <x v="6"/>
    <x v="2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x v="121"/>
    <x v="1"/>
    <x v="6"/>
    <x v="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x v="144"/>
    <x v="1"/>
    <x v="6"/>
    <x v="2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x v="121"/>
    <x v="1"/>
    <x v="6"/>
    <x v="2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x v="2242"/>
    <x v="1"/>
    <x v="6"/>
    <x v="0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x v="1720"/>
    <x v="1"/>
    <x v="6"/>
    <x v="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x v="2711"/>
    <x v="1"/>
    <x v="6"/>
    <x v="0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x v="119"/>
    <x v="1"/>
    <x v="6"/>
    <x v="2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x v="119"/>
    <x v="1"/>
    <x v="6"/>
    <x v="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x v="2712"/>
    <x v="1"/>
    <x v="6"/>
    <x v="0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x v="121"/>
    <x v="1"/>
    <x v="6"/>
    <x v="2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x v="2561"/>
    <x v="1"/>
    <x v="6"/>
    <x v="3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x v="179"/>
    <x v="1"/>
    <x v="6"/>
    <x v="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x v="1545"/>
    <x v="1"/>
    <x v="6"/>
    <x v="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x v="156"/>
    <x v="1"/>
    <x v="6"/>
    <x v="3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x v="135"/>
    <x v="1"/>
    <x v="6"/>
    <x v="0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x v="2"/>
    <x v="1"/>
    <x v="6"/>
    <x v="0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x v="2713"/>
    <x v="1"/>
    <x v="6"/>
    <x v="3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x v="2714"/>
    <x v="1"/>
    <x v="6"/>
    <x v="2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x v="2715"/>
    <x v="1"/>
    <x v="6"/>
    <x v="1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x v="121"/>
    <x v="1"/>
    <x v="6"/>
    <x v="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x v="121"/>
    <x v="1"/>
    <x v="6"/>
    <x v="2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x v="73"/>
    <x v="1"/>
    <x v="6"/>
    <x v="2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x v="121"/>
    <x v="1"/>
    <x v="6"/>
    <x v="3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x v="121"/>
    <x v="1"/>
    <x v="6"/>
    <x v="2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x v="2716"/>
    <x v="1"/>
    <x v="6"/>
    <x v="2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x v="407"/>
    <x v="1"/>
    <x v="6"/>
    <x v="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x v="2717"/>
    <x v="1"/>
    <x v="6"/>
    <x v="2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x v="2718"/>
    <x v="1"/>
    <x v="6"/>
    <x v="2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x v="2719"/>
    <x v="1"/>
    <x v="6"/>
    <x v="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x v="2150"/>
    <x v="1"/>
    <x v="6"/>
    <x v="3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x v="578"/>
    <x v="1"/>
    <x v="6"/>
    <x v="1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x v="121"/>
    <x v="1"/>
    <x v="6"/>
    <x v="0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x v="2720"/>
    <x v="1"/>
    <x v="6"/>
    <x v="2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x v="2721"/>
    <x v="1"/>
    <x v="6"/>
    <x v="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x v="120"/>
    <x v="1"/>
    <x v="6"/>
    <x v="2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x v="120"/>
    <x v="1"/>
    <x v="6"/>
    <x v="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87AFA9-2596-4312-81C4-A5912B68E07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19" firstHeaderRow="1" firstDataRow="2" firstDataCol="1" rowPageCount="2" colPageCount="1"/>
  <pivotFields count="20">
    <pivotField dataField="1" showAll="0"/>
    <pivotField showAll="0"/>
    <pivotField showAll="0"/>
    <pivotField numFmtId="44" showAll="0"/>
    <pivotField numFmtId="164" showAll="0"/>
    <pivotField axis="axisCol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name="category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ame="Years"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6" item="8" hier="-1"/>
    <pageField fld="18" hier="-1"/>
  </pageField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4838-626E-4060-8A62-8A074F167817}">
  <sheetPr codeName="Sheet3"/>
  <dimension ref="A1:T4115"/>
  <sheetViews>
    <sheetView tabSelected="1" zoomScale="95" zoomScaleNormal="95" workbookViewId="0">
      <selection activeCell="H7" sqref="H7"/>
    </sheetView>
  </sheetViews>
  <sheetFormatPr defaultColWidth="8.85546875" defaultRowHeight="15" x14ac:dyDescent="0.25"/>
  <cols>
    <col min="1" max="1" width="14.42578125" bestFit="1" customWidth="1"/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7" max="17" width="41.140625" customWidth="1"/>
    <col min="20" max="20" width="28.42578125" bestFit="1" customWidth="1"/>
  </cols>
  <sheetData>
    <row r="1" spans="1:20" x14ac:dyDescent="0.25">
      <c r="A1" s="1" t="s">
        <v>8380</v>
      </c>
      <c r="B1" s="2" t="s">
        <v>8381</v>
      </c>
      <c r="C1" s="2" t="s">
        <v>8382</v>
      </c>
      <c r="D1" s="5" t="s">
        <v>8383</v>
      </c>
      <c r="E1" s="7" t="s">
        <v>8384</v>
      </c>
      <c r="F1" s="1" t="s">
        <v>8385</v>
      </c>
      <c r="G1" s="1" t="s">
        <v>8386</v>
      </c>
      <c r="H1" s="1" t="s">
        <v>8387</v>
      </c>
      <c r="I1" s="1"/>
      <c r="J1" s="1"/>
      <c r="K1" s="1"/>
      <c r="L1" s="1"/>
      <c r="M1" s="1"/>
      <c r="N1" s="1"/>
      <c r="O1" s="1"/>
      <c r="P1" s="1"/>
      <c r="Q1" s="9"/>
      <c r="R1" s="1"/>
      <c r="S1" s="1"/>
      <c r="T1" s="1"/>
    </row>
    <row r="2" spans="1:20" x14ac:dyDescent="0.25">
      <c r="A2" t="s">
        <v>8388</v>
      </c>
      <c r="B2" s="18">
        <f>COUNTIFS(KickStarter!$D:$D,"&lt;1000",KickStarter!$F:$F,"successful",KickStarter!$R:$R,"plays")</f>
        <v>141</v>
      </c>
      <c r="C2" s="18">
        <f>COUNTIFS(KickStarter!$D:$D,"&lt;1000",KickStarter!$F:$F,"failed",KickStarter!$R:$R,"plays")</f>
        <v>45</v>
      </c>
      <c r="D2" s="18">
        <f>COUNTIFS(KickStarter!$D:$D,"&lt;1000",KickStarter!$F:$F,"canceled",KickStarter!$R:$R,"plays")</f>
        <v>0</v>
      </c>
      <c r="E2" s="19">
        <f>SUM(B2:D2)</f>
        <v>186</v>
      </c>
      <c r="F2" s="20">
        <f>B2/$E2</f>
        <v>0.75806451612903225</v>
      </c>
      <c r="G2" s="20">
        <f>C2/$E2</f>
        <v>0.24193548387096775</v>
      </c>
      <c r="H2" s="20">
        <f>D2/$E2</f>
        <v>0</v>
      </c>
      <c r="I2" s="20"/>
      <c r="Q2" s="10"/>
      <c r="T2" s="13"/>
    </row>
    <row r="3" spans="1:20" x14ac:dyDescent="0.25">
      <c r="A3" t="s">
        <v>8389</v>
      </c>
      <c r="B3" s="18">
        <f>COUNTIFS(KickStarter!$D:$D,"&gt;=1000",KickStarter!$D:$D,"&lt;=4999",KickStarter!$F:$F,"successful",KickStarter!$R:$R,"plays")</f>
        <v>388</v>
      </c>
      <c r="C3" s="18">
        <f>COUNTIFS(KickStarter!$D:$D,"&gt;=1000",KickStarter!$D:$D,"&lt;=4999",KickStarter!$F:$F,"failed",KickStarter!$R:$R,"plays")</f>
        <v>146</v>
      </c>
      <c r="D3" s="18">
        <f>COUNTIFS(KickStarter!$D:$D,"&gt;=1000",KickStarter!$D:$D,"&lt;=4999",KickStarter!$F:$F,"canceled",KickStarter!$R:$R,"plays")</f>
        <v>0</v>
      </c>
      <c r="E3" s="19">
        <f t="shared" ref="E3:E13" si="0">SUM(B3:D3)</f>
        <v>534</v>
      </c>
      <c r="F3" s="20">
        <f t="shared" ref="F3:F14" si="1">B3/$E3</f>
        <v>0.72659176029962547</v>
      </c>
      <c r="G3" s="20">
        <f t="shared" ref="G3:G14" si="2">C3/$E3</f>
        <v>0.27340823970037453</v>
      </c>
      <c r="H3" s="20">
        <f t="shared" ref="H3:H14" si="3">D3/$E3</f>
        <v>0</v>
      </c>
      <c r="I3" s="20"/>
      <c r="Q3" s="10"/>
      <c r="T3" s="13"/>
    </row>
    <row r="4" spans="1:20" x14ac:dyDescent="0.25">
      <c r="A4" t="s">
        <v>8390</v>
      </c>
      <c r="B4" s="18">
        <f>COUNTIFS(KickStarter!$D:$D,"&gt;=5000",KickStarter!$D:$D,"&lt;=9999",KickStarter!$F:$F,"successful",KickStarter!$R:$R,"plays")</f>
        <v>93</v>
      </c>
      <c r="C4" s="18">
        <f>COUNTIFS(KickStarter!$D:$D,"&gt;=5000",KickStarter!$D:$D,"&lt;=9999",KickStarter!$F:$F,"failed",KickStarter!$R:$R,"plays")</f>
        <v>76</v>
      </c>
      <c r="D4" s="18">
        <f>COUNTIFS(KickStarter!$D:$D,"&gt;=5000",KickStarter!$D:$D,"&lt;=9999",KickStarter!$F:$F,"canceled",KickStarter!$R:$R,"plays")</f>
        <v>0</v>
      </c>
      <c r="E4" s="19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  <c r="I4" s="20"/>
      <c r="Q4" s="10"/>
      <c r="T4" s="13"/>
    </row>
    <row r="5" spans="1:20" x14ac:dyDescent="0.25">
      <c r="A5" t="s">
        <v>8391</v>
      </c>
      <c r="B5" s="18">
        <f>COUNTIFS(KickStarter!$D:$D,"&gt;=10000",KickStarter!$D:$D,"&lt;=14999",KickStarter!$F:$F,"successful",KickStarter!$R:$R,"plays")</f>
        <v>39</v>
      </c>
      <c r="C5" s="18">
        <f>COUNTIFS(KickStarter!$D:$D,"&gt;=10000",KickStarter!$D:$D,"&lt;=14999",KickStarter!$F:$F,"failed",KickStarter!$R:$R,"plays")</f>
        <v>33</v>
      </c>
      <c r="D5" s="18">
        <f>COUNTIFS(KickStarter!$D:$D,"&gt;=10000",KickStarter!$D:$D,"&lt;=14999",KickStarter!$F:$F,"canceled",KickStarter!$R:$R,"plays")</f>
        <v>0</v>
      </c>
      <c r="E5" s="19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  <c r="I5" s="20"/>
      <c r="Q5" s="10"/>
      <c r="T5" s="13"/>
    </row>
    <row r="6" spans="1:20" x14ac:dyDescent="0.25">
      <c r="A6" t="s">
        <v>8392</v>
      </c>
      <c r="B6" s="18">
        <f>COUNTIFS(KickStarter!$D:$D,"&gt;=15000",KickStarter!$D:$D,"&lt;=19999",KickStarter!$F:$F,"successful",KickStarter!$R:$R,"plays")</f>
        <v>12</v>
      </c>
      <c r="C6" s="18">
        <f>COUNTIFS(KickStarter!$D:$D,"&gt;=15000",KickStarter!$D:$D,"&lt;=19999",KickStarter!$F:$F,"failed",KickStarter!$R:$R,"plays")</f>
        <v>12</v>
      </c>
      <c r="D6" s="18">
        <f>COUNTIFS(KickStarter!$D:$D,"&gt;=15000",KickStarter!$D:$D,"&lt;=19999",KickStarter!$F:$F,"canceled",KickStarter!$R:$R,"plays")</f>
        <v>0</v>
      </c>
      <c r="E6" s="19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  <c r="I6" s="20"/>
      <c r="Q6" s="10"/>
      <c r="T6" s="13"/>
    </row>
    <row r="7" spans="1:20" x14ac:dyDescent="0.25">
      <c r="A7" t="s">
        <v>8393</v>
      </c>
      <c r="B7" s="18">
        <f>COUNTIFS(KickStarter!$D:$D,"&gt;=20000",KickStarter!$D:$D,"&lt;=24999",KickStarter!$F:$F,"successful",KickStarter!$R:$R,"plays")</f>
        <v>9</v>
      </c>
      <c r="C7" s="18">
        <f>COUNTIFS(KickStarter!$D:$D,"&gt;=20000",KickStarter!$D:$D,"&lt;=24999",KickStarter!$F:$F,"failed",KickStarter!$R:$R,"plays")</f>
        <v>11</v>
      </c>
      <c r="D7" s="18">
        <f>COUNTIFS(KickStarter!$D:$D,"&gt;=20000",KickStarter!$D:$D,"&lt;=24999",KickStarter!$F:$F,"canceled",KickStarter!$R:$R,"plays")</f>
        <v>0</v>
      </c>
      <c r="E7" s="19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  <c r="I7" s="20"/>
      <c r="Q7" s="10"/>
      <c r="T7" s="13"/>
    </row>
    <row r="8" spans="1:20" x14ac:dyDescent="0.25">
      <c r="A8" t="s">
        <v>8394</v>
      </c>
      <c r="B8" s="18">
        <f>COUNTIFS(KickStarter!$D:$D,"&gt;=25000",KickStarter!$D:$D,"&lt;=29999",KickStarter!$F:$F,"successful",KickStarter!$R:$R,"plays")</f>
        <v>1</v>
      </c>
      <c r="C8" s="18">
        <f>COUNTIFS(KickStarter!$D:$D,"&gt;=25000",KickStarter!$D:$D,"&lt;=29999",KickStarter!$F:$F,"failed",KickStarter!$R:$R,"plays")</f>
        <v>4</v>
      </c>
      <c r="D8" s="18">
        <f>COUNTIFS(KickStarter!$D:$D,"&gt;=25000",KickStarter!$D:$D,"&lt;=29999",KickStarter!$F:$F,"canceled",KickStarter!$R:$R,"plays")</f>
        <v>0</v>
      </c>
      <c r="E8" s="19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  <c r="I8" s="20"/>
      <c r="Q8" s="10"/>
      <c r="T8" s="13"/>
    </row>
    <row r="9" spans="1:20" x14ac:dyDescent="0.25">
      <c r="A9" t="s">
        <v>8395</v>
      </c>
      <c r="B9" s="18">
        <f>COUNTIFS(KickStarter!$D:$D,"&gt;=30000",KickStarter!$D:$D,"&lt;=34999",KickStarter!$F:$F,"successful",KickStarter!$R:$R,"plays")</f>
        <v>3</v>
      </c>
      <c r="C9" s="18">
        <f>COUNTIFS(KickStarter!$D:$D,"&gt;=30000",KickStarter!$D:$D,"&lt;=34999",KickStarter!$F:$F,"failed",KickStarter!$R:$R,"plays")</f>
        <v>8</v>
      </c>
      <c r="D9" s="18">
        <f>COUNTIFS(KickStarter!$D:$D,"&gt;=30000",KickStarter!$D:$D,"&lt;=34999",KickStarter!$F:$F,"canceled",KickStarter!$R:$R,"plays")</f>
        <v>0</v>
      </c>
      <c r="E9" s="1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  <c r="I9" s="20"/>
      <c r="Q9" s="10"/>
      <c r="T9" s="13"/>
    </row>
    <row r="10" spans="1:20" x14ac:dyDescent="0.25">
      <c r="A10" t="s">
        <v>8396</v>
      </c>
      <c r="B10" s="18">
        <f>COUNTIFS(KickStarter!$D:$D,"&gt;=35000",KickStarter!$D:$D,"&lt;=39999",KickStarter!$F:$F,"successful",KickStarter!$R:$R,"plays")</f>
        <v>4</v>
      </c>
      <c r="C10" s="18">
        <f>COUNTIFS(KickStarter!$D:$D,"&gt;=35000",KickStarter!$D:$D,"&lt;=39999",KickStarter!$F:$F,"failed",KickStarter!$R:$R,"plays")</f>
        <v>2</v>
      </c>
      <c r="D10" s="18">
        <f>COUNTIFS(KickStarter!$D:$D,"&gt;=35000",KickStarter!$D:$D,"&lt;=39999",KickStarter!$F:$F,"canceled",KickStarter!$R:$R,"plays")</f>
        <v>0</v>
      </c>
      <c r="E10" s="19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  <c r="I10" s="20"/>
      <c r="Q10" s="10"/>
      <c r="T10" s="13"/>
    </row>
    <row r="11" spans="1:20" x14ac:dyDescent="0.25">
      <c r="A11" t="s">
        <v>8397</v>
      </c>
      <c r="B11" s="18">
        <f>COUNTIFS(KickStarter!$D:$D,"&gt;=40000",KickStarter!$D:$D,"&lt;=44999",KickStarter!$F:$F,"successful",KickStarter!$R:$R,"plays")</f>
        <v>2</v>
      </c>
      <c r="C11" s="18">
        <f>COUNTIFS(KickStarter!$D:$D,"&gt;=40000",KickStarter!$D:$D,"&lt;=44999",KickStarter!$F:$F,"failed",KickStarter!$R:$R,"plays")</f>
        <v>1</v>
      </c>
      <c r="D11" s="18">
        <f>COUNTIFS(KickStarter!$D:$D,"&gt;=40000",KickStarter!$D:$D,"&lt;=44999",KickStarter!$F:$F,"canceled",KickStarter!$R:$R,"plays")</f>
        <v>0</v>
      </c>
      <c r="E11" s="19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  <c r="I11" s="20"/>
      <c r="Q11" s="10"/>
      <c r="T11" s="13"/>
    </row>
    <row r="12" spans="1:20" x14ac:dyDescent="0.25">
      <c r="A12" t="s">
        <v>8398</v>
      </c>
      <c r="B12" s="18">
        <f>COUNTIFS(KickStarter!$D:$D,"&gt;=45000",KickStarter!$D:$D,"&lt;=49999",KickStarter!$F:$F,"successful",KickStarter!$R:$R,"plays")</f>
        <v>0</v>
      </c>
      <c r="C12" s="18">
        <f>COUNTIFS(KickStarter!$D:$D,"&gt;=45000",KickStarter!$D:$D,"&lt;=49999",KickStarter!$F:$F,"failed",KickStarter!$R:$R,"plays")</f>
        <v>1</v>
      </c>
      <c r="D12" s="18">
        <f>COUNTIFS(KickStarter!$D:$D,"&gt;=45000",KickStarter!$D:$D,"&lt;=49999",KickStarter!$F:$F,"canceled",KickStarter!$R:$R,"plays")</f>
        <v>0</v>
      </c>
      <c r="E12" s="19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  <c r="I12" s="20"/>
      <c r="Q12" s="10"/>
      <c r="T12" s="13"/>
    </row>
    <row r="13" spans="1:20" x14ac:dyDescent="0.25">
      <c r="A13" t="s">
        <v>8399</v>
      </c>
      <c r="B13" s="18">
        <f>COUNTIFS(KickStarter!$D:$D,"&gt;=50000",KickStarter!$F:$F,"successful",KickStarter!$R:$R,"plays")</f>
        <v>2</v>
      </c>
      <c r="C13" s="18">
        <f>COUNTIFS(KickStarter!$D:$D,"&gt;=50000",KickStarter!$F:$F,"failed",KickStarter!$R:$R,"plays")</f>
        <v>14</v>
      </c>
      <c r="D13" s="18">
        <f>COUNTIFS(KickStarter!$D:$D,"&gt;=50000",KickStarter!$F:$F,"canceled",KickStarter!$R:$R,"plays")</f>
        <v>0</v>
      </c>
      <c r="E13" s="19">
        <f t="shared" si="0"/>
        <v>16</v>
      </c>
      <c r="F13" s="20">
        <f t="shared" si="1"/>
        <v>0.125</v>
      </c>
      <c r="G13" s="20">
        <f t="shared" si="2"/>
        <v>0.875</v>
      </c>
      <c r="H13" s="20">
        <f t="shared" si="3"/>
        <v>0</v>
      </c>
      <c r="I13" s="20"/>
      <c r="Q13" s="10"/>
      <c r="T13" s="13"/>
    </row>
    <row r="14" spans="1:20" x14ac:dyDescent="0.25">
      <c r="B14" s="18">
        <f>SUM(B2:B13)</f>
        <v>694</v>
      </c>
      <c r="C14" s="18">
        <f t="shared" ref="C14:D14" si="4">SUM(C2:C13)</f>
        <v>353</v>
      </c>
      <c r="D14" s="18">
        <f t="shared" si="4"/>
        <v>0</v>
      </c>
      <c r="E14" s="18">
        <f t="shared" ref="E14" si="5">SUM(E2:E13)</f>
        <v>1047</v>
      </c>
      <c r="F14" s="20">
        <f t="shared" si="1"/>
        <v>0.6628462273161414</v>
      </c>
      <c r="G14" s="20">
        <f t="shared" si="2"/>
        <v>0.33715377268385865</v>
      </c>
      <c r="H14" s="20">
        <f t="shared" si="3"/>
        <v>0</v>
      </c>
      <c r="Q14" s="10"/>
      <c r="T14" s="13"/>
    </row>
    <row r="15" spans="1:20" x14ac:dyDescent="0.25">
      <c r="Q15" s="10"/>
      <c r="T15" s="13"/>
    </row>
    <row r="16" spans="1:20" x14ac:dyDescent="0.25">
      <c r="Q16" s="10"/>
      <c r="T16" s="13"/>
    </row>
    <row r="17" spans="17:20" x14ac:dyDescent="0.25">
      <c r="Q17" s="10"/>
      <c r="T17" s="13"/>
    </row>
    <row r="18" spans="17:20" x14ac:dyDescent="0.25">
      <c r="Q18" s="10"/>
      <c r="T18" s="13"/>
    </row>
    <row r="19" spans="17:20" x14ac:dyDescent="0.25">
      <c r="Q19" s="10"/>
      <c r="T19" s="13"/>
    </row>
    <row r="20" spans="17:20" x14ac:dyDescent="0.25">
      <c r="Q20" s="10"/>
      <c r="T20" s="13"/>
    </row>
    <row r="21" spans="17:20" x14ac:dyDescent="0.25">
      <c r="Q21" s="10"/>
      <c r="T21" s="13"/>
    </row>
    <row r="22" spans="17:20" x14ac:dyDescent="0.25">
      <c r="Q22" s="10"/>
      <c r="T22" s="13"/>
    </row>
    <row r="23" spans="17:20" x14ac:dyDescent="0.25">
      <c r="Q23" s="10"/>
      <c r="T23" s="13"/>
    </row>
    <row r="24" spans="17:20" x14ac:dyDescent="0.25">
      <c r="Q24" s="10"/>
      <c r="T24" s="13"/>
    </row>
    <row r="25" spans="17:20" x14ac:dyDescent="0.25">
      <c r="Q25" s="10"/>
      <c r="T25" s="13"/>
    </row>
    <row r="26" spans="17:20" x14ac:dyDescent="0.25">
      <c r="Q26" s="10"/>
      <c r="T26" s="13"/>
    </row>
    <row r="27" spans="17:20" x14ac:dyDescent="0.25">
      <c r="Q27" s="10"/>
      <c r="T27" s="13"/>
    </row>
    <row r="28" spans="17:20" x14ac:dyDescent="0.25">
      <c r="Q28" s="10"/>
      <c r="T28" s="13"/>
    </row>
    <row r="29" spans="17:20" x14ac:dyDescent="0.25">
      <c r="Q29" s="10"/>
      <c r="T29" s="13"/>
    </row>
    <row r="30" spans="17:20" x14ac:dyDescent="0.25">
      <c r="Q30" s="10"/>
      <c r="T30" s="13"/>
    </row>
    <row r="31" spans="17:20" x14ac:dyDescent="0.25">
      <c r="Q31" s="10"/>
      <c r="T31" s="13"/>
    </row>
    <row r="32" spans="17:20" x14ac:dyDescent="0.25">
      <c r="Q32" s="10"/>
      <c r="T32" s="13"/>
    </row>
    <row r="33" spans="17:20" x14ac:dyDescent="0.25">
      <c r="Q33" s="10"/>
      <c r="T33" s="13"/>
    </row>
    <row r="34" spans="17:20" x14ac:dyDescent="0.25">
      <c r="Q34" s="10"/>
      <c r="T34" s="13"/>
    </row>
    <row r="35" spans="17:20" x14ac:dyDescent="0.25">
      <c r="Q35" s="10"/>
      <c r="T35" s="13"/>
    </row>
    <row r="36" spans="17:20" x14ac:dyDescent="0.25">
      <c r="Q36" s="10"/>
      <c r="T36" s="13"/>
    </row>
    <row r="37" spans="17:20" x14ac:dyDescent="0.25">
      <c r="Q37" s="10"/>
      <c r="T37" s="13"/>
    </row>
    <row r="38" spans="17:20" x14ac:dyDescent="0.25">
      <c r="Q38" s="10"/>
      <c r="T38" s="13"/>
    </row>
    <row r="39" spans="17:20" x14ac:dyDescent="0.25">
      <c r="Q39" s="10"/>
      <c r="T39" s="13"/>
    </row>
    <row r="40" spans="17:20" x14ac:dyDescent="0.25">
      <c r="Q40" s="10"/>
      <c r="T40" s="13"/>
    </row>
    <row r="41" spans="17:20" x14ac:dyDescent="0.25">
      <c r="Q41" s="10"/>
      <c r="T41" s="13"/>
    </row>
    <row r="42" spans="17:20" x14ac:dyDescent="0.25">
      <c r="Q42" s="10"/>
      <c r="T42" s="13"/>
    </row>
    <row r="43" spans="17:20" x14ac:dyDescent="0.25">
      <c r="Q43" s="10"/>
      <c r="T43" s="13"/>
    </row>
    <row r="44" spans="17:20" x14ac:dyDescent="0.25">
      <c r="Q44" s="10"/>
      <c r="T44" s="13"/>
    </row>
    <row r="45" spans="17:20" x14ac:dyDescent="0.25">
      <c r="Q45" s="10"/>
      <c r="T45" s="13"/>
    </row>
    <row r="46" spans="17:20" x14ac:dyDescent="0.25">
      <c r="Q46" s="10"/>
      <c r="T46" s="13"/>
    </row>
    <row r="47" spans="17:20" x14ac:dyDescent="0.25">
      <c r="Q47" s="10"/>
      <c r="T47" s="13"/>
    </row>
    <row r="48" spans="17:20" x14ac:dyDescent="0.25">
      <c r="Q48" s="10"/>
      <c r="T48" s="13"/>
    </row>
    <row r="49" spans="17:20" x14ac:dyDescent="0.25">
      <c r="Q49" s="10"/>
      <c r="T49" s="13"/>
    </row>
    <row r="50" spans="17:20" x14ac:dyDescent="0.25">
      <c r="Q50" s="10"/>
      <c r="T50" s="13"/>
    </row>
    <row r="51" spans="17:20" x14ac:dyDescent="0.25">
      <c r="Q51" s="10"/>
      <c r="T51" s="13"/>
    </row>
    <row r="52" spans="17:20" x14ac:dyDescent="0.25">
      <c r="Q52" s="10"/>
      <c r="T52" s="13"/>
    </row>
    <row r="53" spans="17:20" x14ac:dyDescent="0.25">
      <c r="Q53" s="10"/>
      <c r="T53" s="13"/>
    </row>
    <row r="54" spans="17:20" x14ac:dyDescent="0.25">
      <c r="Q54" s="10"/>
      <c r="T54" s="13"/>
    </row>
    <row r="55" spans="17:20" x14ac:dyDescent="0.25">
      <c r="Q55" s="10"/>
      <c r="T55" s="13"/>
    </row>
    <row r="56" spans="17:20" x14ac:dyDescent="0.25">
      <c r="Q56" s="10"/>
      <c r="T56" s="13"/>
    </row>
    <row r="57" spans="17:20" x14ac:dyDescent="0.25">
      <c r="Q57" s="10"/>
      <c r="T57" s="13"/>
    </row>
    <row r="58" spans="17:20" x14ac:dyDescent="0.25">
      <c r="Q58" s="10"/>
      <c r="T58" s="13"/>
    </row>
    <row r="59" spans="17:20" x14ac:dyDescent="0.25">
      <c r="Q59" s="10"/>
      <c r="T59" s="13"/>
    </row>
    <row r="60" spans="17:20" x14ac:dyDescent="0.25">
      <c r="Q60" s="10"/>
      <c r="T60" s="13"/>
    </row>
    <row r="61" spans="17:20" x14ac:dyDescent="0.25">
      <c r="Q61" s="10"/>
      <c r="T61" s="13"/>
    </row>
    <row r="62" spans="17:20" x14ac:dyDescent="0.25">
      <c r="Q62" s="10"/>
      <c r="T62" s="13"/>
    </row>
    <row r="63" spans="17:20" x14ac:dyDescent="0.25">
      <c r="Q63" s="10"/>
      <c r="T63" s="13"/>
    </row>
    <row r="64" spans="17:20" x14ac:dyDescent="0.25">
      <c r="Q64" s="10"/>
      <c r="T64" s="13"/>
    </row>
    <row r="65" spans="17:20" x14ac:dyDescent="0.25">
      <c r="Q65" s="10"/>
      <c r="T65" s="13"/>
    </row>
    <row r="66" spans="17:20" x14ac:dyDescent="0.25">
      <c r="Q66" s="10"/>
      <c r="T66" s="13"/>
    </row>
    <row r="67" spans="17:20" x14ac:dyDescent="0.25">
      <c r="Q67" s="10"/>
      <c r="T67" s="13"/>
    </row>
    <row r="68" spans="17:20" x14ac:dyDescent="0.25">
      <c r="Q68" s="10"/>
      <c r="T68" s="13"/>
    </row>
    <row r="69" spans="17:20" x14ac:dyDescent="0.25">
      <c r="Q69" s="10"/>
      <c r="T69" s="13"/>
    </row>
    <row r="70" spans="17:20" x14ac:dyDescent="0.25">
      <c r="Q70" s="10"/>
      <c r="T70" s="13"/>
    </row>
    <row r="71" spans="17:20" x14ac:dyDescent="0.25">
      <c r="Q71" s="10"/>
      <c r="T71" s="13"/>
    </row>
    <row r="72" spans="17:20" x14ac:dyDescent="0.25">
      <c r="Q72" s="10"/>
      <c r="T72" s="13"/>
    </row>
    <row r="73" spans="17:20" x14ac:dyDescent="0.25">
      <c r="Q73" s="10"/>
      <c r="T73" s="13"/>
    </row>
    <row r="74" spans="17:20" x14ac:dyDescent="0.25">
      <c r="Q74" s="10"/>
      <c r="T74" s="13"/>
    </row>
    <row r="75" spans="17:20" x14ac:dyDescent="0.25">
      <c r="Q75" s="10"/>
      <c r="T75" s="13"/>
    </row>
    <row r="76" spans="17:20" x14ac:dyDescent="0.25">
      <c r="Q76" s="10"/>
      <c r="T76" s="13"/>
    </row>
    <row r="77" spans="17:20" x14ac:dyDescent="0.25">
      <c r="Q77" s="10"/>
      <c r="T77" s="13"/>
    </row>
    <row r="78" spans="17:20" x14ac:dyDescent="0.25">
      <c r="Q78" s="10"/>
      <c r="T78" s="13"/>
    </row>
    <row r="79" spans="17:20" x14ac:dyDescent="0.25">
      <c r="Q79" s="10"/>
      <c r="T79" s="13"/>
    </row>
    <row r="80" spans="17:20" x14ac:dyDescent="0.25">
      <c r="Q80" s="10"/>
      <c r="T80" s="13"/>
    </row>
    <row r="81" spans="17:20" x14ac:dyDescent="0.25">
      <c r="Q81" s="10"/>
      <c r="T81" s="13"/>
    </row>
    <row r="82" spans="17:20" x14ac:dyDescent="0.25">
      <c r="Q82" s="10"/>
      <c r="T82" s="13"/>
    </row>
    <row r="83" spans="17:20" x14ac:dyDescent="0.25">
      <c r="Q83" s="10"/>
      <c r="T83" s="13"/>
    </row>
    <row r="84" spans="17:20" x14ac:dyDescent="0.25">
      <c r="Q84" s="10"/>
      <c r="T84" s="13"/>
    </row>
    <row r="85" spans="17:20" x14ac:dyDescent="0.25">
      <c r="Q85" s="10"/>
      <c r="T85" s="13"/>
    </row>
    <row r="86" spans="17:20" x14ac:dyDescent="0.25">
      <c r="Q86" s="10"/>
      <c r="T86" s="13"/>
    </row>
    <row r="87" spans="17:20" x14ac:dyDescent="0.25">
      <c r="Q87" s="10"/>
      <c r="T87" s="13"/>
    </row>
    <row r="88" spans="17:20" x14ac:dyDescent="0.25">
      <c r="Q88" s="10"/>
      <c r="T88" s="13"/>
    </row>
    <row r="89" spans="17:20" x14ac:dyDescent="0.25">
      <c r="Q89" s="10"/>
      <c r="T89" s="13"/>
    </row>
    <row r="90" spans="17:20" x14ac:dyDescent="0.25">
      <c r="Q90" s="10"/>
      <c r="T90" s="13"/>
    </row>
    <row r="91" spans="17:20" x14ac:dyDescent="0.25">
      <c r="Q91" s="10"/>
      <c r="T91" s="13"/>
    </row>
    <row r="92" spans="17:20" x14ac:dyDescent="0.25">
      <c r="Q92" s="10"/>
      <c r="T92" s="13"/>
    </row>
    <row r="93" spans="17:20" x14ac:dyDescent="0.25">
      <c r="Q93" s="10"/>
      <c r="T93" s="13"/>
    </row>
    <row r="94" spans="17:20" x14ac:dyDescent="0.25">
      <c r="Q94" s="10"/>
      <c r="T94" s="13"/>
    </row>
    <row r="95" spans="17:20" x14ac:dyDescent="0.25">
      <c r="Q95" s="10"/>
      <c r="T95" s="13"/>
    </row>
    <row r="96" spans="17:20" x14ac:dyDescent="0.25">
      <c r="Q96" s="10"/>
      <c r="T96" s="13"/>
    </row>
    <row r="97" spans="17:20" x14ac:dyDescent="0.25">
      <c r="Q97" s="10"/>
      <c r="T97" s="13"/>
    </row>
    <row r="98" spans="17:20" x14ac:dyDescent="0.25">
      <c r="Q98" s="10"/>
      <c r="T98" s="13"/>
    </row>
    <row r="99" spans="17:20" x14ac:dyDescent="0.25">
      <c r="Q99" s="10"/>
      <c r="T99" s="13"/>
    </row>
    <row r="100" spans="17:20" x14ac:dyDescent="0.25">
      <c r="Q100" s="10"/>
      <c r="T100" s="13"/>
    </row>
    <row r="101" spans="17:20" x14ac:dyDescent="0.25">
      <c r="Q101" s="10"/>
      <c r="T101" s="13"/>
    </row>
    <row r="102" spans="17:20" x14ac:dyDescent="0.25">
      <c r="Q102" s="10"/>
      <c r="T102" s="13"/>
    </row>
    <row r="103" spans="17:20" x14ac:dyDescent="0.25">
      <c r="Q103" s="10"/>
      <c r="T103" s="13"/>
    </row>
    <row r="104" spans="17:20" x14ac:dyDescent="0.25">
      <c r="Q104" s="10"/>
      <c r="T104" s="13"/>
    </row>
    <row r="105" spans="17:20" x14ac:dyDescent="0.25">
      <c r="Q105" s="10"/>
      <c r="T105" s="13"/>
    </row>
    <row r="106" spans="17:20" x14ac:dyDescent="0.25">
      <c r="Q106" s="10"/>
      <c r="T106" s="13"/>
    </row>
    <row r="107" spans="17:20" x14ac:dyDescent="0.25">
      <c r="Q107" s="10"/>
      <c r="T107" s="13"/>
    </row>
    <row r="108" spans="17:20" x14ac:dyDescent="0.25">
      <c r="Q108" s="10"/>
      <c r="T108" s="13"/>
    </row>
    <row r="109" spans="17:20" x14ac:dyDescent="0.25">
      <c r="Q109" s="10"/>
      <c r="T109" s="13"/>
    </row>
    <row r="110" spans="17:20" x14ac:dyDescent="0.25">
      <c r="Q110" s="10"/>
      <c r="T110" s="13"/>
    </row>
    <row r="111" spans="17:20" x14ac:dyDescent="0.25">
      <c r="Q111" s="10"/>
      <c r="T111" s="13"/>
    </row>
    <row r="112" spans="17:20" x14ac:dyDescent="0.25">
      <c r="Q112" s="10"/>
      <c r="T112" s="13"/>
    </row>
    <row r="113" spans="17:20" x14ac:dyDescent="0.25">
      <c r="Q113" s="10"/>
      <c r="T113" s="13"/>
    </row>
    <row r="114" spans="17:20" x14ac:dyDescent="0.25">
      <c r="Q114" s="10"/>
      <c r="T114" s="13"/>
    </row>
    <row r="115" spans="17:20" x14ac:dyDescent="0.25">
      <c r="Q115" s="10"/>
      <c r="T115" s="13"/>
    </row>
    <row r="116" spans="17:20" x14ac:dyDescent="0.25">
      <c r="Q116" s="10"/>
      <c r="T116" s="13"/>
    </row>
    <row r="117" spans="17:20" x14ac:dyDescent="0.25">
      <c r="Q117" s="10"/>
      <c r="T117" s="13"/>
    </row>
    <row r="118" spans="17:20" x14ac:dyDescent="0.25">
      <c r="Q118" s="10"/>
      <c r="T118" s="13"/>
    </row>
    <row r="119" spans="17:20" x14ac:dyDescent="0.25">
      <c r="Q119" s="10"/>
      <c r="T119" s="13"/>
    </row>
    <row r="120" spans="17:20" x14ac:dyDescent="0.25">
      <c r="Q120" s="10"/>
      <c r="T120" s="13"/>
    </row>
    <row r="121" spans="17:20" x14ac:dyDescent="0.25">
      <c r="Q121" s="10"/>
      <c r="T121" s="13"/>
    </row>
    <row r="122" spans="17:20" x14ac:dyDescent="0.25">
      <c r="Q122" s="10"/>
      <c r="T122" s="13"/>
    </row>
    <row r="123" spans="17:20" x14ac:dyDescent="0.25">
      <c r="Q123" s="10"/>
      <c r="T123" s="13"/>
    </row>
    <row r="124" spans="17:20" x14ac:dyDescent="0.25">
      <c r="Q124" s="10"/>
      <c r="T124" s="13"/>
    </row>
    <row r="125" spans="17:20" x14ac:dyDescent="0.25">
      <c r="Q125" s="10"/>
      <c r="T125" s="13"/>
    </row>
    <row r="126" spans="17:20" x14ac:dyDescent="0.25">
      <c r="Q126" s="10"/>
      <c r="T126" s="13"/>
    </row>
    <row r="127" spans="17:20" x14ac:dyDescent="0.25">
      <c r="Q127" s="10"/>
      <c r="T127" s="13"/>
    </row>
    <row r="128" spans="17:20" x14ac:dyDescent="0.25">
      <c r="Q128" s="10"/>
      <c r="T128" s="13"/>
    </row>
    <row r="129" spans="17:20" x14ac:dyDescent="0.25">
      <c r="Q129" s="10"/>
      <c r="T129" s="13"/>
    </row>
    <row r="130" spans="17:20" x14ac:dyDescent="0.25">
      <c r="Q130" s="10"/>
      <c r="T130" s="13"/>
    </row>
    <row r="131" spans="17:20" x14ac:dyDescent="0.25">
      <c r="Q131" s="10"/>
      <c r="T131" s="13"/>
    </row>
    <row r="132" spans="17:20" x14ac:dyDescent="0.25">
      <c r="Q132" s="10"/>
      <c r="T132" s="13"/>
    </row>
    <row r="133" spans="17:20" x14ac:dyDescent="0.25">
      <c r="Q133" s="10"/>
      <c r="T133" s="13"/>
    </row>
    <row r="134" spans="17:20" x14ac:dyDescent="0.25">
      <c r="Q134" s="10"/>
      <c r="T134" s="13"/>
    </row>
    <row r="135" spans="17:20" x14ac:dyDescent="0.25">
      <c r="Q135" s="10"/>
      <c r="T135" s="13"/>
    </row>
    <row r="136" spans="17:20" x14ac:dyDescent="0.25">
      <c r="Q136" s="10"/>
      <c r="T136" s="13"/>
    </row>
    <row r="137" spans="17:20" x14ac:dyDescent="0.25">
      <c r="Q137" s="10"/>
      <c r="T137" s="13"/>
    </row>
    <row r="138" spans="17:20" x14ac:dyDescent="0.25">
      <c r="Q138" s="10"/>
      <c r="T138" s="13"/>
    </row>
    <row r="139" spans="17:20" x14ac:dyDescent="0.25">
      <c r="Q139" s="10"/>
      <c r="T139" s="13"/>
    </row>
    <row r="140" spans="17:20" x14ac:dyDescent="0.25">
      <c r="Q140" s="10"/>
      <c r="T140" s="13"/>
    </row>
    <row r="141" spans="17:20" x14ac:dyDescent="0.25">
      <c r="Q141" s="10"/>
      <c r="T141" s="13"/>
    </row>
    <row r="142" spans="17:20" x14ac:dyDescent="0.25">
      <c r="Q142" s="10"/>
      <c r="T142" s="13"/>
    </row>
    <row r="143" spans="17:20" x14ac:dyDescent="0.25">
      <c r="Q143" s="10"/>
      <c r="T143" s="13"/>
    </row>
    <row r="144" spans="17:20" x14ac:dyDescent="0.25">
      <c r="Q144" s="10"/>
      <c r="T144" s="13"/>
    </row>
    <row r="145" spans="17:20" x14ac:dyDescent="0.25">
      <c r="Q145" s="10"/>
      <c r="T145" s="13"/>
    </row>
    <row r="146" spans="17:20" x14ac:dyDescent="0.25">
      <c r="Q146" s="10"/>
      <c r="T146" s="13"/>
    </row>
    <row r="147" spans="17:20" x14ac:dyDescent="0.25">
      <c r="Q147" s="10"/>
      <c r="T147" s="13"/>
    </row>
    <row r="148" spans="17:20" x14ac:dyDescent="0.25">
      <c r="Q148" s="10"/>
      <c r="T148" s="13"/>
    </row>
    <row r="149" spans="17:20" x14ac:dyDescent="0.25">
      <c r="Q149" s="10"/>
      <c r="T149" s="13"/>
    </row>
    <row r="150" spans="17:20" x14ac:dyDescent="0.25">
      <c r="Q150" s="10"/>
      <c r="T150" s="13"/>
    </row>
    <row r="151" spans="17:20" x14ac:dyDescent="0.25">
      <c r="Q151" s="10"/>
      <c r="T151" s="13"/>
    </row>
    <row r="152" spans="17:20" x14ac:dyDescent="0.25">
      <c r="Q152" s="10"/>
      <c r="T152" s="13"/>
    </row>
    <row r="153" spans="17:20" x14ac:dyDescent="0.25">
      <c r="Q153" s="10"/>
      <c r="T153" s="13"/>
    </row>
    <row r="154" spans="17:20" x14ac:dyDescent="0.25">
      <c r="Q154" s="10"/>
      <c r="T154" s="13"/>
    </row>
    <row r="155" spans="17:20" x14ac:dyDescent="0.25">
      <c r="Q155" s="10"/>
      <c r="T155" s="13"/>
    </row>
    <row r="156" spans="17:20" x14ac:dyDescent="0.25">
      <c r="Q156" s="10"/>
      <c r="T156" s="13"/>
    </row>
    <row r="157" spans="17:20" x14ac:dyDescent="0.25">
      <c r="Q157" s="10"/>
      <c r="T157" s="13"/>
    </row>
    <row r="158" spans="17:20" x14ac:dyDescent="0.25">
      <c r="Q158" s="10"/>
      <c r="T158" s="13"/>
    </row>
    <row r="159" spans="17:20" x14ac:dyDescent="0.25">
      <c r="Q159" s="10"/>
      <c r="T159" s="13"/>
    </row>
    <row r="160" spans="17:20" x14ac:dyDescent="0.25">
      <c r="Q160" s="10"/>
      <c r="T160" s="13"/>
    </row>
    <row r="161" spans="17:20" x14ac:dyDescent="0.25">
      <c r="Q161" s="10"/>
      <c r="T161" s="13"/>
    </row>
    <row r="162" spans="17:20" x14ac:dyDescent="0.25">
      <c r="Q162" s="10"/>
      <c r="T162" s="13"/>
    </row>
    <row r="163" spans="17:20" x14ac:dyDescent="0.25">
      <c r="Q163" s="10"/>
      <c r="T163" s="13"/>
    </row>
    <row r="164" spans="17:20" x14ac:dyDescent="0.25">
      <c r="Q164" s="10"/>
      <c r="T164" s="13"/>
    </row>
    <row r="165" spans="17:20" x14ac:dyDescent="0.25">
      <c r="Q165" s="10"/>
      <c r="T165" s="13"/>
    </row>
    <row r="166" spans="17:20" x14ac:dyDescent="0.25">
      <c r="Q166" s="10"/>
      <c r="T166" s="13"/>
    </row>
    <row r="167" spans="17:20" x14ac:dyDescent="0.25">
      <c r="Q167" s="10"/>
      <c r="T167" s="13"/>
    </row>
    <row r="168" spans="17:20" x14ac:dyDescent="0.25">
      <c r="Q168" s="10"/>
      <c r="T168" s="13"/>
    </row>
    <row r="169" spans="17:20" x14ac:dyDescent="0.25">
      <c r="Q169" s="10"/>
      <c r="T169" s="13"/>
    </row>
    <row r="170" spans="17:20" x14ac:dyDescent="0.25">
      <c r="Q170" s="10"/>
      <c r="T170" s="13"/>
    </row>
    <row r="171" spans="17:20" x14ac:dyDescent="0.25">
      <c r="Q171" s="10"/>
      <c r="T171" s="13"/>
    </row>
    <row r="172" spans="17:20" x14ac:dyDescent="0.25">
      <c r="Q172" s="10"/>
      <c r="T172" s="13"/>
    </row>
    <row r="173" spans="17:20" x14ac:dyDescent="0.25">
      <c r="Q173" s="10"/>
      <c r="T173" s="13"/>
    </row>
    <row r="174" spans="17:20" x14ac:dyDescent="0.25">
      <c r="Q174" s="10"/>
      <c r="T174" s="13"/>
    </row>
    <row r="175" spans="17:20" x14ac:dyDescent="0.25">
      <c r="Q175" s="10"/>
      <c r="T175" s="13"/>
    </row>
    <row r="176" spans="17:20" x14ac:dyDescent="0.25">
      <c r="Q176" s="10"/>
      <c r="T176" s="13"/>
    </row>
    <row r="177" spans="17:20" x14ac:dyDescent="0.25">
      <c r="Q177" s="10"/>
      <c r="T177" s="13"/>
    </row>
    <row r="178" spans="17:20" x14ac:dyDescent="0.25">
      <c r="Q178" s="10"/>
      <c r="T178" s="13"/>
    </row>
    <row r="179" spans="17:20" x14ac:dyDescent="0.25">
      <c r="Q179" s="10"/>
      <c r="T179" s="13"/>
    </row>
    <row r="180" spans="17:20" x14ac:dyDescent="0.25">
      <c r="Q180" s="10"/>
      <c r="T180" s="13"/>
    </row>
    <row r="181" spans="17:20" x14ac:dyDescent="0.25">
      <c r="Q181" s="10"/>
      <c r="T181" s="13"/>
    </row>
    <row r="182" spans="17:20" x14ac:dyDescent="0.25">
      <c r="Q182" s="10"/>
      <c r="T182" s="13"/>
    </row>
    <row r="183" spans="17:20" x14ac:dyDescent="0.25">
      <c r="Q183" s="10"/>
      <c r="T183" s="13"/>
    </row>
    <row r="184" spans="17:20" x14ac:dyDescent="0.25">
      <c r="Q184" s="10"/>
      <c r="T184" s="13"/>
    </row>
    <row r="185" spans="17:20" x14ac:dyDescent="0.25">
      <c r="Q185" s="10"/>
      <c r="T185" s="13"/>
    </row>
    <row r="186" spans="17:20" x14ac:dyDescent="0.25">
      <c r="Q186" s="10"/>
      <c r="T186" s="13"/>
    </row>
    <row r="187" spans="17:20" x14ac:dyDescent="0.25">
      <c r="Q187" s="10"/>
      <c r="T187" s="13"/>
    </row>
    <row r="188" spans="17:20" x14ac:dyDescent="0.25">
      <c r="Q188" s="10"/>
      <c r="T188" s="13"/>
    </row>
    <row r="189" spans="17:20" x14ac:dyDescent="0.25">
      <c r="Q189" s="10"/>
      <c r="T189" s="13"/>
    </row>
    <row r="190" spans="17:20" x14ac:dyDescent="0.25">
      <c r="Q190" s="10"/>
      <c r="T190" s="13"/>
    </row>
    <row r="191" spans="17:20" x14ac:dyDescent="0.25">
      <c r="Q191" s="10"/>
      <c r="T191" s="13"/>
    </row>
    <row r="192" spans="17:20" x14ac:dyDescent="0.25">
      <c r="Q192" s="10"/>
      <c r="T192" s="13"/>
    </row>
    <row r="193" spans="17:20" x14ac:dyDescent="0.25">
      <c r="Q193" s="10"/>
      <c r="T193" s="13"/>
    </row>
    <row r="194" spans="17:20" x14ac:dyDescent="0.25">
      <c r="Q194" s="10"/>
      <c r="T194" s="13"/>
    </row>
    <row r="195" spans="17:20" x14ac:dyDescent="0.25">
      <c r="Q195" s="10"/>
      <c r="T195" s="13"/>
    </row>
    <row r="196" spans="17:20" x14ac:dyDescent="0.25">
      <c r="Q196" s="10"/>
      <c r="T196" s="13"/>
    </row>
    <row r="197" spans="17:20" x14ac:dyDescent="0.25">
      <c r="Q197" s="10"/>
      <c r="T197" s="13"/>
    </row>
    <row r="198" spans="17:20" x14ac:dyDescent="0.25">
      <c r="Q198" s="10"/>
      <c r="T198" s="13"/>
    </row>
    <row r="199" spans="17:20" x14ac:dyDescent="0.25">
      <c r="Q199" s="10"/>
      <c r="T199" s="13"/>
    </row>
    <row r="200" spans="17:20" x14ac:dyDescent="0.25">
      <c r="Q200" s="10"/>
      <c r="T200" s="13"/>
    </row>
    <row r="201" spans="17:20" x14ac:dyDescent="0.25">
      <c r="Q201" s="10"/>
      <c r="T201" s="13"/>
    </row>
    <row r="202" spans="17:20" x14ac:dyDescent="0.25">
      <c r="Q202" s="10"/>
      <c r="T202" s="13"/>
    </row>
    <row r="203" spans="17:20" x14ac:dyDescent="0.25">
      <c r="Q203" s="10"/>
      <c r="T203" s="13"/>
    </row>
    <row r="204" spans="17:20" x14ac:dyDescent="0.25">
      <c r="Q204" s="10"/>
      <c r="T204" s="13"/>
    </row>
    <row r="205" spans="17:20" x14ac:dyDescent="0.25">
      <c r="Q205" s="10"/>
      <c r="T205" s="13"/>
    </row>
    <row r="206" spans="17:20" x14ac:dyDescent="0.25">
      <c r="Q206" s="10"/>
      <c r="T206" s="13"/>
    </row>
    <row r="207" spans="17:20" x14ac:dyDescent="0.25">
      <c r="Q207" s="10"/>
      <c r="T207" s="13"/>
    </row>
    <row r="208" spans="17:20" x14ac:dyDescent="0.25">
      <c r="Q208" s="10"/>
      <c r="T208" s="13"/>
    </row>
    <row r="209" spans="17:20" x14ac:dyDescent="0.25">
      <c r="Q209" s="10"/>
      <c r="T209" s="13"/>
    </row>
    <row r="210" spans="17:20" x14ac:dyDescent="0.25">
      <c r="Q210" s="10"/>
      <c r="T210" s="13"/>
    </row>
    <row r="211" spans="17:20" x14ac:dyDescent="0.25">
      <c r="Q211" s="10"/>
      <c r="T211" s="13"/>
    </row>
    <row r="212" spans="17:20" x14ac:dyDescent="0.25">
      <c r="Q212" s="10"/>
      <c r="T212" s="13"/>
    </row>
    <row r="213" spans="17:20" x14ac:dyDescent="0.25">
      <c r="Q213" s="10"/>
      <c r="T213" s="13"/>
    </row>
    <row r="214" spans="17:20" x14ac:dyDescent="0.25">
      <c r="Q214" s="10"/>
      <c r="T214" s="13"/>
    </row>
    <row r="215" spans="17:20" x14ac:dyDescent="0.25">
      <c r="Q215" s="10"/>
      <c r="T215" s="13"/>
    </row>
    <row r="216" spans="17:20" x14ac:dyDescent="0.25">
      <c r="Q216" s="10"/>
      <c r="T216" s="13"/>
    </row>
    <row r="217" spans="17:20" x14ac:dyDescent="0.25">
      <c r="Q217" s="10"/>
      <c r="T217" s="13"/>
    </row>
    <row r="218" spans="17:20" x14ac:dyDescent="0.25">
      <c r="Q218" s="10"/>
      <c r="T218" s="13"/>
    </row>
    <row r="219" spans="17:20" x14ac:dyDescent="0.25">
      <c r="Q219" s="10"/>
      <c r="T219" s="13"/>
    </row>
    <row r="220" spans="17:20" x14ac:dyDescent="0.25">
      <c r="Q220" s="10"/>
      <c r="T220" s="13"/>
    </row>
    <row r="221" spans="17:20" x14ac:dyDescent="0.25">
      <c r="Q221" s="10"/>
      <c r="T221" s="13"/>
    </row>
    <row r="222" spans="17:20" x14ac:dyDescent="0.25">
      <c r="Q222" s="10"/>
      <c r="T222" s="13"/>
    </row>
    <row r="223" spans="17:20" x14ac:dyDescent="0.25">
      <c r="Q223" s="10"/>
      <c r="T223" s="13"/>
    </row>
    <row r="224" spans="17:20" x14ac:dyDescent="0.25">
      <c r="Q224" s="10"/>
      <c r="T224" s="13"/>
    </row>
    <row r="225" spans="17:20" x14ac:dyDescent="0.25">
      <c r="Q225" s="10"/>
      <c r="T225" s="13"/>
    </row>
    <row r="226" spans="17:20" x14ac:dyDescent="0.25">
      <c r="Q226" s="10"/>
      <c r="T226" s="13"/>
    </row>
    <row r="227" spans="17:20" x14ac:dyDescent="0.25">
      <c r="Q227" s="10"/>
      <c r="T227" s="13"/>
    </row>
    <row r="228" spans="17:20" x14ac:dyDescent="0.25">
      <c r="Q228" s="10"/>
      <c r="T228" s="13"/>
    </row>
    <row r="229" spans="17:20" x14ac:dyDescent="0.25">
      <c r="Q229" s="10"/>
      <c r="T229" s="13"/>
    </row>
    <row r="230" spans="17:20" x14ac:dyDescent="0.25">
      <c r="Q230" s="10"/>
      <c r="T230" s="13"/>
    </row>
    <row r="231" spans="17:20" x14ac:dyDescent="0.25">
      <c r="Q231" s="10"/>
      <c r="T231" s="13"/>
    </row>
    <row r="232" spans="17:20" x14ac:dyDescent="0.25">
      <c r="Q232" s="10"/>
      <c r="T232" s="13"/>
    </row>
    <row r="233" spans="17:20" x14ac:dyDescent="0.25">
      <c r="Q233" s="10"/>
      <c r="T233" s="13"/>
    </row>
    <row r="234" spans="17:20" x14ac:dyDescent="0.25">
      <c r="Q234" s="10"/>
      <c r="T234" s="13"/>
    </row>
    <row r="235" spans="17:20" x14ac:dyDescent="0.25">
      <c r="Q235" s="10"/>
      <c r="T235" s="13"/>
    </row>
    <row r="236" spans="17:20" x14ac:dyDescent="0.25">
      <c r="Q236" s="10"/>
      <c r="T236" s="13"/>
    </row>
    <row r="237" spans="17:20" x14ac:dyDescent="0.25">
      <c r="Q237" s="10"/>
      <c r="T237" s="13"/>
    </row>
    <row r="238" spans="17:20" x14ac:dyDescent="0.25">
      <c r="Q238" s="10"/>
      <c r="T238" s="13"/>
    </row>
    <row r="239" spans="17:20" x14ac:dyDescent="0.25">
      <c r="Q239" s="10"/>
      <c r="T239" s="13"/>
    </row>
    <row r="240" spans="17:20" x14ac:dyDescent="0.25">
      <c r="Q240" s="10"/>
      <c r="T240" s="13"/>
    </row>
    <row r="241" spans="2:20" x14ac:dyDescent="0.25">
      <c r="Q241" s="10"/>
      <c r="T241" s="13"/>
    </row>
    <row r="242" spans="2:20" x14ac:dyDescent="0.25">
      <c r="Q242" s="10"/>
      <c r="T242" s="13"/>
    </row>
    <row r="243" spans="2:20" x14ac:dyDescent="0.25">
      <c r="Q243" s="10"/>
      <c r="T243" s="13"/>
    </row>
    <row r="244" spans="2:20" x14ac:dyDescent="0.25">
      <c r="Q244" s="10"/>
      <c r="T244" s="13"/>
    </row>
    <row r="245" spans="2:20" x14ac:dyDescent="0.25">
      <c r="Q245" s="10"/>
      <c r="T245" s="13"/>
    </row>
    <row r="246" spans="2:20" x14ac:dyDescent="0.25">
      <c r="B246" s="4"/>
      <c r="Q246" s="10"/>
      <c r="T246" s="13"/>
    </row>
    <row r="247" spans="2:20" x14ac:dyDescent="0.25">
      <c r="Q247" s="10"/>
      <c r="T247" s="13"/>
    </row>
    <row r="248" spans="2:20" x14ac:dyDescent="0.25">
      <c r="Q248" s="10"/>
      <c r="T248" s="13"/>
    </row>
    <row r="249" spans="2:20" x14ac:dyDescent="0.25">
      <c r="Q249" s="10"/>
      <c r="T249" s="13"/>
    </row>
    <row r="250" spans="2:20" x14ac:dyDescent="0.25">
      <c r="Q250" s="10"/>
      <c r="T250" s="13"/>
    </row>
    <row r="251" spans="2:20" x14ac:dyDescent="0.25">
      <c r="Q251" s="10"/>
      <c r="T251" s="13"/>
    </row>
    <row r="252" spans="2:20" x14ac:dyDescent="0.25">
      <c r="Q252" s="10"/>
      <c r="T252" s="13"/>
    </row>
    <row r="253" spans="2:20" x14ac:dyDescent="0.25">
      <c r="Q253" s="10"/>
      <c r="T253" s="13"/>
    </row>
    <row r="254" spans="2:20" x14ac:dyDescent="0.25">
      <c r="Q254" s="10"/>
      <c r="T254" s="13"/>
    </row>
    <row r="255" spans="2:20" x14ac:dyDescent="0.25">
      <c r="Q255" s="10"/>
      <c r="T255" s="13"/>
    </row>
    <row r="256" spans="2:20" x14ac:dyDescent="0.25">
      <c r="Q256" s="10"/>
      <c r="T256" s="13"/>
    </row>
    <row r="257" spans="17:20" x14ac:dyDescent="0.25">
      <c r="Q257" s="10"/>
      <c r="T257" s="13"/>
    </row>
    <row r="258" spans="17:20" x14ac:dyDescent="0.25">
      <c r="Q258" s="10"/>
      <c r="T258" s="13"/>
    </row>
    <row r="259" spans="17:20" x14ac:dyDescent="0.25">
      <c r="Q259" s="10"/>
      <c r="T259" s="13"/>
    </row>
    <row r="260" spans="17:20" x14ac:dyDescent="0.25">
      <c r="Q260" s="10"/>
      <c r="T260" s="13"/>
    </row>
    <row r="261" spans="17:20" x14ac:dyDescent="0.25">
      <c r="Q261" s="10"/>
      <c r="T261" s="13"/>
    </row>
    <row r="262" spans="17:20" x14ac:dyDescent="0.25">
      <c r="Q262" s="10"/>
      <c r="T262" s="13"/>
    </row>
    <row r="263" spans="17:20" x14ac:dyDescent="0.25">
      <c r="Q263" s="10"/>
      <c r="T263" s="13"/>
    </row>
    <row r="264" spans="17:20" x14ac:dyDescent="0.25">
      <c r="Q264" s="10"/>
      <c r="T264" s="13"/>
    </row>
    <row r="265" spans="17:20" x14ac:dyDescent="0.25">
      <c r="Q265" s="10"/>
      <c r="T265" s="13"/>
    </row>
    <row r="266" spans="17:20" x14ac:dyDescent="0.25">
      <c r="Q266" s="10"/>
      <c r="T266" s="13"/>
    </row>
    <row r="267" spans="17:20" x14ac:dyDescent="0.25">
      <c r="Q267" s="10"/>
      <c r="T267" s="13"/>
    </row>
    <row r="268" spans="17:20" x14ac:dyDescent="0.25">
      <c r="Q268" s="10"/>
      <c r="T268" s="13"/>
    </row>
    <row r="269" spans="17:20" x14ac:dyDescent="0.25">
      <c r="Q269" s="10"/>
      <c r="T269" s="13"/>
    </row>
    <row r="270" spans="17:20" x14ac:dyDescent="0.25">
      <c r="Q270" s="10"/>
      <c r="T270" s="13"/>
    </row>
    <row r="271" spans="17:20" x14ac:dyDescent="0.25">
      <c r="Q271" s="10"/>
      <c r="T271" s="13"/>
    </row>
    <row r="272" spans="17:20" x14ac:dyDescent="0.25">
      <c r="Q272" s="10"/>
      <c r="T272" s="13"/>
    </row>
    <row r="273" spans="17:20" x14ac:dyDescent="0.25">
      <c r="Q273" s="10"/>
      <c r="T273" s="13"/>
    </row>
    <row r="274" spans="17:20" x14ac:dyDescent="0.25">
      <c r="Q274" s="10"/>
      <c r="T274" s="13"/>
    </row>
    <row r="275" spans="17:20" x14ac:dyDescent="0.25">
      <c r="Q275" s="10"/>
      <c r="T275" s="13"/>
    </row>
    <row r="276" spans="17:20" x14ac:dyDescent="0.25">
      <c r="Q276" s="10"/>
      <c r="T276" s="13"/>
    </row>
    <row r="277" spans="17:20" x14ac:dyDescent="0.25">
      <c r="Q277" s="10"/>
      <c r="T277" s="13"/>
    </row>
    <row r="278" spans="17:20" x14ac:dyDescent="0.25">
      <c r="Q278" s="10"/>
      <c r="T278" s="13"/>
    </row>
    <row r="279" spans="17:20" x14ac:dyDescent="0.25">
      <c r="Q279" s="10"/>
      <c r="T279" s="13"/>
    </row>
    <row r="280" spans="17:20" x14ac:dyDescent="0.25">
      <c r="Q280" s="10"/>
      <c r="T280" s="13"/>
    </row>
    <row r="281" spans="17:20" x14ac:dyDescent="0.25">
      <c r="Q281" s="10"/>
      <c r="T281" s="13"/>
    </row>
    <row r="282" spans="17:20" x14ac:dyDescent="0.25">
      <c r="Q282" s="10"/>
      <c r="T282" s="13"/>
    </row>
    <row r="283" spans="17:20" x14ac:dyDescent="0.25">
      <c r="Q283" s="10"/>
      <c r="T283" s="13"/>
    </row>
    <row r="284" spans="17:20" x14ac:dyDescent="0.25">
      <c r="Q284" s="10"/>
      <c r="T284" s="13"/>
    </row>
    <row r="285" spans="17:20" x14ac:dyDescent="0.25">
      <c r="Q285" s="10"/>
      <c r="T285" s="13"/>
    </row>
    <row r="286" spans="17:20" x14ac:dyDescent="0.25">
      <c r="Q286" s="10"/>
      <c r="T286" s="13"/>
    </row>
    <row r="287" spans="17:20" x14ac:dyDescent="0.25">
      <c r="Q287" s="10"/>
      <c r="T287" s="13"/>
    </row>
    <row r="288" spans="17:20" x14ac:dyDescent="0.25">
      <c r="Q288" s="10"/>
      <c r="T288" s="13"/>
    </row>
    <row r="289" spans="17:20" x14ac:dyDescent="0.25">
      <c r="Q289" s="10"/>
      <c r="T289" s="13"/>
    </row>
    <row r="290" spans="17:20" x14ac:dyDescent="0.25">
      <c r="Q290" s="10"/>
      <c r="T290" s="13"/>
    </row>
    <row r="291" spans="17:20" x14ac:dyDescent="0.25">
      <c r="Q291" s="10"/>
      <c r="T291" s="13"/>
    </row>
    <row r="292" spans="17:20" x14ac:dyDescent="0.25">
      <c r="Q292" s="10"/>
      <c r="T292" s="13"/>
    </row>
    <row r="293" spans="17:20" x14ac:dyDescent="0.25">
      <c r="Q293" s="10"/>
      <c r="T293" s="13"/>
    </row>
    <row r="294" spans="17:20" x14ac:dyDescent="0.25">
      <c r="Q294" s="10"/>
      <c r="T294" s="13"/>
    </row>
    <row r="295" spans="17:20" x14ac:dyDescent="0.25">
      <c r="Q295" s="10"/>
      <c r="T295" s="13"/>
    </row>
    <row r="296" spans="17:20" x14ac:dyDescent="0.25">
      <c r="Q296" s="10"/>
      <c r="T296" s="13"/>
    </row>
    <row r="297" spans="17:20" x14ac:dyDescent="0.25">
      <c r="Q297" s="10"/>
      <c r="T297" s="13"/>
    </row>
    <row r="298" spans="17:20" x14ac:dyDescent="0.25">
      <c r="Q298" s="10"/>
      <c r="T298" s="13"/>
    </row>
    <row r="299" spans="17:20" x14ac:dyDescent="0.25">
      <c r="Q299" s="10"/>
      <c r="T299" s="13"/>
    </row>
    <row r="300" spans="17:20" x14ac:dyDescent="0.25">
      <c r="Q300" s="10"/>
      <c r="T300" s="13"/>
    </row>
    <row r="301" spans="17:20" x14ac:dyDescent="0.25">
      <c r="Q301" s="10"/>
      <c r="T301" s="13"/>
    </row>
    <row r="302" spans="17:20" x14ac:dyDescent="0.25">
      <c r="Q302" s="10"/>
      <c r="T302" s="13"/>
    </row>
    <row r="303" spans="17:20" x14ac:dyDescent="0.25">
      <c r="Q303" s="10"/>
      <c r="T303" s="13"/>
    </row>
    <row r="304" spans="17:20" x14ac:dyDescent="0.25">
      <c r="Q304" s="10"/>
      <c r="T304" s="13"/>
    </row>
    <row r="305" spans="17:20" x14ac:dyDescent="0.25">
      <c r="Q305" s="10"/>
      <c r="T305" s="13"/>
    </row>
    <row r="306" spans="17:20" x14ac:dyDescent="0.25">
      <c r="Q306" s="10"/>
      <c r="T306" s="13"/>
    </row>
    <row r="307" spans="17:20" x14ac:dyDescent="0.25">
      <c r="Q307" s="10"/>
      <c r="T307" s="13"/>
    </row>
    <row r="308" spans="17:20" x14ac:dyDescent="0.25">
      <c r="Q308" s="10"/>
      <c r="T308" s="13"/>
    </row>
    <row r="309" spans="17:20" x14ac:dyDescent="0.25">
      <c r="Q309" s="10"/>
      <c r="T309" s="13"/>
    </row>
    <row r="310" spans="17:20" x14ac:dyDescent="0.25">
      <c r="Q310" s="10"/>
      <c r="T310" s="13"/>
    </row>
    <row r="311" spans="17:20" x14ac:dyDescent="0.25">
      <c r="Q311" s="10"/>
      <c r="T311" s="13"/>
    </row>
    <row r="312" spans="17:20" x14ac:dyDescent="0.25">
      <c r="Q312" s="10"/>
      <c r="T312" s="13"/>
    </row>
    <row r="313" spans="17:20" x14ac:dyDescent="0.25">
      <c r="Q313" s="10"/>
      <c r="T313" s="13"/>
    </row>
    <row r="314" spans="17:20" x14ac:dyDescent="0.25">
      <c r="Q314" s="10"/>
      <c r="T314" s="13"/>
    </row>
    <row r="315" spans="17:20" x14ac:dyDescent="0.25">
      <c r="Q315" s="10"/>
      <c r="T315" s="13"/>
    </row>
    <row r="316" spans="17:20" x14ac:dyDescent="0.25">
      <c r="Q316" s="10"/>
      <c r="T316" s="13"/>
    </row>
    <row r="317" spans="17:20" x14ac:dyDescent="0.25">
      <c r="Q317" s="10"/>
      <c r="T317" s="13"/>
    </row>
    <row r="318" spans="17:20" x14ac:dyDescent="0.25">
      <c r="Q318" s="10"/>
      <c r="T318" s="13"/>
    </row>
    <row r="319" spans="17:20" x14ac:dyDescent="0.25">
      <c r="Q319" s="10"/>
      <c r="T319" s="13"/>
    </row>
    <row r="320" spans="17:20" x14ac:dyDescent="0.25">
      <c r="Q320" s="10"/>
      <c r="T320" s="13"/>
    </row>
    <row r="321" spans="17:20" x14ac:dyDescent="0.25">
      <c r="Q321" s="10"/>
      <c r="T321" s="13"/>
    </row>
    <row r="322" spans="17:20" x14ac:dyDescent="0.25">
      <c r="Q322" s="10"/>
      <c r="T322" s="13"/>
    </row>
    <row r="323" spans="17:20" x14ac:dyDescent="0.25">
      <c r="Q323" s="10"/>
      <c r="T323" s="13"/>
    </row>
    <row r="324" spans="17:20" x14ac:dyDescent="0.25">
      <c r="Q324" s="10"/>
      <c r="T324" s="13"/>
    </row>
    <row r="325" spans="17:20" x14ac:dyDescent="0.25">
      <c r="Q325" s="10"/>
      <c r="T325" s="13"/>
    </row>
    <row r="326" spans="17:20" x14ac:dyDescent="0.25">
      <c r="Q326" s="10"/>
      <c r="T326" s="13"/>
    </row>
    <row r="327" spans="17:20" x14ac:dyDescent="0.25">
      <c r="Q327" s="10"/>
      <c r="T327" s="13"/>
    </row>
    <row r="328" spans="17:20" x14ac:dyDescent="0.25">
      <c r="Q328" s="10"/>
      <c r="T328" s="13"/>
    </row>
    <row r="329" spans="17:20" x14ac:dyDescent="0.25">
      <c r="Q329" s="10"/>
      <c r="T329" s="13"/>
    </row>
    <row r="330" spans="17:20" x14ac:dyDescent="0.25">
      <c r="Q330" s="10"/>
      <c r="T330" s="13"/>
    </row>
    <row r="331" spans="17:20" x14ac:dyDescent="0.25">
      <c r="Q331" s="10"/>
      <c r="T331" s="13"/>
    </row>
    <row r="332" spans="17:20" x14ac:dyDescent="0.25">
      <c r="Q332" s="10"/>
      <c r="T332" s="13"/>
    </row>
    <row r="333" spans="17:20" x14ac:dyDescent="0.25">
      <c r="Q333" s="10"/>
      <c r="T333" s="13"/>
    </row>
    <row r="334" spans="17:20" x14ac:dyDescent="0.25">
      <c r="Q334" s="10"/>
      <c r="T334" s="13"/>
    </row>
    <row r="335" spans="17:20" x14ac:dyDescent="0.25">
      <c r="Q335" s="10"/>
      <c r="T335" s="13"/>
    </row>
    <row r="336" spans="17:20" x14ac:dyDescent="0.25">
      <c r="Q336" s="10"/>
      <c r="T336" s="13"/>
    </row>
    <row r="337" spans="17:20" x14ac:dyDescent="0.25">
      <c r="Q337" s="10"/>
      <c r="T337" s="13"/>
    </row>
    <row r="338" spans="17:20" x14ac:dyDescent="0.25">
      <c r="Q338" s="10"/>
      <c r="T338" s="13"/>
    </row>
    <row r="339" spans="17:20" x14ac:dyDescent="0.25">
      <c r="Q339" s="10"/>
      <c r="T339" s="13"/>
    </row>
    <row r="340" spans="17:20" x14ac:dyDescent="0.25">
      <c r="Q340" s="10"/>
      <c r="T340" s="13"/>
    </row>
    <row r="341" spans="17:20" x14ac:dyDescent="0.25">
      <c r="Q341" s="10"/>
      <c r="T341" s="13"/>
    </row>
    <row r="342" spans="17:20" x14ac:dyDescent="0.25">
      <c r="Q342" s="10"/>
      <c r="T342" s="13"/>
    </row>
    <row r="343" spans="17:20" x14ac:dyDescent="0.25">
      <c r="Q343" s="10"/>
      <c r="T343" s="13"/>
    </row>
    <row r="344" spans="17:20" x14ac:dyDescent="0.25">
      <c r="Q344" s="10"/>
      <c r="T344" s="13"/>
    </row>
    <row r="345" spans="17:20" x14ac:dyDescent="0.25">
      <c r="Q345" s="10"/>
      <c r="T345" s="13"/>
    </row>
    <row r="346" spans="17:20" x14ac:dyDescent="0.25">
      <c r="Q346" s="10"/>
      <c r="T346" s="13"/>
    </row>
    <row r="347" spans="17:20" x14ac:dyDescent="0.25">
      <c r="Q347" s="10"/>
      <c r="T347" s="13"/>
    </row>
    <row r="348" spans="17:20" x14ac:dyDescent="0.25">
      <c r="Q348" s="10"/>
      <c r="T348" s="13"/>
    </row>
    <row r="349" spans="17:20" x14ac:dyDescent="0.25">
      <c r="Q349" s="10"/>
      <c r="T349" s="13"/>
    </row>
    <row r="350" spans="17:20" x14ac:dyDescent="0.25">
      <c r="Q350" s="10"/>
      <c r="T350" s="13"/>
    </row>
    <row r="351" spans="17:20" x14ac:dyDescent="0.25">
      <c r="Q351" s="10"/>
      <c r="T351" s="13"/>
    </row>
    <row r="352" spans="17:20" x14ac:dyDescent="0.25">
      <c r="Q352" s="10"/>
      <c r="T352" s="13"/>
    </row>
    <row r="353" spans="17:20" x14ac:dyDescent="0.25">
      <c r="Q353" s="10"/>
      <c r="T353" s="13"/>
    </row>
    <row r="354" spans="17:20" x14ac:dyDescent="0.25">
      <c r="Q354" s="10"/>
      <c r="T354" s="13"/>
    </row>
    <row r="355" spans="17:20" x14ac:dyDescent="0.25">
      <c r="Q355" s="10"/>
      <c r="T355" s="13"/>
    </row>
    <row r="356" spans="17:20" x14ac:dyDescent="0.25">
      <c r="Q356" s="10"/>
      <c r="T356" s="13"/>
    </row>
    <row r="357" spans="17:20" x14ac:dyDescent="0.25">
      <c r="Q357" s="10"/>
      <c r="T357" s="13"/>
    </row>
    <row r="358" spans="17:20" x14ac:dyDescent="0.25">
      <c r="Q358" s="10"/>
      <c r="T358" s="13"/>
    </row>
    <row r="359" spans="17:20" x14ac:dyDescent="0.25">
      <c r="Q359" s="10"/>
      <c r="T359" s="13"/>
    </row>
    <row r="360" spans="17:20" x14ac:dyDescent="0.25">
      <c r="Q360" s="10"/>
      <c r="T360" s="13"/>
    </row>
    <row r="361" spans="17:20" x14ac:dyDescent="0.25">
      <c r="Q361" s="10"/>
      <c r="T361" s="13"/>
    </row>
    <row r="362" spans="17:20" x14ac:dyDescent="0.25">
      <c r="Q362" s="10"/>
      <c r="T362" s="13"/>
    </row>
    <row r="363" spans="17:20" x14ac:dyDescent="0.25">
      <c r="Q363" s="10"/>
      <c r="T363" s="13"/>
    </row>
    <row r="364" spans="17:20" x14ac:dyDescent="0.25">
      <c r="Q364" s="10"/>
      <c r="T364" s="13"/>
    </row>
    <row r="365" spans="17:20" x14ac:dyDescent="0.25">
      <c r="Q365" s="10"/>
      <c r="T365" s="13"/>
    </row>
    <row r="366" spans="17:20" x14ac:dyDescent="0.25">
      <c r="Q366" s="10"/>
      <c r="T366" s="13"/>
    </row>
    <row r="367" spans="17:20" x14ac:dyDescent="0.25">
      <c r="Q367" s="10"/>
      <c r="T367" s="13"/>
    </row>
    <row r="368" spans="17:20" x14ac:dyDescent="0.25">
      <c r="Q368" s="10"/>
      <c r="T368" s="13"/>
    </row>
    <row r="369" spans="17:20" x14ac:dyDescent="0.25">
      <c r="Q369" s="10"/>
      <c r="T369" s="13"/>
    </row>
    <row r="370" spans="17:20" x14ac:dyDescent="0.25">
      <c r="Q370" s="10"/>
      <c r="T370" s="13"/>
    </row>
    <row r="371" spans="17:20" x14ac:dyDescent="0.25">
      <c r="Q371" s="10"/>
      <c r="T371" s="13"/>
    </row>
    <row r="372" spans="17:20" x14ac:dyDescent="0.25">
      <c r="Q372" s="10"/>
      <c r="T372" s="13"/>
    </row>
    <row r="373" spans="17:20" x14ac:dyDescent="0.25">
      <c r="Q373" s="10"/>
      <c r="T373" s="13"/>
    </row>
    <row r="374" spans="17:20" x14ac:dyDescent="0.25">
      <c r="Q374" s="10"/>
      <c r="T374" s="13"/>
    </row>
    <row r="375" spans="17:20" x14ac:dyDescent="0.25">
      <c r="Q375" s="10"/>
      <c r="T375" s="13"/>
    </row>
    <row r="376" spans="17:20" x14ac:dyDescent="0.25">
      <c r="Q376" s="10"/>
      <c r="T376" s="13"/>
    </row>
    <row r="377" spans="17:20" x14ac:dyDescent="0.25">
      <c r="Q377" s="10"/>
      <c r="T377" s="13"/>
    </row>
    <row r="378" spans="17:20" x14ac:dyDescent="0.25">
      <c r="Q378" s="10"/>
      <c r="T378" s="13"/>
    </row>
    <row r="379" spans="17:20" x14ac:dyDescent="0.25">
      <c r="Q379" s="10"/>
      <c r="T379" s="13"/>
    </row>
    <row r="380" spans="17:20" x14ac:dyDescent="0.25">
      <c r="Q380" s="10"/>
      <c r="T380" s="13"/>
    </row>
    <row r="381" spans="17:20" x14ac:dyDescent="0.25">
      <c r="Q381" s="10"/>
      <c r="T381" s="13"/>
    </row>
    <row r="382" spans="17:20" x14ac:dyDescent="0.25">
      <c r="Q382" s="10"/>
      <c r="T382" s="13"/>
    </row>
    <row r="383" spans="17:20" x14ac:dyDescent="0.25">
      <c r="Q383" s="10"/>
      <c r="T383" s="13"/>
    </row>
    <row r="384" spans="17:20" x14ac:dyDescent="0.25">
      <c r="Q384" s="10"/>
      <c r="T384" s="13"/>
    </row>
    <row r="385" spans="17:20" x14ac:dyDescent="0.25">
      <c r="Q385" s="10"/>
      <c r="T385" s="13"/>
    </row>
    <row r="386" spans="17:20" x14ac:dyDescent="0.25">
      <c r="Q386" s="10"/>
      <c r="T386" s="13"/>
    </row>
    <row r="387" spans="17:20" x14ac:dyDescent="0.25">
      <c r="Q387" s="10"/>
      <c r="T387" s="13"/>
    </row>
    <row r="388" spans="17:20" x14ac:dyDescent="0.25">
      <c r="Q388" s="10"/>
      <c r="T388" s="13"/>
    </row>
    <row r="389" spans="17:20" x14ac:dyDescent="0.25">
      <c r="Q389" s="10"/>
      <c r="T389" s="13"/>
    </row>
    <row r="390" spans="17:20" x14ac:dyDescent="0.25">
      <c r="Q390" s="10"/>
      <c r="T390" s="13"/>
    </row>
    <row r="391" spans="17:20" x14ac:dyDescent="0.25">
      <c r="Q391" s="10"/>
      <c r="T391" s="13"/>
    </row>
    <row r="392" spans="17:20" x14ac:dyDescent="0.25">
      <c r="Q392" s="10"/>
      <c r="T392" s="13"/>
    </row>
    <row r="393" spans="17:20" x14ac:dyDescent="0.25">
      <c r="Q393" s="10"/>
      <c r="T393" s="13"/>
    </row>
    <row r="394" spans="17:20" x14ac:dyDescent="0.25">
      <c r="Q394" s="10"/>
      <c r="T394" s="13"/>
    </row>
    <row r="395" spans="17:20" x14ac:dyDescent="0.25">
      <c r="Q395" s="10"/>
      <c r="T395" s="13"/>
    </row>
    <row r="396" spans="17:20" x14ac:dyDescent="0.25">
      <c r="Q396" s="10"/>
      <c r="T396" s="13"/>
    </row>
    <row r="397" spans="17:20" x14ac:dyDescent="0.25">
      <c r="Q397" s="10"/>
      <c r="T397" s="13"/>
    </row>
    <row r="398" spans="17:20" x14ac:dyDescent="0.25">
      <c r="Q398" s="10"/>
      <c r="T398" s="13"/>
    </row>
    <row r="399" spans="17:20" x14ac:dyDescent="0.25">
      <c r="Q399" s="10"/>
      <c r="T399" s="13"/>
    </row>
    <row r="400" spans="17:20" x14ac:dyDescent="0.25">
      <c r="Q400" s="10"/>
      <c r="T400" s="13"/>
    </row>
    <row r="401" spans="17:20" x14ac:dyDescent="0.25">
      <c r="Q401" s="10"/>
      <c r="T401" s="13"/>
    </row>
    <row r="402" spans="17:20" x14ac:dyDescent="0.25">
      <c r="Q402" s="10"/>
      <c r="T402" s="13"/>
    </row>
    <row r="403" spans="17:20" x14ac:dyDescent="0.25">
      <c r="Q403" s="10"/>
      <c r="T403" s="13"/>
    </row>
    <row r="404" spans="17:20" x14ac:dyDescent="0.25">
      <c r="Q404" s="10"/>
      <c r="T404" s="13"/>
    </row>
    <row r="405" spans="17:20" x14ac:dyDescent="0.25">
      <c r="Q405" s="10"/>
      <c r="T405" s="13"/>
    </row>
    <row r="406" spans="17:20" x14ac:dyDescent="0.25">
      <c r="Q406" s="10"/>
      <c r="T406" s="13"/>
    </row>
    <row r="407" spans="17:20" x14ac:dyDescent="0.25">
      <c r="Q407" s="10"/>
      <c r="T407" s="13"/>
    </row>
    <row r="408" spans="17:20" x14ac:dyDescent="0.25">
      <c r="Q408" s="10"/>
      <c r="T408" s="13"/>
    </row>
    <row r="409" spans="17:20" x14ac:dyDescent="0.25">
      <c r="Q409" s="10"/>
      <c r="T409" s="13"/>
    </row>
    <row r="410" spans="17:20" x14ac:dyDescent="0.25">
      <c r="Q410" s="10"/>
      <c r="T410" s="13"/>
    </row>
    <row r="411" spans="17:20" x14ac:dyDescent="0.25">
      <c r="Q411" s="10"/>
      <c r="T411" s="13"/>
    </row>
    <row r="412" spans="17:20" x14ac:dyDescent="0.25">
      <c r="Q412" s="10"/>
      <c r="T412" s="13"/>
    </row>
    <row r="413" spans="17:20" x14ac:dyDescent="0.25">
      <c r="Q413" s="10"/>
      <c r="T413" s="13"/>
    </row>
    <row r="414" spans="17:20" x14ac:dyDescent="0.25">
      <c r="Q414" s="10"/>
      <c r="T414" s="13"/>
    </row>
    <row r="415" spans="17:20" x14ac:dyDescent="0.25">
      <c r="Q415" s="10"/>
      <c r="T415" s="13"/>
    </row>
    <row r="416" spans="17:20" x14ac:dyDescent="0.25">
      <c r="Q416" s="10"/>
      <c r="T416" s="13"/>
    </row>
    <row r="417" spans="17:20" x14ac:dyDescent="0.25">
      <c r="Q417" s="10"/>
      <c r="T417" s="13"/>
    </row>
    <row r="418" spans="17:20" x14ac:dyDescent="0.25">
      <c r="Q418" s="10"/>
      <c r="T418" s="13"/>
    </row>
    <row r="419" spans="17:20" x14ac:dyDescent="0.25">
      <c r="Q419" s="10"/>
      <c r="T419" s="13"/>
    </row>
    <row r="420" spans="17:20" x14ac:dyDescent="0.25">
      <c r="Q420" s="10"/>
      <c r="T420" s="13"/>
    </row>
    <row r="421" spans="17:20" x14ac:dyDescent="0.25">
      <c r="Q421" s="10"/>
      <c r="T421" s="13"/>
    </row>
    <row r="422" spans="17:20" x14ac:dyDescent="0.25">
      <c r="Q422" s="10"/>
      <c r="T422" s="13"/>
    </row>
    <row r="423" spans="17:20" x14ac:dyDescent="0.25">
      <c r="Q423" s="10"/>
      <c r="T423" s="13"/>
    </row>
    <row r="424" spans="17:20" x14ac:dyDescent="0.25">
      <c r="Q424" s="10"/>
      <c r="T424" s="13"/>
    </row>
    <row r="425" spans="17:20" x14ac:dyDescent="0.25">
      <c r="Q425" s="10"/>
      <c r="T425" s="13"/>
    </row>
    <row r="426" spans="17:20" x14ac:dyDescent="0.25">
      <c r="Q426" s="10"/>
      <c r="T426" s="13"/>
    </row>
    <row r="427" spans="17:20" x14ac:dyDescent="0.25">
      <c r="Q427" s="10"/>
      <c r="T427" s="13"/>
    </row>
    <row r="428" spans="17:20" x14ac:dyDescent="0.25">
      <c r="Q428" s="10"/>
      <c r="T428" s="13"/>
    </row>
    <row r="429" spans="17:20" x14ac:dyDescent="0.25">
      <c r="Q429" s="10"/>
      <c r="T429" s="13"/>
    </row>
    <row r="430" spans="17:20" x14ac:dyDescent="0.25">
      <c r="Q430" s="10"/>
      <c r="T430" s="13"/>
    </row>
    <row r="431" spans="17:20" x14ac:dyDescent="0.25">
      <c r="Q431" s="10"/>
      <c r="T431" s="13"/>
    </row>
    <row r="432" spans="17:20" x14ac:dyDescent="0.25">
      <c r="Q432" s="10"/>
      <c r="T432" s="13"/>
    </row>
    <row r="433" spans="17:20" x14ac:dyDescent="0.25">
      <c r="Q433" s="10"/>
      <c r="T433" s="13"/>
    </row>
    <row r="434" spans="17:20" x14ac:dyDescent="0.25">
      <c r="Q434" s="10"/>
      <c r="T434" s="13"/>
    </row>
    <row r="435" spans="17:20" x14ac:dyDescent="0.25">
      <c r="Q435" s="10"/>
      <c r="T435" s="13"/>
    </row>
    <row r="436" spans="17:20" x14ac:dyDescent="0.25">
      <c r="Q436" s="10"/>
      <c r="T436" s="13"/>
    </row>
    <row r="437" spans="17:20" x14ac:dyDescent="0.25">
      <c r="Q437" s="10"/>
      <c r="T437" s="13"/>
    </row>
    <row r="438" spans="17:20" x14ac:dyDescent="0.25">
      <c r="Q438" s="10"/>
      <c r="T438" s="13"/>
    </row>
    <row r="439" spans="17:20" x14ac:dyDescent="0.25">
      <c r="Q439" s="10"/>
      <c r="T439" s="13"/>
    </row>
    <row r="440" spans="17:20" x14ac:dyDescent="0.25">
      <c r="Q440" s="10"/>
      <c r="T440" s="13"/>
    </row>
    <row r="441" spans="17:20" x14ac:dyDescent="0.25">
      <c r="Q441" s="10"/>
      <c r="T441" s="13"/>
    </row>
    <row r="442" spans="17:20" x14ac:dyDescent="0.25">
      <c r="Q442" s="10"/>
      <c r="T442" s="13"/>
    </row>
    <row r="443" spans="17:20" x14ac:dyDescent="0.25">
      <c r="Q443" s="10"/>
      <c r="T443" s="13"/>
    </row>
    <row r="444" spans="17:20" x14ac:dyDescent="0.25">
      <c r="Q444" s="10"/>
      <c r="T444" s="13"/>
    </row>
    <row r="445" spans="17:20" x14ac:dyDescent="0.25">
      <c r="Q445" s="10"/>
      <c r="T445" s="13"/>
    </row>
    <row r="446" spans="17:20" x14ac:dyDescent="0.25">
      <c r="Q446" s="10"/>
      <c r="T446" s="13"/>
    </row>
    <row r="447" spans="17:20" x14ac:dyDescent="0.25">
      <c r="Q447" s="10"/>
      <c r="T447" s="13"/>
    </row>
    <row r="448" spans="17:20" x14ac:dyDescent="0.25">
      <c r="Q448" s="10"/>
      <c r="T448" s="13"/>
    </row>
    <row r="449" spans="17:20" x14ac:dyDescent="0.25">
      <c r="Q449" s="10"/>
      <c r="T449" s="13"/>
    </row>
    <row r="450" spans="17:20" x14ac:dyDescent="0.25">
      <c r="Q450" s="10"/>
      <c r="T450" s="13"/>
    </row>
    <row r="451" spans="17:20" x14ac:dyDescent="0.25">
      <c r="Q451" s="10"/>
      <c r="T451" s="13"/>
    </row>
    <row r="452" spans="17:20" x14ac:dyDescent="0.25">
      <c r="Q452" s="10"/>
      <c r="T452" s="13"/>
    </row>
    <row r="453" spans="17:20" x14ac:dyDescent="0.25">
      <c r="Q453" s="10"/>
      <c r="T453" s="13"/>
    </row>
    <row r="454" spans="17:20" x14ac:dyDescent="0.25">
      <c r="Q454" s="10"/>
      <c r="T454" s="13"/>
    </row>
    <row r="455" spans="17:20" x14ac:dyDescent="0.25">
      <c r="Q455" s="10"/>
      <c r="T455" s="13"/>
    </row>
    <row r="456" spans="17:20" x14ac:dyDescent="0.25">
      <c r="Q456" s="10"/>
      <c r="T456" s="13"/>
    </row>
    <row r="457" spans="17:20" x14ac:dyDescent="0.25">
      <c r="Q457" s="10"/>
      <c r="T457" s="13"/>
    </row>
    <row r="458" spans="17:20" x14ac:dyDescent="0.25">
      <c r="Q458" s="10"/>
      <c r="T458" s="13"/>
    </row>
    <row r="459" spans="17:20" x14ac:dyDescent="0.25">
      <c r="Q459" s="10"/>
      <c r="T459" s="13"/>
    </row>
    <row r="460" spans="17:20" x14ac:dyDescent="0.25">
      <c r="Q460" s="10"/>
      <c r="T460" s="13"/>
    </row>
    <row r="461" spans="17:20" x14ac:dyDescent="0.25">
      <c r="Q461" s="10"/>
      <c r="T461" s="13"/>
    </row>
    <row r="462" spans="17:20" x14ac:dyDescent="0.25">
      <c r="Q462" s="10"/>
      <c r="T462" s="13"/>
    </row>
    <row r="463" spans="17:20" x14ac:dyDescent="0.25">
      <c r="Q463" s="10"/>
      <c r="T463" s="13"/>
    </row>
    <row r="464" spans="17:20" x14ac:dyDescent="0.25">
      <c r="Q464" s="10"/>
      <c r="T464" s="13"/>
    </row>
    <row r="465" spans="17:20" x14ac:dyDescent="0.25">
      <c r="Q465" s="10"/>
      <c r="T465" s="13"/>
    </row>
    <row r="466" spans="17:20" x14ac:dyDescent="0.25">
      <c r="Q466" s="10"/>
      <c r="T466" s="13"/>
    </row>
    <row r="467" spans="17:20" x14ac:dyDescent="0.25">
      <c r="Q467" s="10"/>
      <c r="T467" s="13"/>
    </row>
    <row r="468" spans="17:20" x14ac:dyDescent="0.25">
      <c r="Q468" s="10"/>
      <c r="T468" s="13"/>
    </row>
    <row r="469" spans="17:20" x14ac:dyDescent="0.25">
      <c r="Q469" s="10"/>
      <c r="T469" s="13"/>
    </row>
    <row r="470" spans="17:20" x14ac:dyDescent="0.25">
      <c r="Q470" s="10"/>
      <c r="T470" s="13"/>
    </row>
    <row r="471" spans="17:20" x14ac:dyDescent="0.25">
      <c r="Q471" s="10"/>
      <c r="T471" s="13"/>
    </row>
    <row r="472" spans="17:20" x14ac:dyDescent="0.25">
      <c r="Q472" s="10"/>
      <c r="T472" s="13"/>
    </row>
    <row r="473" spans="17:20" x14ac:dyDescent="0.25">
      <c r="Q473" s="10"/>
      <c r="T473" s="13"/>
    </row>
    <row r="474" spans="17:20" x14ac:dyDescent="0.25">
      <c r="Q474" s="10"/>
      <c r="T474" s="13"/>
    </row>
    <row r="475" spans="17:20" x14ac:dyDescent="0.25">
      <c r="Q475" s="10"/>
      <c r="T475" s="13"/>
    </row>
    <row r="476" spans="17:20" x14ac:dyDescent="0.25">
      <c r="Q476" s="10"/>
      <c r="T476" s="13"/>
    </row>
    <row r="477" spans="17:20" x14ac:dyDescent="0.25">
      <c r="Q477" s="10"/>
      <c r="T477" s="13"/>
    </row>
    <row r="478" spans="17:20" x14ac:dyDescent="0.25">
      <c r="Q478" s="10"/>
      <c r="T478" s="13"/>
    </row>
    <row r="479" spans="17:20" x14ac:dyDescent="0.25">
      <c r="Q479" s="10"/>
      <c r="T479" s="13"/>
    </row>
    <row r="480" spans="17:20" x14ac:dyDescent="0.25">
      <c r="Q480" s="10"/>
      <c r="T480" s="13"/>
    </row>
    <row r="481" spans="17:20" x14ac:dyDescent="0.25">
      <c r="Q481" s="10"/>
      <c r="T481" s="13"/>
    </row>
    <row r="482" spans="17:20" x14ac:dyDescent="0.25">
      <c r="Q482" s="10"/>
      <c r="T482" s="13"/>
    </row>
    <row r="483" spans="17:20" x14ac:dyDescent="0.25">
      <c r="Q483" s="10"/>
      <c r="T483" s="13"/>
    </row>
    <row r="484" spans="17:20" x14ac:dyDescent="0.25">
      <c r="Q484" s="10"/>
      <c r="T484" s="13"/>
    </row>
    <row r="485" spans="17:20" x14ac:dyDescent="0.25">
      <c r="Q485" s="10"/>
      <c r="T485" s="13"/>
    </row>
    <row r="486" spans="17:20" x14ac:dyDescent="0.25">
      <c r="Q486" s="10"/>
      <c r="T486" s="13"/>
    </row>
    <row r="487" spans="17:20" x14ac:dyDescent="0.25">
      <c r="Q487" s="10"/>
      <c r="T487" s="13"/>
    </row>
    <row r="488" spans="17:20" x14ac:dyDescent="0.25">
      <c r="Q488" s="10"/>
      <c r="T488" s="13"/>
    </row>
    <row r="489" spans="17:20" x14ac:dyDescent="0.25">
      <c r="Q489" s="10"/>
      <c r="T489" s="13"/>
    </row>
    <row r="490" spans="17:20" x14ac:dyDescent="0.25">
      <c r="Q490" s="10"/>
      <c r="T490" s="13"/>
    </row>
    <row r="491" spans="17:20" x14ac:dyDescent="0.25">
      <c r="Q491" s="10"/>
      <c r="T491" s="13"/>
    </row>
    <row r="492" spans="17:20" x14ac:dyDescent="0.25">
      <c r="Q492" s="10"/>
      <c r="T492" s="13"/>
    </row>
    <row r="493" spans="17:20" x14ac:dyDescent="0.25">
      <c r="Q493" s="10"/>
      <c r="T493" s="13"/>
    </row>
    <row r="494" spans="17:20" x14ac:dyDescent="0.25">
      <c r="Q494" s="10"/>
      <c r="T494" s="13"/>
    </row>
    <row r="495" spans="17:20" x14ac:dyDescent="0.25">
      <c r="Q495" s="10"/>
      <c r="T495" s="13"/>
    </row>
    <row r="496" spans="17:20" x14ac:dyDescent="0.25">
      <c r="Q496" s="10"/>
      <c r="T496" s="13"/>
    </row>
    <row r="497" spans="17:20" x14ac:dyDescent="0.25">
      <c r="Q497" s="10"/>
      <c r="T497" s="13"/>
    </row>
    <row r="498" spans="17:20" x14ac:dyDescent="0.25">
      <c r="Q498" s="10"/>
      <c r="T498" s="13"/>
    </row>
    <row r="499" spans="17:20" x14ac:dyDescent="0.25">
      <c r="Q499" s="10"/>
      <c r="T499" s="13"/>
    </row>
    <row r="500" spans="17:20" x14ac:dyDescent="0.25">
      <c r="Q500" s="10"/>
      <c r="T500" s="13"/>
    </row>
    <row r="501" spans="17:20" x14ac:dyDescent="0.25">
      <c r="Q501" s="10"/>
      <c r="T501" s="13"/>
    </row>
    <row r="502" spans="17:20" x14ac:dyDescent="0.25">
      <c r="Q502" s="10"/>
      <c r="T502" s="13"/>
    </row>
    <row r="503" spans="17:20" x14ac:dyDescent="0.25">
      <c r="Q503" s="10"/>
      <c r="T503" s="13"/>
    </row>
    <row r="504" spans="17:20" x14ac:dyDescent="0.25">
      <c r="Q504" s="10"/>
      <c r="T504" s="13"/>
    </row>
    <row r="505" spans="17:20" x14ac:dyDescent="0.25">
      <c r="Q505" s="10"/>
      <c r="T505" s="13"/>
    </row>
    <row r="506" spans="17:20" x14ac:dyDescent="0.25">
      <c r="Q506" s="10"/>
      <c r="T506" s="13"/>
    </row>
    <row r="507" spans="17:20" x14ac:dyDescent="0.25">
      <c r="Q507" s="10"/>
      <c r="T507" s="13"/>
    </row>
    <row r="508" spans="17:20" x14ac:dyDescent="0.25">
      <c r="Q508" s="10"/>
      <c r="T508" s="13"/>
    </row>
    <row r="509" spans="17:20" x14ac:dyDescent="0.25">
      <c r="Q509" s="10"/>
      <c r="T509" s="13"/>
    </row>
    <row r="510" spans="17:20" x14ac:dyDescent="0.25">
      <c r="Q510" s="10"/>
      <c r="T510" s="13"/>
    </row>
    <row r="511" spans="17:20" x14ac:dyDescent="0.25">
      <c r="Q511" s="10"/>
      <c r="T511" s="13"/>
    </row>
    <row r="512" spans="17:20" x14ac:dyDescent="0.25">
      <c r="Q512" s="10"/>
      <c r="T512" s="13"/>
    </row>
    <row r="513" spans="17:20" x14ac:dyDescent="0.25">
      <c r="Q513" s="10"/>
      <c r="T513" s="13"/>
    </row>
    <row r="514" spans="17:20" x14ac:dyDescent="0.25">
      <c r="Q514" s="10"/>
      <c r="T514" s="13"/>
    </row>
    <row r="515" spans="17:20" x14ac:dyDescent="0.25">
      <c r="Q515" s="10"/>
      <c r="T515" s="13"/>
    </row>
    <row r="516" spans="17:20" x14ac:dyDescent="0.25">
      <c r="Q516" s="10"/>
      <c r="T516" s="13"/>
    </row>
    <row r="517" spans="17:20" x14ac:dyDescent="0.25">
      <c r="Q517" s="10"/>
      <c r="T517" s="13"/>
    </row>
    <row r="518" spans="17:20" x14ac:dyDescent="0.25">
      <c r="Q518" s="10"/>
      <c r="T518" s="13"/>
    </row>
    <row r="519" spans="17:20" x14ac:dyDescent="0.25">
      <c r="Q519" s="10"/>
      <c r="T519" s="13"/>
    </row>
    <row r="520" spans="17:20" x14ac:dyDescent="0.25">
      <c r="Q520" s="10"/>
      <c r="T520" s="13"/>
    </row>
    <row r="521" spans="17:20" x14ac:dyDescent="0.25">
      <c r="Q521" s="10"/>
      <c r="T521" s="13"/>
    </row>
    <row r="522" spans="17:20" x14ac:dyDescent="0.25">
      <c r="Q522" s="10"/>
      <c r="T522" s="13"/>
    </row>
    <row r="523" spans="17:20" x14ac:dyDescent="0.25">
      <c r="Q523" s="10"/>
      <c r="T523" s="13"/>
    </row>
    <row r="524" spans="17:20" x14ac:dyDescent="0.25">
      <c r="Q524" s="10"/>
      <c r="T524" s="13"/>
    </row>
    <row r="525" spans="17:20" x14ac:dyDescent="0.25">
      <c r="Q525" s="10"/>
      <c r="T525" s="13"/>
    </row>
    <row r="526" spans="17:20" x14ac:dyDescent="0.25">
      <c r="Q526" s="10"/>
      <c r="T526" s="13"/>
    </row>
    <row r="527" spans="17:20" x14ac:dyDescent="0.25">
      <c r="Q527" s="10"/>
      <c r="T527" s="13"/>
    </row>
    <row r="528" spans="17:20" x14ac:dyDescent="0.25">
      <c r="Q528" s="10"/>
      <c r="T528" s="13"/>
    </row>
    <row r="529" spans="17:20" x14ac:dyDescent="0.25">
      <c r="Q529" s="10"/>
      <c r="T529" s="13"/>
    </row>
    <row r="530" spans="17:20" x14ac:dyDescent="0.25">
      <c r="Q530" s="10"/>
      <c r="T530" s="13"/>
    </row>
    <row r="531" spans="17:20" x14ac:dyDescent="0.25">
      <c r="Q531" s="10"/>
      <c r="T531" s="13"/>
    </row>
    <row r="532" spans="17:20" x14ac:dyDescent="0.25">
      <c r="Q532" s="10"/>
      <c r="T532" s="13"/>
    </row>
    <row r="533" spans="17:20" x14ac:dyDescent="0.25">
      <c r="Q533" s="10"/>
      <c r="T533" s="13"/>
    </row>
    <row r="534" spans="17:20" x14ac:dyDescent="0.25">
      <c r="Q534" s="10"/>
      <c r="T534" s="13"/>
    </row>
    <row r="535" spans="17:20" x14ac:dyDescent="0.25">
      <c r="Q535" s="10"/>
      <c r="T535" s="13"/>
    </row>
    <row r="536" spans="17:20" x14ac:dyDescent="0.25">
      <c r="Q536" s="10"/>
      <c r="T536" s="13"/>
    </row>
    <row r="537" spans="17:20" x14ac:dyDescent="0.25">
      <c r="Q537" s="10"/>
      <c r="T537" s="13"/>
    </row>
    <row r="538" spans="17:20" x14ac:dyDescent="0.25">
      <c r="Q538" s="10"/>
      <c r="T538" s="13"/>
    </row>
    <row r="539" spans="17:20" x14ac:dyDescent="0.25">
      <c r="Q539" s="10"/>
      <c r="T539" s="13"/>
    </row>
    <row r="540" spans="17:20" x14ac:dyDescent="0.25">
      <c r="Q540" s="10"/>
      <c r="T540" s="13"/>
    </row>
    <row r="541" spans="17:20" x14ac:dyDescent="0.25">
      <c r="Q541" s="10"/>
      <c r="T541" s="13"/>
    </row>
    <row r="542" spans="17:20" x14ac:dyDescent="0.25">
      <c r="Q542" s="10"/>
      <c r="T542" s="13"/>
    </row>
    <row r="543" spans="17:20" x14ac:dyDescent="0.25">
      <c r="Q543" s="10"/>
      <c r="T543" s="13"/>
    </row>
    <row r="544" spans="17:20" x14ac:dyDescent="0.25">
      <c r="Q544" s="10"/>
      <c r="T544" s="13"/>
    </row>
    <row r="545" spans="17:20" x14ac:dyDescent="0.25">
      <c r="Q545" s="10"/>
      <c r="T545" s="13"/>
    </row>
    <row r="546" spans="17:20" x14ac:dyDescent="0.25">
      <c r="Q546" s="10"/>
      <c r="T546" s="13"/>
    </row>
    <row r="547" spans="17:20" x14ac:dyDescent="0.25">
      <c r="Q547" s="10"/>
      <c r="T547" s="13"/>
    </row>
    <row r="548" spans="17:20" x14ac:dyDescent="0.25">
      <c r="Q548" s="10"/>
      <c r="T548" s="13"/>
    </row>
    <row r="549" spans="17:20" x14ac:dyDescent="0.25">
      <c r="Q549" s="10"/>
      <c r="T549" s="13"/>
    </row>
    <row r="550" spans="17:20" x14ac:dyDescent="0.25">
      <c r="Q550" s="10"/>
      <c r="T550" s="13"/>
    </row>
    <row r="551" spans="17:20" x14ac:dyDescent="0.25">
      <c r="Q551" s="10"/>
      <c r="T551" s="13"/>
    </row>
    <row r="552" spans="17:20" x14ac:dyDescent="0.25">
      <c r="Q552" s="10"/>
      <c r="T552" s="13"/>
    </row>
    <row r="553" spans="17:20" x14ac:dyDescent="0.25">
      <c r="Q553" s="10"/>
      <c r="T553" s="13"/>
    </row>
    <row r="554" spans="17:20" x14ac:dyDescent="0.25">
      <c r="Q554" s="10"/>
      <c r="T554" s="13"/>
    </row>
    <row r="555" spans="17:20" x14ac:dyDescent="0.25">
      <c r="Q555" s="10"/>
      <c r="T555" s="13"/>
    </row>
    <row r="556" spans="17:20" x14ac:dyDescent="0.25">
      <c r="Q556" s="10"/>
      <c r="T556" s="13"/>
    </row>
    <row r="557" spans="17:20" x14ac:dyDescent="0.25">
      <c r="Q557" s="10"/>
      <c r="T557" s="13"/>
    </row>
    <row r="558" spans="17:20" x14ac:dyDescent="0.25">
      <c r="Q558" s="10"/>
      <c r="T558" s="13"/>
    </row>
    <row r="559" spans="17:20" x14ac:dyDescent="0.25">
      <c r="Q559" s="10"/>
      <c r="T559" s="13"/>
    </row>
    <row r="560" spans="17:20" x14ac:dyDescent="0.25">
      <c r="Q560" s="10"/>
      <c r="T560" s="13"/>
    </row>
    <row r="561" spans="17:20" x14ac:dyDescent="0.25">
      <c r="Q561" s="10"/>
      <c r="T561" s="13"/>
    </row>
    <row r="562" spans="17:20" x14ac:dyDescent="0.25">
      <c r="Q562" s="10"/>
      <c r="T562" s="13"/>
    </row>
    <row r="563" spans="17:20" x14ac:dyDescent="0.25">
      <c r="Q563" s="10"/>
      <c r="T563" s="13"/>
    </row>
    <row r="564" spans="17:20" x14ac:dyDescent="0.25">
      <c r="Q564" s="10"/>
      <c r="T564" s="13"/>
    </row>
    <row r="565" spans="17:20" x14ac:dyDescent="0.25">
      <c r="Q565" s="10"/>
      <c r="T565" s="13"/>
    </row>
    <row r="566" spans="17:20" x14ac:dyDescent="0.25">
      <c r="Q566" s="10"/>
      <c r="T566" s="13"/>
    </row>
    <row r="567" spans="17:20" x14ac:dyDescent="0.25">
      <c r="Q567" s="10"/>
      <c r="T567" s="13"/>
    </row>
    <row r="568" spans="17:20" x14ac:dyDescent="0.25">
      <c r="Q568" s="10"/>
      <c r="T568" s="13"/>
    </row>
    <row r="569" spans="17:20" x14ac:dyDescent="0.25">
      <c r="Q569" s="10"/>
      <c r="T569" s="13"/>
    </row>
    <row r="570" spans="17:20" x14ac:dyDescent="0.25">
      <c r="Q570" s="10"/>
      <c r="T570" s="13"/>
    </row>
    <row r="571" spans="17:20" x14ac:dyDescent="0.25">
      <c r="Q571" s="10"/>
      <c r="T571" s="13"/>
    </row>
    <row r="572" spans="17:20" x14ac:dyDescent="0.25">
      <c r="Q572" s="10"/>
      <c r="T572" s="13"/>
    </row>
    <row r="573" spans="17:20" x14ac:dyDescent="0.25">
      <c r="Q573" s="10"/>
      <c r="T573" s="13"/>
    </row>
    <row r="574" spans="17:20" x14ac:dyDescent="0.25">
      <c r="Q574" s="10"/>
      <c r="T574" s="13"/>
    </row>
    <row r="575" spans="17:20" x14ac:dyDescent="0.25">
      <c r="Q575" s="10"/>
      <c r="T575" s="13"/>
    </row>
    <row r="576" spans="17:20" x14ac:dyDescent="0.25">
      <c r="Q576" s="10"/>
      <c r="T576" s="13"/>
    </row>
    <row r="577" spans="17:20" x14ac:dyDescent="0.25">
      <c r="Q577" s="10"/>
      <c r="T577" s="13"/>
    </row>
    <row r="578" spans="17:20" x14ac:dyDescent="0.25">
      <c r="Q578" s="10"/>
      <c r="T578" s="13"/>
    </row>
    <row r="579" spans="17:20" x14ac:dyDescent="0.25">
      <c r="Q579" s="10"/>
      <c r="T579" s="13"/>
    </row>
    <row r="580" spans="17:20" x14ac:dyDescent="0.25">
      <c r="Q580" s="10"/>
      <c r="T580" s="13"/>
    </row>
    <row r="581" spans="17:20" x14ac:dyDescent="0.25">
      <c r="Q581" s="10"/>
      <c r="T581" s="13"/>
    </row>
    <row r="582" spans="17:20" x14ac:dyDescent="0.25">
      <c r="Q582" s="10"/>
      <c r="T582" s="13"/>
    </row>
    <row r="583" spans="17:20" x14ac:dyDescent="0.25">
      <c r="Q583" s="10"/>
      <c r="T583" s="13"/>
    </row>
    <row r="584" spans="17:20" x14ac:dyDescent="0.25">
      <c r="Q584" s="10"/>
      <c r="T584" s="13"/>
    </row>
    <row r="585" spans="17:20" x14ac:dyDescent="0.25">
      <c r="Q585" s="10"/>
      <c r="T585" s="13"/>
    </row>
    <row r="586" spans="17:20" x14ac:dyDescent="0.25">
      <c r="Q586" s="10"/>
      <c r="T586" s="13"/>
    </row>
    <row r="587" spans="17:20" x14ac:dyDescent="0.25">
      <c r="Q587" s="10"/>
      <c r="T587" s="13"/>
    </row>
    <row r="588" spans="17:20" x14ac:dyDescent="0.25">
      <c r="Q588" s="10"/>
      <c r="T588" s="13"/>
    </row>
    <row r="589" spans="17:20" x14ac:dyDescent="0.25">
      <c r="Q589" s="10"/>
      <c r="T589" s="13"/>
    </row>
    <row r="590" spans="17:20" x14ac:dyDescent="0.25">
      <c r="Q590" s="10"/>
      <c r="T590" s="13"/>
    </row>
    <row r="591" spans="17:20" x14ac:dyDescent="0.25">
      <c r="Q591" s="10"/>
      <c r="T591" s="13"/>
    </row>
    <row r="592" spans="17:20" x14ac:dyDescent="0.25">
      <c r="Q592" s="10"/>
      <c r="T592" s="13"/>
    </row>
    <row r="593" spans="17:20" x14ac:dyDescent="0.25">
      <c r="Q593" s="10"/>
      <c r="T593" s="13"/>
    </row>
    <row r="594" spans="17:20" x14ac:dyDescent="0.25">
      <c r="Q594" s="10"/>
      <c r="T594" s="13"/>
    </row>
    <row r="595" spans="17:20" x14ac:dyDescent="0.25">
      <c r="Q595" s="10"/>
      <c r="T595" s="13"/>
    </row>
    <row r="596" spans="17:20" x14ac:dyDescent="0.25">
      <c r="Q596" s="10"/>
      <c r="T596" s="13"/>
    </row>
    <row r="597" spans="17:20" x14ac:dyDescent="0.25">
      <c r="Q597" s="10"/>
      <c r="T597" s="13"/>
    </row>
    <row r="598" spans="17:20" x14ac:dyDescent="0.25">
      <c r="Q598" s="10"/>
      <c r="T598" s="13"/>
    </row>
    <row r="599" spans="17:20" x14ac:dyDescent="0.25">
      <c r="Q599" s="10"/>
      <c r="T599" s="13"/>
    </row>
    <row r="600" spans="17:20" x14ac:dyDescent="0.25">
      <c r="Q600" s="10"/>
      <c r="T600" s="13"/>
    </row>
    <row r="601" spans="17:20" x14ac:dyDescent="0.25">
      <c r="Q601" s="10"/>
      <c r="T601" s="13"/>
    </row>
    <row r="602" spans="17:20" x14ac:dyDescent="0.25">
      <c r="Q602" s="10"/>
      <c r="T602" s="13"/>
    </row>
    <row r="603" spans="17:20" x14ac:dyDescent="0.25">
      <c r="Q603" s="10"/>
      <c r="T603" s="13"/>
    </row>
    <row r="604" spans="17:20" x14ac:dyDescent="0.25">
      <c r="Q604" s="10"/>
      <c r="T604" s="13"/>
    </row>
    <row r="605" spans="17:20" x14ac:dyDescent="0.25">
      <c r="Q605" s="10"/>
      <c r="T605" s="13"/>
    </row>
    <row r="606" spans="17:20" x14ac:dyDescent="0.25">
      <c r="Q606" s="10"/>
      <c r="T606" s="13"/>
    </row>
    <row r="607" spans="17:20" x14ac:dyDescent="0.25">
      <c r="Q607" s="10"/>
      <c r="T607" s="13"/>
    </row>
    <row r="608" spans="17:20" x14ac:dyDescent="0.25">
      <c r="Q608" s="10"/>
      <c r="T608" s="13"/>
    </row>
    <row r="609" spans="17:20" x14ac:dyDescent="0.25">
      <c r="Q609" s="10"/>
      <c r="T609" s="13"/>
    </row>
    <row r="610" spans="17:20" x14ac:dyDescent="0.25">
      <c r="Q610" s="10"/>
      <c r="T610" s="13"/>
    </row>
    <row r="611" spans="17:20" x14ac:dyDescent="0.25">
      <c r="Q611" s="10"/>
      <c r="T611" s="13"/>
    </row>
    <row r="612" spans="17:20" x14ac:dyDescent="0.25">
      <c r="Q612" s="10"/>
      <c r="T612" s="13"/>
    </row>
    <row r="613" spans="17:20" x14ac:dyDescent="0.25">
      <c r="Q613" s="10"/>
      <c r="T613" s="13"/>
    </row>
    <row r="614" spans="17:20" x14ac:dyDescent="0.25">
      <c r="Q614" s="10"/>
      <c r="T614" s="13"/>
    </row>
    <row r="615" spans="17:20" x14ac:dyDescent="0.25">
      <c r="Q615" s="10"/>
      <c r="T615" s="13"/>
    </row>
    <row r="616" spans="17:20" x14ac:dyDescent="0.25">
      <c r="Q616" s="10"/>
      <c r="T616" s="13"/>
    </row>
    <row r="617" spans="17:20" x14ac:dyDescent="0.25">
      <c r="Q617" s="10"/>
      <c r="T617" s="13"/>
    </row>
    <row r="618" spans="17:20" x14ac:dyDescent="0.25">
      <c r="Q618" s="10"/>
      <c r="T618" s="13"/>
    </row>
    <row r="619" spans="17:20" x14ac:dyDescent="0.25">
      <c r="Q619" s="10"/>
      <c r="T619" s="13"/>
    </row>
    <row r="620" spans="17:20" x14ac:dyDescent="0.25">
      <c r="Q620" s="10"/>
      <c r="T620" s="13"/>
    </row>
    <row r="621" spans="17:20" x14ac:dyDescent="0.25">
      <c r="Q621" s="10"/>
      <c r="T621" s="13"/>
    </row>
    <row r="622" spans="17:20" x14ac:dyDescent="0.25">
      <c r="Q622" s="10"/>
      <c r="T622" s="13"/>
    </row>
    <row r="623" spans="17:20" x14ac:dyDescent="0.25">
      <c r="Q623" s="10"/>
      <c r="T623" s="13"/>
    </row>
    <row r="624" spans="17:20" x14ac:dyDescent="0.25">
      <c r="Q624" s="10"/>
      <c r="T624" s="13"/>
    </row>
    <row r="625" spans="17:20" x14ac:dyDescent="0.25">
      <c r="Q625" s="10"/>
      <c r="T625" s="13"/>
    </row>
    <row r="626" spans="17:20" x14ac:dyDescent="0.25">
      <c r="Q626" s="10"/>
      <c r="T626" s="13"/>
    </row>
    <row r="627" spans="17:20" x14ac:dyDescent="0.25">
      <c r="Q627" s="10"/>
      <c r="T627" s="13"/>
    </row>
    <row r="628" spans="17:20" x14ac:dyDescent="0.25">
      <c r="Q628" s="10"/>
      <c r="T628" s="13"/>
    </row>
    <row r="629" spans="17:20" x14ac:dyDescent="0.25">
      <c r="Q629" s="10"/>
      <c r="T629" s="13"/>
    </row>
    <row r="630" spans="17:20" x14ac:dyDescent="0.25">
      <c r="Q630" s="10"/>
      <c r="T630" s="13"/>
    </row>
    <row r="631" spans="17:20" x14ac:dyDescent="0.25">
      <c r="Q631" s="10"/>
      <c r="T631" s="13"/>
    </row>
    <row r="632" spans="17:20" x14ac:dyDescent="0.25">
      <c r="Q632" s="10"/>
      <c r="T632" s="13"/>
    </row>
    <row r="633" spans="17:20" x14ac:dyDescent="0.25">
      <c r="Q633" s="10"/>
      <c r="T633" s="13"/>
    </row>
    <row r="634" spans="17:20" x14ac:dyDescent="0.25">
      <c r="Q634" s="10"/>
      <c r="T634" s="13"/>
    </row>
    <row r="635" spans="17:20" x14ac:dyDescent="0.25">
      <c r="Q635" s="10"/>
      <c r="T635" s="13"/>
    </row>
    <row r="636" spans="17:20" x14ac:dyDescent="0.25">
      <c r="Q636" s="10"/>
      <c r="T636" s="13"/>
    </row>
    <row r="637" spans="17:20" x14ac:dyDescent="0.25">
      <c r="Q637" s="10"/>
      <c r="T637" s="13"/>
    </row>
    <row r="638" spans="17:20" x14ac:dyDescent="0.25">
      <c r="Q638" s="10"/>
      <c r="T638" s="13"/>
    </row>
    <row r="639" spans="17:20" x14ac:dyDescent="0.25">
      <c r="Q639" s="10"/>
      <c r="T639" s="13"/>
    </row>
    <row r="640" spans="17:20" x14ac:dyDescent="0.25">
      <c r="Q640" s="10"/>
      <c r="T640" s="13"/>
    </row>
    <row r="641" spans="17:20" x14ac:dyDescent="0.25">
      <c r="Q641" s="10"/>
      <c r="T641" s="13"/>
    </row>
    <row r="642" spans="17:20" x14ac:dyDescent="0.25">
      <c r="Q642" s="10"/>
      <c r="T642" s="13"/>
    </row>
    <row r="643" spans="17:20" x14ac:dyDescent="0.25">
      <c r="Q643" s="10"/>
      <c r="T643" s="13"/>
    </row>
    <row r="644" spans="17:20" x14ac:dyDescent="0.25">
      <c r="Q644" s="10"/>
      <c r="T644" s="13"/>
    </row>
    <row r="645" spans="17:20" x14ac:dyDescent="0.25">
      <c r="Q645" s="10"/>
      <c r="T645" s="13"/>
    </row>
    <row r="646" spans="17:20" x14ac:dyDescent="0.25">
      <c r="Q646" s="10"/>
      <c r="T646" s="13"/>
    </row>
    <row r="647" spans="17:20" x14ac:dyDescent="0.25">
      <c r="Q647" s="10"/>
      <c r="T647" s="13"/>
    </row>
    <row r="648" spans="17:20" x14ac:dyDescent="0.25">
      <c r="Q648" s="10"/>
      <c r="T648" s="13"/>
    </row>
    <row r="649" spans="17:20" x14ac:dyDescent="0.25">
      <c r="Q649" s="10"/>
      <c r="T649" s="13"/>
    </row>
    <row r="650" spans="17:20" x14ac:dyDescent="0.25">
      <c r="Q650" s="10"/>
      <c r="T650" s="13"/>
    </row>
    <row r="651" spans="17:20" x14ac:dyDescent="0.25">
      <c r="Q651" s="10"/>
      <c r="T651" s="13"/>
    </row>
    <row r="652" spans="17:20" x14ac:dyDescent="0.25">
      <c r="Q652" s="10"/>
      <c r="T652" s="13"/>
    </row>
    <row r="653" spans="17:20" x14ac:dyDescent="0.25">
      <c r="Q653" s="10"/>
      <c r="T653" s="13"/>
    </row>
    <row r="654" spans="17:20" x14ac:dyDescent="0.25">
      <c r="Q654" s="10"/>
      <c r="T654" s="13"/>
    </row>
    <row r="655" spans="17:20" x14ac:dyDescent="0.25">
      <c r="Q655" s="10"/>
      <c r="T655" s="13"/>
    </row>
    <row r="656" spans="17:20" x14ac:dyDescent="0.25">
      <c r="Q656" s="10"/>
      <c r="T656" s="13"/>
    </row>
    <row r="657" spans="17:20" x14ac:dyDescent="0.25">
      <c r="Q657" s="10"/>
      <c r="T657" s="13"/>
    </row>
    <row r="658" spans="17:20" x14ac:dyDescent="0.25">
      <c r="Q658" s="10"/>
      <c r="T658" s="13"/>
    </row>
    <row r="659" spans="17:20" x14ac:dyDescent="0.25">
      <c r="Q659" s="10"/>
      <c r="T659" s="13"/>
    </row>
    <row r="660" spans="17:20" x14ac:dyDescent="0.25">
      <c r="Q660" s="10"/>
      <c r="T660" s="13"/>
    </row>
    <row r="661" spans="17:20" x14ac:dyDescent="0.25">
      <c r="Q661" s="10"/>
      <c r="T661" s="13"/>
    </row>
    <row r="662" spans="17:20" x14ac:dyDescent="0.25">
      <c r="Q662" s="10"/>
      <c r="T662" s="13"/>
    </row>
    <row r="663" spans="17:20" x14ac:dyDescent="0.25">
      <c r="Q663" s="10"/>
      <c r="T663" s="13"/>
    </row>
    <row r="664" spans="17:20" x14ac:dyDescent="0.25">
      <c r="Q664" s="10"/>
      <c r="T664" s="13"/>
    </row>
    <row r="665" spans="17:20" x14ac:dyDescent="0.25">
      <c r="Q665" s="10"/>
      <c r="T665" s="13"/>
    </row>
    <row r="666" spans="17:20" x14ac:dyDescent="0.25">
      <c r="Q666" s="10"/>
      <c r="T666" s="13"/>
    </row>
    <row r="667" spans="17:20" x14ac:dyDescent="0.25">
      <c r="Q667" s="10"/>
      <c r="T667" s="13"/>
    </row>
    <row r="668" spans="17:20" x14ac:dyDescent="0.25">
      <c r="Q668" s="10"/>
      <c r="T668" s="13"/>
    </row>
    <row r="669" spans="17:20" x14ac:dyDescent="0.25">
      <c r="Q669" s="10"/>
      <c r="T669" s="13"/>
    </row>
    <row r="670" spans="17:20" x14ac:dyDescent="0.25">
      <c r="Q670" s="10"/>
      <c r="T670" s="13"/>
    </row>
    <row r="671" spans="17:20" x14ac:dyDescent="0.25">
      <c r="Q671" s="10"/>
      <c r="T671" s="13"/>
    </row>
    <row r="672" spans="17:20" x14ac:dyDescent="0.25">
      <c r="Q672" s="10"/>
      <c r="T672" s="13"/>
    </row>
    <row r="673" spans="17:20" x14ac:dyDescent="0.25">
      <c r="Q673" s="10"/>
      <c r="T673" s="13"/>
    </row>
    <row r="674" spans="17:20" x14ac:dyDescent="0.25">
      <c r="Q674" s="10"/>
      <c r="T674" s="13"/>
    </row>
    <row r="675" spans="17:20" x14ac:dyDescent="0.25">
      <c r="Q675" s="10"/>
      <c r="T675" s="13"/>
    </row>
    <row r="676" spans="17:20" x14ac:dyDescent="0.25">
      <c r="Q676" s="10"/>
      <c r="T676" s="13"/>
    </row>
    <row r="677" spans="17:20" x14ac:dyDescent="0.25">
      <c r="Q677" s="10"/>
      <c r="T677" s="13"/>
    </row>
    <row r="678" spans="17:20" x14ac:dyDescent="0.25">
      <c r="Q678" s="10"/>
      <c r="T678" s="13"/>
    </row>
    <row r="679" spans="17:20" x14ac:dyDescent="0.25">
      <c r="Q679" s="10"/>
      <c r="T679" s="13"/>
    </row>
    <row r="680" spans="17:20" x14ac:dyDescent="0.25">
      <c r="Q680" s="10"/>
      <c r="T680" s="13"/>
    </row>
    <row r="681" spans="17:20" x14ac:dyDescent="0.25">
      <c r="Q681" s="10"/>
      <c r="T681" s="13"/>
    </row>
    <row r="682" spans="17:20" x14ac:dyDescent="0.25">
      <c r="Q682" s="10"/>
      <c r="T682" s="13"/>
    </row>
    <row r="683" spans="17:20" x14ac:dyDescent="0.25">
      <c r="Q683" s="10"/>
      <c r="T683" s="13"/>
    </row>
    <row r="684" spans="17:20" x14ac:dyDescent="0.25">
      <c r="Q684" s="10"/>
      <c r="T684" s="13"/>
    </row>
    <row r="685" spans="17:20" x14ac:dyDescent="0.25">
      <c r="Q685" s="10"/>
      <c r="T685" s="13"/>
    </row>
    <row r="686" spans="17:20" x14ac:dyDescent="0.25">
      <c r="Q686" s="10"/>
      <c r="T686" s="13"/>
    </row>
    <row r="687" spans="17:20" x14ac:dyDescent="0.25">
      <c r="Q687" s="10"/>
      <c r="T687" s="13"/>
    </row>
    <row r="688" spans="17:20" x14ac:dyDescent="0.25">
      <c r="Q688" s="10"/>
      <c r="T688" s="13"/>
    </row>
    <row r="689" spans="17:20" x14ac:dyDescent="0.25">
      <c r="Q689" s="10"/>
      <c r="T689" s="13"/>
    </row>
    <row r="690" spans="17:20" x14ac:dyDescent="0.25">
      <c r="Q690" s="10"/>
      <c r="T690" s="13"/>
    </row>
    <row r="691" spans="17:20" x14ac:dyDescent="0.25">
      <c r="Q691" s="10"/>
      <c r="T691" s="13"/>
    </row>
    <row r="692" spans="17:20" x14ac:dyDescent="0.25">
      <c r="Q692" s="10"/>
      <c r="T692" s="13"/>
    </row>
    <row r="693" spans="17:20" x14ac:dyDescent="0.25">
      <c r="Q693" s="10"/>
      <c r="T693" s="13"/>
    </row>
    <row r="694" spans="17:20" x14ac:dyDescent="0.25">
      <c r="Q694" s="10"/>
      <c r="T694" s="13"/>
    </row>
    <row r="695" spans="17:20" x14ac:dyDescent="0.25">
      <c r="Q695" s="10"/>
      <c r="T695" s="13"/>
    </row>
    <row r="696" spans="17:20" x14ac:dyDescent="0.25">
      <c r="Q696" s="10"/>
      <c r="T696" s="13"/>
    </row>
    <row r="697" spans="17:20" x14ac:dyDescent="0.25">
      <c r="Q697" s="10"/>
      <c r="T697" s="13"/>
    </row>
    <row r="698" spans="17:20" x14ac:dyDescent="0.25">
      <c r="Q698" s="10"/>
      <c r="T698" s="13"/>
    </row>
    <row r="699" spans="17:20" x14ac:dyDescent="0.25">
      <c r="Q699" s="10"/>
      <c r="T699" s="13"/>
    </row>
    <row r="700" spans="17:20" x14ac:dyDescent="0.25">
      <c r="Q700" s="10"/>
      <c r="T700" s="13"/>
    </row>
    <row r="701" spans="17:20" x14ac:dyDescent="0.25">
      <c r="Q701" s="10"/>
      <c r="T701" s="13"/>
    </row>
    <row r="702" spans="17:20" x14ac:dyDescent="0.25">
      <c r="Q702" s="10"/>
      <c r="T702" s="13"/>
    </row>
    <row r="703" spans="17:20" x14ac:dyDescent="0.25">
      <c r="Q703" s="10"/>
      <c r="T703" s="13"/>
    </row>
    <row r="704" spans="17:20" x14ac:dyDescent="0.25">
      <c r="Q704" s="10"/>
      <c r="T704" s="13"/>
    </row>
    <row r="705" spans="17:20" x14ac:dyDescent="0.25">
      <c r="Q705" s="10"/>
      <c r="T705" s="13"/>
    </row>
    <row r="706" spans="17:20" x14ac:dyDescent="0.25">
      <c r="Q706" s="10"/>
      <c r="T706" s="13"/>
    </row>
    <row r="707" spans="17:20" x14ac:dyDescent="0.25">
      <c r="Q707" s="10"/>
      <c r="T707" s="13"/>
    </row>
    <row r="708" spans="17:20" x14ac:dyDescent="0.25">
      <c r="Q708" s="10"/>
      <c r="T708" s="13"/>
    </row>
    <row r="709" spans="17:20" x14ac:dyDescent="0.25">
      <c r="Q709" s="10"/>
      <c r="T709" s="13"/>
    </row>
    <row r="710" spans="17:20" x14ac:dyDescent="0.25">
      <c r="Q710" s="10"/>
      <c r="T710" s="13"/>
    </row>
    <row r="711" spans="17:20" x14ac:dyDescent="0.25">
      <c r="Q711" s="10"/>
      <c r="T711" s="13"/>
    </row>
    <row r="712" spans="17:20" x14ac:dyDescent="0.25">
      <c r="Q712" s="10"/>
      <c r="T712" s="13"/>
    </row>
    <row r="713" spans="17:20" x14ac:dyDescent="0.25">
      <c r="Q713" s="10"/>
      <c r="T713" s="13"/>
    </row>
    <row r="714" spans="17:20" x14ac:dyDescent="0.25">
      <c r="Q714" s="10"/>
      <c r="T714" s="13"/>
    </row>
    <row r="715" spans="17:20" x14ac:dyDescent="0.25">
      <c r="Q715" s="10"/>
      <c r="T715" s="13"/>
    </row>
    <row r="716" spans="17:20" x14ac:dyDescent="0.25">
      <c r="Q716" s="10"/>
      <c r="T716" s="13"/>
    </row>
    <row r="717" spans="17:20" x14ac:dyDescent="0.25">
      <c r="Q717" s="10"/>
      <c r="T717" s="13"/>
    </row>
    <row r="718" spans="17:20" x14ac:dyDescent="0.25">
      <c r="Q718" s="10"/>
      <c r="T718" s="13"/>
    </row>
    <row r="719" spans="17:20" x14ac:dyDescent="0.25">
      <c r="Q719" s="10"/>
      <c r="T719" s="13"/>
    </row>
    <row r="720" spans="17:20" x14ac:dyDescent="0.25">
      <c r="Q720" s="10"/>
      <c r="T720" s="13"/>
    </row>
    <row r="721" spans="17:20" x14ac:dyDescent="0.25">
      <c r="Q721" s="10"/>
      <c r="T721" s="13"/>
    </row>
    <row r="722" spans="17:20" x14ac:dyDescent="0.25">
      <c r="Q722" s="10"/>
      <c r="T722" s="13"/>
    </row>
    <row r="723" spans="17:20" x14ac:dyDescent="0.25">
      <c r="Q723" s="10"/>
      <c r="T723" s="13"/>
    </row>
    <row r="724" spans="17:20" x14ac:dyDescent="0.25">
      <c r="Q724" s="10"/>
      <c r="T724" s="13"/>
    </row>
    <row r="725" spans="17:20" x14ac:dyDescent="0.25">
      <c r="Q725" s="10"/>
      <c r="T725" s="13"/>
    </row>
    <row r="726" spans="17:20" x14ac:dyDescent="0.25">
      <c r="Q726" s="10"/>
      <c r="T726" s="13"/>
    </row>
    <row r="727" spans="17:20" x14ac:dyDescent="0.25">
      <c r="Q727" s="10"/>
      <c r="T727" s="13"/>
    </row>
    <row r="728" spans="17:20" x14ac:dyDescent="0.25">
      <c r="Q728" s="10"/>
      <c r="T728" s="13"/>
    </row>
    <row r="729" spans="17:20" x14ac:dyDescent="0.25">
      <c r="Q729" s="10"/>
      <c r="T729" s="13"/>
    </row>
    <row r="730" spans="17:20" x14ac:dyDescent="0.25">
      <c r="Q730" s="10"/>
      <c r="T730" s="13"/>
    </row>
    <row r="731" spans="17:20" x14ac:dyDescent="0.25">
      <c r="Q731" s="10"/>
      <c r="T731" s="13"/>
    </row>
    <row r="732" spans="17:20" x14ac:dyDescent="0.25">
      <c r="Q732" s="10"/>
      <c r="T732" s="13"/>
    </row>
    <row r="733" spans="17:20" x14ac:dyDescent="0.25">
      <c r="Q733" s="10"/>
      <c r="T733" s="13"/>
    </row>
    <row r="734" spans="17:20" x14ac:dyDescent="0.25">
      <c r="Q734" s="10"/>
      <c r="T734" s="13"/>
    </row>
    <row r="735" spans="17:20" x14ac:dyDescent="0.25">
      <c r="Q735" s="10"/>
      <c r="T735" s="13"/>
    </row>
    <row r="736" spans="17:20" x14ac:dyDescent="0.25">
      <c r="Q736" s="10"/>
      <c r="T736" s="13"/>
    </row>
    <row r="737" spans="17:20" x14ac:dyDescent="0.25">
      <c r="Q737" s="10"/>
      <c r="T737" s="13"/>
    </row>
    <row r="738" spans="17:20" x14ac:dyDescent="0.25">
      <c r="Q738" s="10"/>
      <c r="T738" s="13"/>
    </row>
    <row r="739" spans="17:20" x14ac:dyDescent="0.25">
      <c r="Q739" s="10"/>
      <c r="T739" s="13"/>
    </row>
    <row r="740" spans="17:20" x14ac:dyDescent="0.25">
      <c r="Q740" s="10"/>
      <c r="T740" s="13"/>
    </row>
    <row r="741" spans="17:20" x14ac:dyDescent="0.25">
      <c r="Q741" s="10"/>
      <c r="T741" s="13"/>
    </row>
    <row r="742" spans="17:20" x14ac:dyDescent="0.25">
      <c r="Q742" s="10"/>
      <c r="T742" s="13"/>
    </row>
    <row r="743" spans="17:20" x14ac:dyDescent="0.25">
      <c r="Q743" s="10"/>
      <c r="T743" s="13"/>
    </row>
    <row r="744" spans="17:20" x14ac:dyDescent="0.25">
      <c r="Q744" s="10"/>
      <c r="T744" s="13"/>
    </row>
    <row r="745" spans="17:20" x14ac:dyDescent="0.25">
      <c r="Q745" s="10"/>
      <c r="T745" s="13"/>
    </row>
    <row r="746" spans="17:20" x14ac:dyDescent="0.25">
      <c r="Q746" s="10"/>
      <c r="T746" s="13"/>
    </row>
    <row r="747" spans="17:20" x14ac:dyDescent="0.25">
      <c r="Q747" s="10"/>
      <c r="T747" s="13"/>
    </row>
    <row r="748" spans="17:20" x14ac:dyDescent="0.25">
      <c r="Q748" s="10"/>
      <c r="T748" s="13"/>
    </row>
    <row r="749" spans="17:20" x14ac:dyDescent="0.25">
      <c r="Q749" s="10"/>
      <c r="T749" s="13"/>
    </row>
    <row r="750" spans="17:20" x14ac:dyDescent="0.25">
      <c r="Q750" s="10"/>
      <c r="T750" s="13"/>
    </row>
    <row r="751" spans="17:20" x14ac:dyDescent="0.25">
      <c r="Q751" s="10"/>
      <c r="T751" s="13"/>
    </row>
    <row r="752" spans="17:20" x14ac:dyDescent="0.25">
      <c r="Q752" s="10"/>
      <c r="T752" s="13"/>
    </row>
    <row r="753" spans="17:20" x14ac:dyDescent="0.25">
      <c r="Q753" s="10"/>
      <c r="T753" s="13"/>
    </row>
    <row r="754" spans="17:20" x14ac:dyDescent="0.25">
      <c r="Q754" s="10"/>
      <c r="T754" s="13"/>
    </row>
    <row r="755" spans="17:20" x14ac:dyDescent="0.25">
      <c r="Q755" s="10"/>
      <c r="T755" s="13"/>
    </row>
    <row r="756" spans="17:20" x14ac:dyDescent="0.25">
      <c r="Q756" s="10"/>
      <c r="T756" s="13"/>
    </row>
    <row r="757" spans="17:20" x14ac:dyDescent="0.25">
      <c r="Q757" s="10"/>
      <c r="T757" s="13"/>
    </row>
    <row r="758" spans="17:20" x14ac:dyDescent="0.25">
      <c r="Q758" s="10"/>
      <c r="T758" s="13"/>
    </row>
    <row r="759" spans="17:20" x14ac:dyDescent="0.25">
      <c r="Q759" s="10"/>
      <c r="T759" s="13"/>
    </row>
    <row r="760" spans="17:20" x14ac:dyDescent="0.25">
      <c r="Q760" s="10"/>
      <c r="T760" s="13"/>
    </row>
    <row r="761" spans="17:20" x14ac:dyDescent="0.25">
      <c r="Q761" s="10"/>
      <c r="T761" s="13"/>
    </row>
    <row r="762" spans="17:20" x14ac:dyDescent="0.25">
      <c r="Q762" s="10"/>
      <c r="T762" s="13"/>
    </row>
    <row r="763" spans="17:20" x14ac:dyDescent="0.25">
      <c r="Q763" s="10"/>
      <c r="T763" s="13"/>
    </row>
    <row r="764" spans="17:20" x14ac:dyDescent="0.25">
      <c r="Q764" s="10"/>
      <c r="T764" s="13"/>
    </row>
    <row r="765" spans="17:20" x14ac:dyDescent="0.25">
      <c r="Q765" s="10"/>
      <c r="T765" s="13"/>
    </row>
    <row r="766" spans="17:20" x14ac:dyDescent="0.25">
      <c r="Q766" s="10"/>
      <c r="T766" s="13"/>
    </row>
    <row r="767" spans="17:20" x14ac:dyDescent="0.25">
      <c r="Q767" s="10"/>
      <c r="T767" s="13"/>
    </row>
    <row r="768" spans="17:20" x14ac:dyDescent="0.25">
      <c r="Q768" s="10"/>
      <c r="T768" s="13"/>
    </row>
    <row r="769" spans="17:20" x14ac:dyDescent="0.25">
      <c r="Q769" s="10"/>
      <c r="T769" s="13"/>
    </row>
    <row r="770" spans="17:20" x14ac:dyDescent="0.25">
      <c r="Q770" s="10"/>
      <c r="T770" s="13"/>
    </row>
    <row r="771" spans="17:20" x14ac:dyDescent="0.25">
      <c r="Q771" s="10"/>
      <c r="T771" s="13"/>
    </row>
    <row r="772" spans="17:20" x14ac:dyDescent="0.25">
      <c r="Q772" s="10"/>
      <c r="T772" s="13"/>
    </row>
    <row r="773" spans="17:20" x14ac:dyDescent="0.25">
      <c r="Q773" s="10"/>
      <c r="T773" s="13"/>
    </row>
    <row r="774" spans="17:20" x14ac:dyDescent="0.25">
      <c r="Q774" s="10"/>
      <c r="T774" s="13"/>
    </row>
    <row r="775" spans="17:20" x14ac:dyDescent="0.25">
      <c r="Q775" s="10"/>
      <c r="T775" s="13"/>
    </row>
    <row r="776" spans="17:20" x14ac:dyDescent="0.25">
      <c r="Q776" s="10"/>
      <c r="T776" s="13"/>
    </row>
    <row r="777" spans="17:20" x14ac:dyDescent="0.25">
      <c r="Q777" s="10"/>
      <c r="T777" s="13"/>
    </row>
    <row r="778" spans="17:20" x14ac:dyDescent="0.25">
      <c r="Q778" s="10"/>
      <c r="T778" s="13"/>
    </row>
    <row r="779" spans="17:20" x14ac:dyDescent="0.25">
      <c r="Q779" s="10"/>
      <c r="T779" s="13"/>
    </row>
    <row r="780" spans="17:20" x14ac:dyDescent="0.25">
      <c r="Q780" s="10"/>
      <c r="T780" s="13"/>
    </row>
    <row r="781" spans="17:20" x14ac:dyDescent="0.25">
      <c r="Q781" s="10"/>
      <c r="T781" s="13"/>
    </row>
    <row r="782" spans="17:20" x14ac:dyDescent="0.25">
      <c r="Q782" s="10"/>
      <c r="T782" s="13"/>
    </row>
    <row r="783" spans="17:20" x14ac:dyDescent="0.25">
      <c r="Q783" s="10"/>
      <c r="T783" s="13"/>
    </row>
    <row r="784" spans="17:20" x14ac:dyDescent="0.25">
      <c r="Q784" s="10"/>
      <c r="T784" s="13"/>
    </row>
    <row r="785" spans="17:20" x14ac:dyDescent="0.25">
      <c r="Q785" s="10"/>
      <c r="T785" s="13"/>
    </row>
    <row r="786" spans="17:20" x14ac:dyDescent="0.25">
      <c r="Q786" s="10"/>
      <c r="T786" s="13"/>
    </row>
    <row r="787" spans="17:20" x14ac:dyDescent="0.25">
      <c r="Q787" s="10"/>
      <c r="T787" s="13"/>
    </row>
    <row r="788" spans="17:20" x14ac:dyDescent="0.25">
      <c r="Q788" s="10"/>
      <c r="T788" s="13"/>
    </row>
    <row r="789" spans="17:20" x14ac:dyDescent="0.25">
      <c r="Q789" s="10"/>
      <c r="T789" s="13"/>
    </row>
    <row r="790" spans="17:20" x14ac:dyDescent="0.25">
      <c r="Q790" s="10"/>
      <c r="T790" s="13"/>
    </row>
    <row r="791" spans="17:20" x14ac:dyDescent="0.25">
      <c r="Q791" s="10"/>
      <c r="T791" s="13"/>
    </row>
    <row r="792" spans="17:20" x14ac:dyDescent="0.25">
      <c r="Q792" s="10"/>
      <c r="T792" s="13"/>
    </row>
    <row r="793" spans="17:20" x14ac:dyDescent="0.25">
      <c r="Q793" s="10"/>
      <c r="T793" s="13"/>
    </row>
    <row r="794" spans="17:20" x14ac:dyDescent="0.25">
      <c r="Q794" s="10"/>
      <c r="T794" s="13"/>
    </row>
    <row r="795" spans="17:20" x14ac:dyDescent="0.25">
      <c r="Q795" s="10"/>
      <c r="T795" s="13"/>
    </row>
    <row r="796" spans="17:20" x14ac:dyDescent="0.25">
      <c r="Q796" s="10"/>
      <c r="T796" s="13"/>
    </row>
    <row r="797" spans="17:20" x14ac:dyDescent="0.25">
      <c r="Q797" s="10"/>
      <c r="T797" s="13"/>
    </row>
    <row r="798" spans="17:20" x14ac:dyDescent="0.25">
      <c r="Q798" s="10"/>
      <c r="T798" s="13"/>
    </row>
    <row r="799" spans="17:20" x14ac:dyDescent="0.25">
      <c r="Q799" s="10"/>
      <c r="T799" s="13"/>
    </row>
    <row r="800" spans="17:20" x14ac:dyDescent="0.25">
      <c r="Q800" s="10"/>
      <c r="T800" s="13"/>
    </row>
    <row r="801" spans="17:20" x14ac:dyDescent="0.25">
      <c r="Q801" s="10"/>
      <c r="T801" s="13"/>
    </row>
    <row r="802" spans="17:20" x14ac:dyDescent="0.25">
      <c r="Q802" s="10"/>
      <c r="T802" s="13"/>
    </row>
    <row r="803" spans="17:20" x14ac:dyDescent="0.25">
      <c r="Q803" s="10"/>
      <c r="T803" s="13"/>
    </row>
    <row r="804" spans="17:20" x14ac:dyDescent="0.25">
      <c r="Q804" s="10"/>
      <c r="T804" s="13"/>
    </row>
    <row r="805" spans="17:20" x14ac:dyDescent="0.25">
      <c r="Q805" s="10"/>
      <c r="T805" s="13"/>
    </row>
    <row r="806" spans="17:20" x14ac:dyDescent="0.25">
      <c r="Q806" s="10"/>
      <c r="T806" s="13"/>
    </row>
    <row r="807" spans="17:20" x14ac:dyDescent="0.25">
      <c r="Q807" s="10"/>
      <c r="T807" s="13"/>
    </row>
    <row r="808" spans="17:20" x14ac:dyDescent="0.25">
      <c r="Q808" s="10"/>
      <c r="T808" s="13"/>
    </row>
    <row r="809" spans="17:20" x14ac:dyDescent="0.25">
      <c r="Q809" s="10"/>
      <c r="T809" s="13"/>
    </row>
    <row r="810" spans="17:20" x14ac:dyDescent="0.25">
      <c r="Q810" s="10"/>
      <c r="T810" s="13"/>
    </row>
    <row r="811" spans="17:20" x14ac:dyDescent="0.25">
      <c r="Q811" s="10"/>
      <c r="T811" s="13"/>
    </row>
    <row r="812" spans="17:20" x14ac:dyDescent="0.25">
      <c r="Q812" s="10"/>
      <c r="T812" s="13"/>
    </row>
    <row r="813" spans="17:20" x14ac:dyDescent="0.25">
      <c r="Q813" s="10"/>
      <c r="T813" s="13"/>
    </row>
    <row r="814" spans="17:20" x14ac:dyDescent="0.25">
      <c r="Q814" s="10"/>
      <c r="T814" s="13"/>
    </row>
    <row r="815" spans="17:20" x14ac:dyDescent="0.25">
      <c r="Q815" s="10"/>
      <c r="T815" s="13"/>
    </row>
    <row r="816" spans="17:20" x14ac:dyDescent="0.25">
      <c r="Q816" s="10"/>
      <c r="T816" s="13"/>
    </row>
    <row r="817" spans="17:20" x14ac:dyDescent="0.25">
      <c r="Q817" s="10"/>
      <c r="T817" s="13"/>
    </row>
    <row r="818" spans="17:20" x14ac:dyDescent="0.25">
      <c r="Q818" s="10"/>
      <c r="T818" s="13"/>
    </row>
    <row r="819" spans="17:20" x14ac:dyDescent="0.25">
      <c r="Q819" s="10"/>
      <c r="T819" s="13"/>
    </row>
    <row r="820" spans="17:20" x14ac:dyDescent="0.25">
      <c r="Q820" s="10"/>
      <c r="T820" s="13"/>
    </row>
    <row r="821" spans="17:20" x14ac:dyDescent="0.25">
      <c r="Q821" s="10"/>
      <c r="T821" s="13"/>
    </row>
    <row r="822" spans="17:20" x14ac:dyDescent="0.25">
      <c r="Q822" s="10"/>
      <c r="T822" s="13"/>
    </row>
    <row r="823" spans="17:20" x14ac:dyDescent="0.25">
      <c r="Q823" s="10"/>
      <c r="T823" s="13"/>
    </row>
    <row r="824" spans="17:20" x14ac:dyDescent="0.25">
      <c r="Q824" s="10"/>
      <c r="T824" s="13"/>
    </row>
    <row r="825" spans="17:20" x14ac:dyDescent="0.25">
      <c r="Q825" s="10"/>
      <c r="T825" s="13"/>
    </row>
    <row r="826" spans="17:20" x14ac:dyDescent="0.25">
      <c r="Q826" s="10"/>
      <c r="T826" s="13"/>
    </row>
    <row r="827" spans="17:20" x14ac:dyDescent="0.25">
      <c r="Q827" s="10"/>
      <c r="T827" s="13"/>
    </row>
    <row r="828" spans="17:20" x14ac:dyDescent="0.25">
      <c r="Q828" s="10"/>
      <c r="T828" s="13"/>
    </row>
    <row r="829" spans="17:20" x14ac:dyDescent="0.25">
      <c r="Q829" s="10"/>
      <c r="T829" s="13"/>
    </row>
    <row r="830" spans="17:20" x14ac:dyDescent="0.25">
      <c r="Q830" s="10"/>
      <c r="T830" s="13"/>
    </row>
    <row r="831" spans="17:20" x14ac:dyDescent="0.25">
      <c r="Q831" s="10"/>
      <c r="T831" s="13"/>
    </row>
    <row r="832" spans="17:20" x14ac:dyDescent="0.25">
      <c r="Q832" s="10"/>
      <c r="T832" s="13"/>
    </row>
    <row r="833" spans="17:20" x14ac:dyDescent="0.25">
      <c r="Q833" s="10"/>
      <c r="T833" s="13"/>
    </row>
    <row r="834" spans="17:20" x14ac:dyDescent="0.25">
      <c r="Q834" s="10"/>
      <c r="T834" s="13"/>
    </row>
    <row r="835" spans="17:20" x14ac:dyDescent="0.25">
      <c r="Q835" s="10"/>
      <c r="T835" s="13"/>
    </row>
    <row r="836" spans="17:20" x14ac:dyDescent="0.25">
      <c r="Q836" s="10"/>
      <c r="T836" s="13"/>
    </row>
    <row r="837" spans="17:20" x14ac:dyDescent="0.25">
      <c r="Q837" s="10"/>
      <c r="T837" s="13"/>
    </row>
    <row r="838" spans="17:20" x14ac:dyDescent="0.25">
      <c r="Q838" s="10"/>
      <c r="T838" s="13"/>
    </row>
    <row r="839" spans="17:20" x14ac:dyDescent="0.25">
      <c r="Q839" s="10"/>
      <c r="T839" s="13"/>
    </row>
    <row r="840" spans="17:20" x14ac:dyDescent="0.25">
      <c r="Q840" s="10"/>
      <c r="T840" s="13"/>
    </row>
    <row r="841" spans="17:20" x14ac:dyDescent="0.25">
      <c r="Q841" s="10"/>
      <c r="T841" s="13"/>
    </row>
    <row r="842" spans="17:20" x14ac:dyDescent="0.25">
      <c r="Q842" s="10"/>
      <c r="T842" s="13"/>
    </row>
    <row r="843" spans="17:20" x14ac:dyDescent="0.25">
      <c r="Q843" s="10"/>
      <c r="T843" s="13"/>
    </row>
    <row r="844" spans="17:20" x14ac:dyDescent="0.25">
      <c r="Q844" s="10"/>
      <c r="T844" s="13"/>
    </row>
    <row r="845" spans="17:20" x14ac:dyDescent="0.25">
      <c r="Q845" s="10"/>
      <c r="T845" s="13"/>
    </row>
    <row r="846" spans="17:20" x14ac:dyDescent="0.25">
      <c r="Q846" s="10"/>
      <c r="T846" s="13"/>
    </row>
    <row r="847" spans="17:20" x14ac:dyDescent="0.25">
      <c r="Q847" s="10"/>
      <c r="T847" s="13"/>
    </row>
    <row r="848" spans="17:20" x14ac:dyDescent="0.25">
      <c r="Q848" s="10"/>
      <c r="T848" s="13"/>
    </row>
    <row r="849" spans="17:20" x14ac:dyDescent="0.25">
      <c r="Q849" s="10"/>
      <c r="T849" s="13"/>
    </row>
    <row r="850" spans="17:20" x14ac:dyDescent="0.25">
      <c r="Q850" s="10"/>
      <c r="T850" s="13"/>
    </row>
    <row r="851" spans="17:20" x14ac:dyDescent="0.25">
      <c r="Q851" s="10"/>
      <c r="T851" s="13"/>
    </row>
    <row r="852" spans="17:20" x14ac:dyDescent="0.25">
      <c r="Q852" s="10"/>
      <c r="T852" s="13"/>
    </row>
    <row r="853" spans="17:20" x14ac:dyDescent="0.25">
      <c r="Q853" s="10"/>
      <c r="T853" s="13"/>
    </row>
    <row r="854" spans="17:20" x14ac:dyDescent="0.25">
      <c r="Q854" s="10"/>
      <c r="T854" s="13"/>
    </row>
    <row r="855" spans="17:20" x14ac:dyDescent="0.25">
      <c r="Q855" s="10"/>
      <c r="T855" s="13"/>
    </row>
    <row r="856" spans="17:20" x14ac:dyDescent="0.25">
      <c r="Q856" s="10"/>
      <c r="T856" s="13"/>
    </row>
    <row r="857" spans="17:20" x14ac:dyDescent="0.25">
      <c r="Q857" s="10"/>
      <c r="T857" s="13"/>
    </row>
    <row r="858" spans="17:20" x14ac:dyDescent="0.25">
      <c r="Q858" s="10"/>
      <c r="T858" s="13"/>
    </row>
    <row r="859" spans="17:20" x14ac:dyDescent="0.25">
      <c r="Q859" s="10"/>
      <c r="T859" s="13"/>
    </row>
    <row r="860" spans="17:20" x14ac:dyDescent="0.25">
      <c r="Q860" s="10"/>
      <c r="T860" s="13"/>
    </row>
    <row r="861" spans="17:20" x14ac:dyDescent="0.25">
      <c r="Q861" s="10"/>
      <c r="T861" s="13"/>
    </row>
    <row r="862" spans="17:20" x14ac:dyDescent="0.25">
      <c r="Q862" s="10"/>
      <c r="T862" s="13"/>
    </row>
    <row r="863" spans="17:20" x14ac:dyDescent="0.25">
      <c r="Q863" s="10"/>
      <c r="T863" s="13"/>
    </row>
    <row r="864" spans="17:20" x14ac:dyDescent="0.25">
      <c r="Q864" s="10"/>
      <c r="T864" s="13"/>
    </row>
    <row r="865" spans="17:20" x14ac:dyDescent="0.25">
      <c r="Q865" s="10"/>
      <c r="T865" s="13"/>
    </row>
    <row r="866" spans="17:20" x14ac:dyDescent="0.25">
      <c r="Q866" s="10"/>
      <c r="T866" s="13"/>
    </row>
    <row r="867" spans="17:20" x14ac:dyDescent="0.25">
      <c r="Q867" s="10"/>
      <c r="T867" s="13"/>
    </row>
    <row r="868" spans="17:20" x14ac:dyDescent="0.25">
      <c r="Q868" s="10"/>
      <c r="T868" s="13"/>
    </row>
    <row r="869" spans="17:20" x14ac:dyDescent="0.25">
      <c r="Q869" s="10"/>
      <c r="T869" s="13"/>
    </row>
    <row r="870" spans="17:20" x14ac:dyDescent="0.25">
      <c r="Q870" s="10"/>
      <c r="T870" s="13"/>
    </row>
    <row r="871" spans="17:20" x14ac:dyDescent="0.25">
      <c r="Q871" s="10"/>
      <c r="T871" s="13"/>
    </row>
    <row r="872" spans="17:20" x14ac:dyDescent="0.25">
      <c r="Q872" s="10"/>
      <c r="T872" s="13"/>
    </row>
    <row r="873" spans="17:20" x14ac:dyDescent="0.25">
      <c r="Q873" s="10"/>
      <c r="T873" s="13"/>
    </row>
    <row r="874" spans="17:20" x14ac:dyDescent="0.25">
      <c r="Q874" s="10"/>
      <c r="T874" s="13"/>
    </row>
    <row r="875" spans="17:20" x14ac:dyDescent="0.25">
      <c r="Q875" s="10"/>
      <c r="T875" s="13"/>
    </row>
    <row r="876" spans="17:20" x14ac:dyDescent="0.25">
      <c r="Q876" s="10"/>
      <c r="T876" s="13"/>
    </row>
    <row r="877" spans="17:20" x14ac:dyDescent="0.25">
      <c r="Q877" s="10"/>
      <c r="T877" s="13"/>
    </row>
    <row r="878" spans="17:20" x14ac:dyDescent="0.25">
      <c r="Q878" s="10"/>
      <c r="T878" s="13"/>
    </row>
    <row r="879" spans="17:20" x14ac:dyDescent="0.25">
      <c r="Q879" s="10"/>
      <c r="T879" s="13"/>
    </row>
    <row r="880" spans="17:20" x14ac:dyDescent="0.25">
      <c r="Q880" s="10"/>
      <c r="T880" s="13"/>
    </row>
    <row r="881" spans="17:20" x14ac:dyDescent="0.25">
      <c r="Q881" s="10"/>
      <c r="T881" s="13"/>
    </row>
    <row r="882" spans="17:20" x14ac:dyDescent="0.25">
      <c r="Q882" s="10"/>
      <c r="T882" s="13"/>
    </row>
    <row r="883" spans="17:20" x14ac:dyDescent="0.25">
      <c r="Q883" s="10"/>
      <c r="T883" s="13"/>
    </row>
    <row r="884" spans="17:20" x14ac:dyDescent="0.25">
      <c r="Q884" s="10"/>
      <c r="T884" s="13"/>
    </row>
    <row r="885" spans="17:20" x14ac:dyDescent="0.25">
      <c r="Q885" s="10"/>
      <c r="T885" s="13"/>
    </row>
    <row r="886" spans="17:20" x14ac:dyDescent="0.25">
      <c r="Q886" s="10"/>
      <c r="T886" s="13"/>
    </row>
    <row r="887" spans="17:20" x14ac:dyDescent="0.25">
      <c r="Q887" s="10"/>
      <c r="T887" s="13"/>
    </row>
    <row r="888" spans="17:20" x14ac:dyDescent="0.25">
      <c r="Q888" s="10"/>
      <c r="T888" s="13"/>
    </row>
    <row r="889" spans="17:20" x14ac:dyDescent="0.25">
      <c r="Q889" s="10"/>
      <c r="T889" s="13"/>
    </row>
    <row r="890" spans="17:20" x14ac:dyDescent="0.25">
      <c r="Q890" s="10"/>
      <c r="T890" s="13"/>
    </row>
    <row r="891" spans="17:20" x14ac:dyDescent="0.25">
      <c r="Q891" s="10"/>
      <c r="T891" s="13"/>
    </row>
    <row r="892" spans="17:20" x14ac:dyDescent="0.25">
      <c r="Q892" s="10"/>
      <c r="T892" s="13"/>
    </row>
    <row r="893" spans="17:20" x14ac:dyDescent="0.25">
      <c r="Q893" s="10"/>
      <c r="T893" s="13"/>
    </row>
    <row r="894" spans="17:20" x14ac:dyDescent="0.25">
      <c r="Q894" s="10"/>
      <c r="T894" s="13"/>
    </row>
    <row r="895" spans="17:20" x14ac:dyDescent="0.25">
      <c r="Q895" s="10"/>
      <c r="T895" s="13"/>
    </row>
    <row r="896" spans="17:20" x14ac:dyDescent="0.25">
      <c r="Q896" s="10"/>
      <c r="T896" s="13"/>
    </row>
    <row r="897" spans="17:20" x14ac:dyDescent="0.25">
      <c r="Q897" s="10"/>
      <c r="T897" s="13"/>
    </row>
    <row r="898" spans="17:20" x14ac:dyDescent="0.25">
      <c r="Q898" s="10"/>
      <c r="T898" s="13"/>
    </row>
    <row r="899" spans="17:20" x14ac:dyDescent="0.25">
      <c r="Q899" s="10"/>
      <c r="T899" s="13"/>
    </row>
    <row r="900" spans="17:20" x14ac:dyDescent="0.25">
      <c r="Q900" s="10"/>
      <c r="T900" s="13"/>
    </row>
    <row r="901" spans="17:20" x14ac:dyDescent="0.25">
      <c r="Q901" s="10"/>
      <c r="T901" s="13"/>
    </row>
    <row r="902" spans="17:20" x14ac:dyDescent="0.25">
      <c r="Q902" s="10"/>
      <c r="T902" s="13"/>
    </row>
    <row r="903" spans="17:20" x14ac:dyDescent="0.25">
      <c r="Q903" s="10"/>
      <c r="T903" s="13"/>
    </row>
    <row r="904" spans="17:20" x14ac:dyDescent="0.25">
      <c r="Q904" s="10"/>
      <c r="T904" s="13"/>
    </row>
    <row r="905" spans="17:20" x14ac:dyDescent="0.25">
      <c r="Q905" s="10"/>
      <c r="T905" s="13"/>
    </row>
    <row r="906" spans="17:20" x14ac:dyDescent="0.25">
      <c r="Q906" s="10"/>
      <c r="T906" s="13"/>
    </row>
    <row r="907" spans="17:20" x14ac:dyDescent="0.25">
      <c r="Q907" s="10"/>
      <c r="T907" s="13"/>
    </row>
    <row r="908" spans="17:20" x14ac:dyDescent="0.25">
      <c r="Q908" s="10"/>
      <c r="T908" s="13"/>
    </row>
    <row r="909" spans="17:20" x14ac:dyDescent="0.25">
      <c r="Q909" s="10"/>
      <c r="T909" s="13"/>
    </row>
    <row r="910" spans="17:20" x14ac:dyDescent="0.25">
      <c r="Q910" s="10"/>
      <c r="T910" s="13"/>
    </row>
    <row r="911" spans="17:20" x14ac:dyDescent="0.25">
      <c r="Q911" s="10"/>
      <c r="T911" s="13"/>
    </row>
    <row r="912" spans="17:20" x14ac:dyDescent="0.25">
      <c r="Q912" s="10"/>
      <c r="T912" s="13"/>
    </row>
    <row r="913" spans="17:20" x14ac:dyDescent="0.25">
      <c r="Q913" s="10"/>
      <c r="T913" s="13"/>
    </row>
    <row r="914" spans="17:20" x14ac:dyDescent="0.25">
      <c r="Q914" s="10"/>
      <c r="T914" s="13"/>
    </row>
    <row r="915" spans="17:20" x14ac:dyDescent="0.25">
      <c r="Q915" s="10"/>
      <c r="T915" s="13"/>
    </row>
    <row r="916" spans="17:20" x14ac:dyDescent="0.25">
      <c r="Q916" s="10"/>
      <c r="T916" s="13"/>
    </row>
    <row r="917" spans="17:20" x14ac:dyDescent="0.25">
      <c r="Q917" s="10"/>
      <c r="T917" s="13"/>
    </row>
    <row r="918" spans="17:20" x14ac:dyDescent="0.25">
      <c r="Q918" s="10"/>
      <c r="T918" s="13"/>
    </row>
    <row r="919" spans="17:20" x14ac:dyDescent="0.25">
      <c r="Q919" s="10"/>
      <c r="T919" s="13"/>
    </row>
    <row r="920" spans="17:20" x14ac:dyDescent="0.25">
      <c r="Q920" s="10"/>
      <c r="T920" s="13"/>
    </row>
    <row r="921" spans="17:20" x14ac:dyDescent="0.25">
      <c r="Q921" s="10"/>
      <c r="T921" s="13"/>
    </row>
    <row r="922" spans="17:20" x14ac:dyDescent="0.25">
      <c r="Q922" s="10"/>
      <c r="T922" s="13"/>
    </row>
    <row r="923" spans="17:20" x14ac:dyDescent="0.25">
      <c r="Q923" s="10"/>
      <c r="T923" s="13"/>
    </row>
    <row r="924" spans="17:20" x14ac:dyDescent="0.25">
      <c r="Q924" s="10"/>
      <c r="T924" s="13"/>
    </row>
    <row r="925" spans="17:20" x14ac:dyDescent="0.25">
      <c r="Q925" s="10"/>
      <c r="T925" s="13"/>
    </row>
    <row r="926" spans="17:20" x14ac:dyDescent="0.25">
      <c r="Q926" s="10"/>
      <c r="T926" s="13"/>
    </row>
    <row r="927" spans="17:20" x14ac:dyDescent="0.25">
      <c r="Q927" s="10"/>
      <c r="T927" s="13"/>
    </row>
    <row r="928" spans="17:20" x14ac:dyDescent="0.25">
      <c r="Q928" s="10"/>
      <c r="T928" s="13"/>
    </row>
    <row r="929" spans="17:20" x14ac:dyDescent="0.25">
      <c r="Q929" s="10"/>
      <c r="T929" s="13"/>
    </row>
    <row r="930" spans="17:20" x14ac:dyDescent="0.25">
      <c r="Q930" s="10"/>
      <c r="T930" s="13"/>
    </row>
    <row r="931" spans="17:20" x14ac:dyDescent="0.25">
      <c r="Q931" s="10"/>
      <c r="T931" s="13"/>
    </row>
    <row r="932" spans="17:20" x14ac:dyDescent="0.25">
      <c r="Q932" s="10"/>
      <c r="T932" s="13"/>
    </row>
    <row r="933" spans="17:20" x14ac:dyDescent="0.25">
      <c r="Q933" s="10"/>
      <c r="T933" s="13"/>
    </row>
    <row r="934" spans="17:20" x14ac:dyDescent="0.25">
      <c r="Q934" s="10"/>
      <c r="T934" s="13"/>
    </row>
    <row r="935" spans="17:20" x14ac:dyDescent="0.25">
      <c r="Q935" s="10"/>
      <c r="T935" s="13"/>
    </row>
    <row r="936" spans="17:20" x14ac:dyDescent="0.25">
      <c r="Q936" s="10"/>
      <c r="T936" s="13"/>
    </row>
    <row r="937" spans="17:20" x14ac:dyDescent="0.25">
      <c r="Q937" s="10"/>
      <c r="T937" s="13"/>
    </row>
    <row r="938" spans="17:20" x14ac:dyDescent="0.25">
      <c r="Q938" s="10"/>
      <c r="T938" s="13"/>
    </row>
    <row r="939" spans="17:20" x14ac:dyDescent="0.25">
      <c r="Q939" s="10"/>
      <c r="T939" s="13"/>
    </row>
    <row r="940" spans="17:20" x14ac:dyDescent="0.25">
      <c r="Q940" s="10"/>
      <c r="T940" s="13"/>
    </row>
    <row r="941" spans="17:20" x14ac:dyDescent="0.25">
      <c r="Q941" s="10"/>
      <c r="T941" s="13"/>
    </row>
    <row r="942" spans="17:20" x14ac:dyDescent="0.25">
      <c r="Q942" s="10"/>
      <c r="T942" s="13"/>
    </row>
    <row r="943" spans="17:20" x14ac:dyDescent="0.25">
      <c r="Q943" s="10"/>
      <c r="T943" s="13"/>
    </row>
    <row r="944" spans="17:20" x14ac:dyDescent="0.25">
      <c r="Q944" s="10"/>
      <c r="T944" s="13"/>
    </row>
    <row r="945" spans="17:20" x14ac:dyDescent="0.25">
      <c r="Q945" s="10"/>
      <c r="T945" s="13"/>
    </row>
    <row r="946" spans="17:20" x14ac:dyDescent="0.25">
      <c r="Q946" s="10"/>
      <c r="T946" s="13"/>
    </row>
    <row r="947" spans="17:20" x14ac:dyDescent="0.25">
      <c r="Q947" s="10"/>
      <c r="T947" s="13"/>
    </row>
    <row r="948" spans="17:20" x14ac:dyDescent="0.25">
      <c r="Q948" s="10"/>
      <c r="T948" s="13"/>
    </row>
    <row r="949" spans="17:20" x14ac:dyDescent="0.25">
      <c r="Q949" s="10"/>
      <c r="T949" s="13"/>
    </row>
    <row r="950" spans="17:20" x14ac:dyDescent="0.25">
      <c r="Q950" s="10"/>
      <c r="T950" s="13"/>
    </row>
    <row r="951" spans="17:20" x14ac:dyDescent="0.25">
      <c r="Q951" s="10"/>
      <c r="T951" s="13"/>
    </row>
    <row r="952" spans="17:20" x14ac:dyDescent="0.25">
      <c r="Q952" s="10"/>
      <c r="T952" s="13"/>
    </row>
    <row r="953" spans="17:20" x14ac:dyDescent="0.25">
      <c r="Q953" s="10"/>
      <c r="T953" s="13"/>
    </row>
    <row r="954" spans="17:20" x14ac:dyDescent="0.25">
      <c r="Q954" s="10"/>
      <c r="T954" s="13"/>
    </row>
    <row r="955" spans="17:20" x14ac:dyDescent="0.25">
      <c r="Q955" s="10"/>
      <c r="T955" s="13"/>
    </row>
    <row r="956" spans="17:20" x14ac:dyDescent="0.25">
      <c r="Q956" s="10"/>
      <c r="T956" s="13"/>
    </row>
    <row r="957" spans="17:20" x14ac:dyDescent="0.25">
      <c r="Q957" s="10"/>
      <c r="T957" s="13"/>
    </row>
    <row r="958" spans="17:20" x14ac:dyDescent="0.25">
      <c r="Q958" s="10"/>
      <c r="T958" s="13"/>
    </row>
    <row r="959" spans="17:20" x14ac:dyDescent="0.25">
      <c r="Q959" s="10"/>
      <c r="T959" s="13"/>
    </row>
    <row r="960" spans="17:20" x14ac:dyDescent="0.25">
      <c r="Q960" s="10"/>
      <c r="T960" s="13"/>
    </row>
    <row r="961" spans="17:20" x14ac:dyDescent="0.25">
      <c r="Q961" s="10"/>
      <c r="T961" s="13"/>
    </row>
    <row r="962" spans="17:20" x14ac:dyDescent="0.25">
      <c r="Q962" s="10"/>
      <c r="T962" s="13"/>
    </row>
    <row r="963" spans="17:20" x14ac:dyDescent="0.25">
      <c r="Q963" s="10"/>
      <c r="T963" s="13"/>
    </row>
    <row r="964" spans="17:20" x14ac:dyDescent="0.25">
      <c r="Q964" s="10"/>
      <c r="T964" s="13"/>
    </row>
    <row r="965" spans="17:20" x14ac:dyDescent="0.25">
      <c r="Q965" s="10"/>
      <c r="T965" s="13"/>
    </row>
    <row r="966" spans="17:20" x14ac:dyDescent="0.25">
      <c r="Q966" s="10"/>
      <c r="T966" s="13"/>
    </row>
    <row r="967" spans="17:20" x14ac:dyDescent="0.25">
      <c r="Q967" s="10"/>
      <c r="T967" s="13"/>
    </row>
    <row r="968" spans="17:20" x14ac:dyDescent="0.25">
      <c r="Q968" s="10"/>
      <c r="T968" s="13"/>
    </row>
    <row r="969" spans="17:20" x14ac:dyDescent="0.25">
      <c r="Q969" s="10"/>
      <c r="T969" s="13"/>
    </row>
    <row r="970" spans="17:20" x14ac:dyDescent="0.25">
      <c r="Q970" s="10"/>
      <c r="T970" s="13"/>
    </row>
    <row r="971" spans="17:20" x14ac:dyDescent="0.25">
      <c r="Q971" s="10"/>
      <c r="T971" s="13"/>
    </row>
    <row r="972" spans="17:20" x14ac:dyDescent="0.25">
      <c r="Q972" s="10"/>
      <c r="T972" s="13"/>
    </row>
    <row r="973" spans="17:20" x14ac:dyDescent="0.25">
      <c r="Q973" s="10"/>
      <c r="T973" s="13"/>
    </row>
    <row r="974" spans="17:20" x14ac:dyDescent="0.25">
      <c r="Q974" s="10"/>
      <c r="T974" s="13"/>
    </row>
    <row r="975" spans="17:20" x14ac:dyDescent="0.25">
      <c r="Q975" s="10"/>
      <c r="T975" s="13"/>
    </row>
    <row r="976" spans="17:20" x14ac:dyDescent="0.25">
      <c r="Q976" s="10"/>
      <c r="T976" s="13"/>
    </row>
    <row r="977" spans="17:20" x14ac:dyDescent="0.25">
      <c r="Q977" s="10"/>
      <c r="T977" s="13"/>
    </row>
    <row r="978" spans="17:20" x14ac:dyDescent="0.25">
      <c r="Q978" s="10"/>
      <c r="T978" s="13"/>
    </row>
    <row r="979" spans="17:20" x14ac:dyDescent="0.25">
      <c r="Q979" s="10"/>
      <c r="T979" s="13"/>
    </row>
    <row r="980" spans="17:20" x14ac:dyDescent="0.25">
      <c r="Q980" s="10"/>
      <c r="T980" s="13"/>
    </row>
    <row r="981" spans="17:20" x14ac:dyDescent="0.25">
      <c r="Q981" s="10"/>
      <c r="T981" s="13"/>
    </row>
    <row r="982" spans="17:20" x14ac:dyDescent="0.25">
      <c r="Q982" s="10"/>
      <c r="T982" s="13"/>
    </row>
    <row r="983" spans="17:20" x14ac:dyDescent="0.25">
      <c r="Q983" s="10"/>
      <c r="T983" s="13"/>
    </row>
    <row r="984" spans="17:20" x14ac:dyDescent="0.25">
      <c r="Q984" s="10"/>
      <c r="T984" s="13"/>
    </row>
    <row r="985" spans="17:20" x14ac:dyDescent="0.25">
      <c r="Q985" s="10"/>
      <c r="T985" s="13"/>
    </row>
    <row r="986" spans="17:20" x14ac:dyDescent="0.25">
      <c r="Q986" s="10"/>
      <c r="T986" s="13"/>
    </row>
    <row r="987" spans="17:20" x14ac:dyDescent="0.25">
      <c r="Q987" s="10"/>
      <c r="T987" s="13"/>
    </row>
    <row r="988" spans="17:20" x14ac:dyDescent="0.25">
      <c r="Q988" s="10"/>
      <c r="T988" s="13"/>
    </row>
    <row r="989" spans="17:20" x14ac:dyDescent="0.25">
      <c r="Q989" s="10"/>
      <c r="T989" s="13"/>
    </row>
    <row r="990" spans="17:20" x14ac:dyDescent="0.25">
      <c r="Q990" s="10"/>
      <c r="T990" s="13"/>
    </row>
    <row r="991" spans="17:20" x14ac:dyDescent="0.25">
      <c r="Q991" s="10"/>
      <c r="T991" s="13"/>
    </row>
    <row r="992" spans="17:20" x14ac:dyDescent="0.25">
      <c r="Q992" s="10"/>
      <c r="T992" s="13"/>
    </row>
    <row r="993" spans="17:20" x14ac:dyDescent="0.25">
      <c r="Q993" s="10"/>
      <c r="T993" s="13"/>
    </row>
    <row r="994" spans="17:20" x14ac:dyDescent="0.25">
      <c r="Q994" s="10"/>
      <c r="T994" s="13"/>
    </row>
    <row r="995" spans="17:20" x14ac:dyDescent="0.25">
      <c r="Q995" s="10"/>
      <c r="T995" s="13"/>
    </row>
    <row r="996" spans="17:20" x14ac:dyDescent="0.25">
      <c r="Q996" s="10"/>
      <c r="T996" s="13"/>
    </row>
    <row r="997" spans="17:20" x14ac:dyDescent="0.25">
      <c r="Q997" s="10"/>
      <c r="T997" s="13"/>
    </row>
    <row r="998" spans="17:20" x14ac:dyDescent="0.25">
      <c r="Q998" s="10"/>
      <c r="T998" s="13"/>
    </row>
    <row r="999" spans="17:20" x14ac:dyDescent="0.25">
      <c r="Q999" s="10"/>
      <c r="T999" s="13"/>
    </row>
    <row r="1000" spans="17:20" x14ac:dyDescent="0.25">
      <c r="Q1000" s="10"/>
      <c r="T1000" s="13"/>
    </row>
    <row r="1001" spans="17:20" x14ac:dyDescent="0.25">
      <c r="Q1001" s="10"/>
      <c r="T1001" s="13"/>
    </row>
    <row r="1002" spans="17:20" x14ac:dyDescent="0.25">
      <c r="Q1002" s="10"/>
      <c r="T1002" s="13"/>
    </row>
    <row r="1003" spans="17:20" x14ac:dyDescent="0.25">
      <c r="Q1003" s="10"/>
      <c r="T1003" s="13"/>
    </row>
    <row r="1004" spans="17:20" x14ac:dyDescent="0.25">
      <c r="Q1004" s="10"/>
      <c r="T1004" s="13"/>
    </row>
    <row r="1005" spans="17:20" x14ac:dyDescent="0.25">
      <c r="Q1005" s="10"/>
      <c r="T1005" s="13"/>
    </row>
    <row r="1006" spans="17:20" x14ac:dyDescent="0.25">
      <c r="Q1006" s="10"/>
      <c r="T1006" s="13"/>
    </row>
    <row r="1007" spans="17:20" x14ac:dyDescent="0.25">
      <c r="Q1007" s="10"/>
      <c r="T1007" s="13"/>
    </row>
    <row r="1008" spans="17:20" x14ac:dyDescent="0.25">
      <c r="Q1008" s="10"/>
      <c r="T1008" s="13"/>
    </row>
    <row r="1009" spans="17:20" x14ac:dyDescent="0.25">
      <c r="Q1009" s="10"/>
      <c r="T1009" s="13"/>
    </row>
    <row r="1010" spans="17:20" x14ac:dyDescent="0.25">
      <c r="Q1010" s="10"/>
      <c r="T1010" s="13"/>
    </row>
    <row r="1011" spans="17:20" x14ac:dyDescent="0.25">
      <c r="Q1011" s="10"/>
      <c r="T1011" s="13"/>
    </row>
    <row r="1012" spans="17:20" x14ac:dyDescent="0.25">
      <c r="Q1012" s="10"/>
      <c r="T1012" s="13"/>
    </row>
    <row r="1013" spans="17:20" x14ac:dyDescent="0.25">
      <c r="Q1013" s="10"/>
      <c r="T1013" s="13"/>
    </row>
    <row r="1014" spans="17:20" x14ac:dyDescent="0.25">
      <c r="Q1014" s="10"/>
      <c r="T1014" s="13"/>
    </row>
    <row r="1015" spans="17:20" x14ac:dyDescent="0.25">
      <c r="Q1015" s="10"/>
      <c r="T1015" s="13"/>
    </row>
    <row r="1016" spans="17:20" x14ac:dyDescent="0.25">
      <c r="Q1016" s="10"/>
      <c r="T1016" s="13"/>
    </row>
    <row r="1017" spans="17:20" x14ac:dyDescent="0.25">
      <c r="Q1017" s="10"/>
      <c r="T1017" s="13"/>
    </row>
    <row r="1018" spans="17:20" x14ac:dyDescent="0.25">
      <c r="Q1018" s="10"/>
      <c r="T1018" s="13"/>
    </row>
    <row r="1019" spans="17:20" x14ac:dyDescent="0.25">
      <c r="Q1019" s="10"/>
      <c r="T1019" s="13"/>
    </row>
    <row r="1020" spans="17:20" x14ac:dyDescent="0.25">
      <c r="Q1020" s="10"/>
      <c r="T1020" s="13"/>
    </row>
    <row r="1021" spans="17:20" x14ac:dyDescent="0.25">
      <c r="Q1021" s="10"/>
      <c r="T1021" s="13"/>
    </row>
    <row r="1022" spans="17:20" x14ac:dyDescent="0.25">
      <c r="Q1022" s="10"/>
      <c r="T1022" s="13"/>
    </row>
    <row r="1023" spans="17:20" x14ac:dyDescent="0.25">
      <c r="Q1023" s="10"/>
      <c r="T1023" s="13"/>
    </row>
    <row r="1024" spans="17:20" x14ac:dyDescent="0.25">
      <c r="Q1024" s="10"/>
      <c r="T1024" s="13"/>
    </row>
    <row r="1025" spans="17:20" x14ac:dyDescent="0.25">
      <c r="Q1025" s="10"/>
      <c r="T1025" s="13"/>
    </row>
    <row r="1026" spans="17:20" x14ac:dyDescent="0.25">
      <c r="Q1026" s="10"/>
      <c r="T1026" s="13"/>
    </row>
    <row r="1027" spans="17:20" x14ac:dyDescent="0.25">
      <c r="Q1027" s="10"/>
      <c r="T1027" s="13"/>
    </row>
    <row r="1028" spans="17:20" x14ac:dyDescent="0.25">
      <c r="Q1028" s="10"/>
      <c r="T1028" s="13"/>
    </row>
    <row r="1029" spans="17:20" x14ac:dyDescent="0.25">
      <c r="Q1029" s="10"/>
      <c r="T1029" s="13"/>
    </row>
    <row r="1030" spans="17:20" x14ac:dyDescent="0.25">
      <c r="Q1030" s="10"/>
      <c r="T1030" s="13"/>
    </row>
    <row r="1031" spans="17:20" x14ac:dyDescent="0.25">
      <c r="Q1031" s="10"/>
      <c r="T1031" s="13"/>
    </row>
    <row r="1032" spans="17:20" x14ac:dyDescent="0.25">
      <c r="Q1032" s="10"/>
      <c r="T1032" s="13"/>
    </row>
    <row r="1033" spans="17:20" x14ac:dyDescent="0.25">
      <c r="Q1033" s="10"/>
      <c r="T1033" s="13"/>
    </row>
    <row r="1034" spans="17:20" x14ac:dyDescent="0.25">
      <c r="Q1034" s="10"/>
      <c r="T1034" s="13"/>
    </row>
    <row r="1035" spans="17:20" x14ac:dyDescent="0.25">
      <c r="Q1035" s="10"/>
      <c r="T1035" s="13"/>
    </row>
    <row r="1036" spans="17:20" x14ac:dyDescent="0.25">
      <c r="Q1036" s="10"/>
      <c r="T1036" s="13"/>
    </row>
    <row r="1037" spans="17:20" x14ac:dyDescent="0.25">
      <c r="Q1037" s="10"/>
      <c r="T1037" s="13"/>
    </row>
    <row r="1038" spans="17:20" x14ac:dyDescent="0.25">
      <c r="Q1038" s="10"/>
      <c r="T1038" s="13"/>
    </row>
    <row r="1039" spans="17:20" x14ac:dyDescent="0.25">
      <c r="Q1039" s="10"/>
      <c r="T1039" s="13"/>
    </row>
    <row r="1040" spans="17:20" x14ac:dyDescent="0.25">
      <c r="Q1040" s="10"/>
      <c r="T1040" s="13"/>
    </row>
    <row r="1041" spans="17:20" x14ac:dyDescent="0.25">
      <c r="Q1041" s="10"/>
      <c r="T1041" s="13"/>
    </row>
    <row r="1042" spans="17:20" x14ac:dyDescent="0.25">
      <c r="Q1042" s="10"/>
      <c r="T1042" s="13"/>
    </row>
    <row r="1043" spans="17:20" x14ac:dyDescent="0.25">
      <c r="Q1043" s="10"/>
      <c r="T1043" s="13"/>
    </row>
    <row r="1044" spans="17:20" x14ac:dyDescent="0.25">
      <c r="Q1044" s="10"/>
      <c r="T1044" s="13"/>
    </row>
    <row r="1045" spans="17:20" x14ac:dyDescent="0.25">
      <c r="Q1045" s="10"/>
      <c r="T1045" s="13"/>
    </row>
    <row r="1046" spans="17:20" x14ac:dyDescent="0.25">
      <c r="Q1046" s="10"/>
      <c r="T1046" s="13"/>
    </row>
    <row r="1047" spans="17:20" x14ac:dyDescent="0.25">
      <c r="Q1047" s="10"/>
      <c r="T1047" s="13"/>
    </row>
    <row r="1048" spans="17:20" x14ac:dyDescent="0.25">
      <c r="Q1048" s="10"/>
      <c r="T1048" s="13"/>
    </row>
    <row r="1049" spans="17:20" x14ac:dyDescent="0.25">
      <c r="Q1049" s="10"/>
      <c r="T1049" s="13"/>
    </row>
    <row r="1050" spans="17:20" x14ac:dyDescent="0.25">
      <c r="Q1050" s="10"/>
      <c r="T1050" s="13"/>
    </row>
    <row r="1051" spans="17:20" x14ac:dyDescent="0.25">
      <c r="Q1051" s="10"/>
      <c r="T1051" s="13"/>
    </row>
    <row r="1052" spans="17:20" x14ac:dyDescent="0.25">
      <c r="Q1052" s="10"/>
      <c r="T1052" s="13"/>
    </row>
    <row r="1053" spans="17:20" x14ac:dyDescent="0.25">
      <c r="Q1053" s="10"/>
      <c r="T1053" s="13"/>
    </row>
    <row r="1054" spans="17:20" x14ac:dyDescent="0.25">
      <c r="Q1054" s="10"/>
      <c r="T1054" s="13"/>
    </row>
    <row r="1055" spans="17:20" x14ac:dyDescent="0.25">
      <c r="Q1055" s="10"/>
      <c r="T1055" s="13"/>
    </row>
    <row r="1056" spans="17:20" x14ac:dyDescent="0.25">
      <c r="Q1056" s="10"/>
      <c r="T1056" s="13"/>
    </row>
    <row r="1057" spans="17:20" x14ac:dyDescent="0.25">
      <c r="Q1057" s="10"/>
      <c r="T1057" s="13"/>
    </row>
    <row r="1058" spans="17:20" x14ac:dyDescent="0.25">
      <c r="Q1058" s="10"/>
      <c r="T1058" s="13"/>
    </row>
    <row r="1059" spans="17:20" x14ac:dyDescent="0.25">
      <c r="Q1059" s="10"/>
      <c r="T1059" s="13"/>
    </row>
    <row r="1060" spans="17:20" x14ac:dyDescent="0.25">
      <c r="Q1060" s="10"/>
      <c r="T1060" s="13"/>
    </row>
    <row r="1061" spans="17:20" x14ac:dyDescent="0.25">
      <c r="Q1061" s="10"/>
      <c r="T1061" s="13"/>
    </row>
    <row r="1062" spans="17:20" x14ac:dyDescent="0.25">
      <c r="Q1062" s="10"/>
      <c r="T1062" s="13"/>
    </row>
    <row r="1063" spans="17:20" x14ac:dyDescent="0.25">
      <c r="Q1063" s="10"/>
      <c r="T1063" s="13"/>
    </row>
    <row r="1064" spans="17:20" x14ac:dyDescent="0.25">
      <c r="Q1064" s="10"/>
      <c r="T1064" s="13"/>
    </row>
    <row r="1065" spans="17:20" x14ac:dyDescent="0.25">
      <c r="Q1065" s="10"/>
      <c r="T1065" s="13"/>
    </row>
    <row r="1066" spans="17:20" x14ac:dyDescent="0.25">
      <c r="Q1066" s="10"/>
      <c r="T1066" s="13"/>
    </row>
    <row r="1067" spans="17:20" x14ac:dyDescent="0.25">
      <c r="Q1067" s="10"/>
      <c r="T1067" s="13"/>
    </row>
    <row r="1068" spans="17:20" x14ac:dyDescent="0.25">
      <c r="Q1068" s="10"/>
      <c r="T1068" s="13"/>
    </row>
    <row r="1069" spans="17:20" x14ac:dyDescent="0.25">
      <c r="Q1069" s="10"/>
      <c r="T1069" s="13"/>
    </row>
    <row r="1070" spans="17:20" x14ac:dyDescent="0.25">
      <c r="Q1070" s="10"/>
      <c r="T1070" s="13"/>
    </row>
    <row r="1071" spans="17:20" x14ac:dyDescent="0.25">
      <c r="Q1071" s="10"/>
      <c r="T1071" s="13"/>
    </row>
    <row r="1072" spans="17:20" x14ac:dyDescent="0.25">
      <c r="Q1072" s="10"/>
      <c r="T1072" s="13"/>
    </row>
    <row r="1073" spans="17:20" x14ac:dyDescent="0.25">
      <c r="Q1073" s="10"/>
      <c r="T1073" s="13"/>
    </row>
    <row r="1074" spans="17:20" x14ac:dyDescent="0.25">
      <c r="Q1074" s="10"/>
      <c r="T1074" s="13"/>
    </row>
    <row r="1075" spans="17:20" x14ac:dyDescent="0.25">
      <c r="Q1075" s="10"/>
      <c r="T1075" s="13"/>
    </row>
    <row r="1076" spans="17:20" x14ac:dyDescent="0.25">
      <c r="Q1076" s="10"/>
      <c r="T1076" s="13"/>
    </row>
    <row r="1077" spans="17:20" x14ac:dyDescent="0.25">
      <c r="Q1077" s="10"/>
      <c r="T1077" s="13"/>
    </row>
    <row r="1078" spans="17:20" x14ac:dyDescent="0.25">
      <c r="Q1078" s="10"/>
      <c r="T1078" s="13"/>
    </row>
    <row r="1079" spans="17:20" x14ac:dyDescent="0.25">
      <c r="Q1079" s="10"/>
      <c r="T1079" s="13"/>
    </row>
    <row r="1080" spans="17:20" x14ac:dyDescent="0.25">
      <c r="Q1080" s="10"/>
      <c r="T1080" s="13"/>
    </row>
    <row r="1081" spans="17:20" x14ac:dyDescent="0.25">
      <c r="Q1081" s="10"/>
      <c r="T1081" s="13"/>
    </row>
    <row r="1082" spans="17:20" x14ac:dyDescent="0.25">
      <c r="Q1082" s="10"/>
      <c r="T1082" s="13"/>
    </row>
    <row r="1083" spans="17:20" x14ac:dyDescent="0.25">
      <c r="Q1083" s="10"/>
      <c r="T1083" s="13"/>
    </row>
    <row r="1084" spans="17:20" x14ac:dyDescent="0.25">
      <c r="Q1084" s="10"/>
      <c r="T1084" s="13"/>
    </row>
    <row r="1085" spans="17:20" x14ac:dyDescent="0.25">
      <c r="Q1085" s="10"/>
      <c r="T1085" s="13"/>
    </row>
    <row r="1086" spans="17:20" x14ac:dyDescent="0.25">
      <c r="Q1086" s="10"/>
      <c r="T1086" s="13"/>
    </row>
    <row r="1087" spans="17:20" x14ac:dyDescent="0.25">
      <c r="Q1087" s="10"/>
      <c r="T1087" s="13"/>
    </row>
    <row r="1088" spans="17:20" x14ac:dyDescent="0.25">
      <c r="Q1088" s="10"/>
      <c r="T1088" s="13"/>
    </row>
    <row r="1089" spans="17:20" x14ac:dyDescent="0.25">
      <c r="Q1089" s="10"/>
      <c r="T1089" s="13"/>
    </row>
    <row r="1090" spans="17:20" x14ac:dyDescent="0.25">
      <c r="Q1090" s="10"/>
      <c r="T1090" s="13"/>
    </row>
    <row r="1091" spans="17:20" x14ac:dyDescent="0.25">
      <c r="Q1091" s="10"/>
      <c r="T1091" s="13"/>
    </row>
    <row r="1092" spans="17:20" x14ac:dyDescent="0.25">
      <c r="Q1092" s="10"/>
      <c r="T1092" s="13"/>
    </row>
    <row r="1093" spans="17:20" x14ac:dyDescent="0.25">
      <c r="Q1093" s="10"/>
      <c r="T1093" s="13"/>
    </row>
    <row r="1094" spans="17:20" x14ac:dyDescent="0.25">
      <c r="Q1094" s="10"/>
      <c r="T1094" s="13"/>
    </row>
    <row r="1095" spans="17:20" x14ac:dyDescent="0.25">
      <c r="Q1095" s="10"/>
      <c r="T1095" s="13"/>
    </row>
    <row r="1096" spans="17:20" x14ac:dyDescent="0.25">
      <c r="Q1096" s="10"/>
      <c r="T1096" s="13"/>
    </row>
    <row r="1097" spans="17:20" x14ac:dyDescent="0.25">
      <c r="Q1097" s="10"/>
      <c r="T1097" s="13"/>
    </row>
    <row r="1098" spans="17:20" x14ac:dyDescent="0.25">
      <c r="Q1098" s="10"/>
      <c r="T1098" s="13"/>
    </row>
    <row r="1099" spans="17:20" x14ac:dyDescent="0.25">
      <c r="Q1099" s="10"/>
      <c r="T1099" s="13"/>
    </row>
    <row r="1100" spans="17:20" x14ac:dyDescent="0.25">
      <c r="Q1100" s="10"/>
      <c r="T1100" s="13"/>
    </row>
    <row r="1101" spans="17:20" x14ac:dyDescent="0.25">
      <c r="Q1101" s="10"/>
      <c r="T1101" s="13"/>
    </row>
    <row r="1102" spans="17:20" x14ac:dyDescent="0.25">
      <c r="Q1102" s="10"/>
      <c r="T1102" s="13"/>
    </row>
    <row r="1103" spans="17:20" x14ac:dyDescent="0.25">
      <c r="Q1103" s="10"/>
      <c r="T1103" s="13"/>
    </row>
    <row r="1104" spans="17:20" x14ac:dyDescent="0.25">
      <c r="Q1104" s="10"/>
      <c r="T1104" s="13"/>
    </row>
    <row r="1105" spans="17:20" x14ac:dyDescent="0.25">
      <c r="Q1105" s="10"/>
      <c r="T1105" s="13"/>
    </row>
    <row r="1106" spans="17:20" x14ac:dyDescent="0.25">
      <c r="Q1106" s="10"/>
      <c r="T1106" s="13"/>
    </row>
    <row r="1107" spans="17:20" x14ac:dyDescent="0.25">
      <c r="Q1107" s="10"/>
      <c r="T1107" s="13"/>
    </row>
    <row r="1108" spans="17:20" x14ac:dyDescent="0.25">
      <c r="Q1108" s="10"/>
      <c r="T1108" s="13"/>
    </row>
    <row r="1109" spans="17:20" x14ac:dyDescent="0.25">
      <c r="Q1109" s="10"/>
      <c r="T1109" s="13"/>
    </row>
    <row r="1110" spans="17:20" x14ac:dyDescent="0.25">
      <c r="Q1110" s="10"/>
      <c r="T1110" s="13"/>
    </row>
    <row r="1111" spans="17:20" x14ac:dyDescent="0.25">
      <c r="Q1111" s="10"/>
      <c r="T1111" s="13"/>
    </row>
    <row r="1112" spans="17:20" x14ac:dyDescent="0.25">
      <c r="Q1112" s="10"/>
      <c r="T1112" s="13"/>
    </row>
    <row r="1113" spans="17:20" x14ac:dyDescent="0.25">
      <c r="Q1113" s="10"/>
      <c r="T1113" s="13"/>
    </row>
    <row r="1114" spans="17:20" x14ac:dyDescent="0.25">
      <c r="Q1114" s="10"/>
      <c r="T1114" s="13"/>
    </row>
    <row r="1115" spans="17:20" x14ac:dyDescent="0.25">
      <c r="Q1115" s="10"/>
      <c r="T1115" s="13"/>
    </row>
    <row r="1116" spans="17:20" x14ac:dyDescent="0.25">
      <c r="Q1116" s="10"/>
      <c r="T1116" s="13"/>
    </row>
    <row r="1117" spans="17:20" x14ac:dyDescent="0.25">
      <c r="Q1117" s="10"/>
      <c r="T1117" s="13"/>
    </row>
    <row r="1118" spans="17:20" x14ac:dyDescent="0.25">
      <c r="Q1118" s="10"/>
      <c r="T1118" s="13"/>
    </row>
    <row r="1119" spans="17:20" x14ac:dyDescent="0.25">
      <c r="Q1119" s="10"/>
      <c r="T1119" s="13"/>
    </row>
    <row r="1120" spans="17:20" x14ac:dyDescent="0.25">
      <c r="Q1120" s="10"/>
      <c r="T1120" s="13"/>
    </row>
    <row r="1121" spans="17:20" x14ac:dyDescent="0.25">
      <c r="Q1121" s="10"/>
      <c r="T1121" s="13"/>
    </row>
    <row r="1122" spans="17:20" x14ac:dyDescent="0.25">
      <c r="Q1122" s="10"/>
      <c r="T1122" s="13"/>
    </row>
    <row r="1123" spans="17:20" x14ac:dyDescent="0.25">
      <c r="Q1123" s="10"/>
      <c r="T1123" s="13"/>
    </row>
    <row r="1124" spans="17:20" x14ac:dyDescent="0.25">
      <c r="Q1124" s="10"/>
      <c r="T1124" s="13"/>
    </row>
    <row r="1125" spans="17:20" x14ac:dyDescent="0.25">
      <c r="Q1125" s="10"/>
      <c r="T1125" s="13"/>
    </row>
    <row r="1126" spans="17:20" x14ac:dyDescent="0.25">
      <c r="Q1126" s="10"/>
      <c r="T1126" s="13"/>
    </row>
    <row r="1127" spans="17:20" x14ac:dyDescent="0.25">
      <c r="Q1127" s="10"/>
      <c r="T1127" s="13"/>
    </row>
    <row r="1128" spans="17:20" x14ac:dyDescent="0.25">
      <c r="Q1128" s="10"/>
      <c r="T1128" s="13"/>
    </row>
    <row r="1129" spans="17:20" x14ac:dyDescent="0.25">
      <c r="Q1129" s="10"/>
      <c r="T1129" s="13"/>
    </row>
    <row r="1130" spans="17:20" x14ac:dyDescent="0.25">
      <c r="Q1130" s="10"/>
      <c r="T1130" s="13"/>
    </row>
    <row r="1131" spans="17:20" x14ac:dyDescent="0.25">
      <c r="Q1131" s="10"/>
      <c r="T1131" s="13"/>
    </row>
    <row r="1132" spans="17:20" x14ac:dyDescent="0.25">
      <c r="Q1132" s="10"/>
      <c r="T1132" s="13"/>
    </row>
    <row r="1133" spans="17:20" x14ac:dyDescent="0.25">
      <c r="Q1133" s="10"/>
      <c r="T1133" s="13"/>
    </row>
    <row r="1134" spans="17:20" x14ac:dyDescent="0.25">
      <c r="Q1134" s="10"/>
      <c r="T1134" s="13"/>
    </row>
    <row r="1135" spans="17:20" x14ac:dyDescent="0.25">
      <c r="Q1135" s="10"/>
      <c r="T1135" s="13"/>
    </row>
    <row r="1136" spans="17:20" x14ac:dyDescent="0.25">
      <c r="Q1136" s="10"/>
      <c r="T1136" s="13"/>
    </row>
    <row r="1137" spans="17:20" x14ac:dyDescent="0.25">
      <c r="Q1137" s="10"/>
      <c r="T1137" s="13"/>
    </row>
    <row r="1138" spans="17:20" x14ac:dyDescent="0.25">
      <c r="Q1138" s="10"/>
      <c r="T1138" s="13"/>
    </row>
    <row r="1139" spans="17:20" x14ac:dyDescent="0.25">
      <c r="Q1139" s="10"/>
      <c r="T1139" s="13"/>
    </row>
    <row r="1140" spans="17:20" x14ac:dyDescent="0.25">
      <c r="Q1140" s="10"/>
      <c r="T1140" s="13"/>
    </row>
    <row r="1141" spans="17:20" x14ac:dyDescent="0.25">
      <c r="Q1141" s="10"/>
      <c r="T1141" s="13"/>
    </row>
    <row r="1142" spans="17:20" x14ac:dyDescent="0.25">
      <c r="Q1142" s="10"/>
      <c r="T1142" s="13"/>
    </row>
    <row r="1143" spans="17:20" x14ac:dyDescent="0.25">
      <c r="Q1143" s="10"/>
      <c r="T1143" s="13"/>
    </row>
    <row r="1144" spans="17:20" x14ac:dyDescent="0.25">
      <c r="Q1144" s="10"/>
      <c r="T1144" s="13"/>
    </row>
    <row r="1145" spans="17:20" x14ac:dyDescent="0.25">
      <c r="Q1145" s="10"/>
      <c r="T1145" s="13"/>
    </row>
    <row r="1146" spans="17:20" x14ac:dyDescent="0.25">
      <c r="Q1146" s="10"/>
      <c r="T1146" s="13"/>
    </row>
    <row r="1147" spans="17:20" x14ac:dyDescent="0.25">
      <c r="Q1147" s="10"/>
      <c r="T1147" s="13"/>
    </row>
    <row r="1148" spans="17:20" x14ac:dyDescent="0.25">
      <c r="Q1148" s="10"/>
      <c r="T1148" s="13"/>
    </row>
    <row r="1149" spans="17:20" x14ac:dyDescent="0.25">
      <c r="Q1149" s="10"/>
      <c r="T1149" s="13"/>
    </row>
    <row r="1150" spans="17:20" x14ac:dyDescent="0.25">
      <c r="Q1150" s="10"/>
      <c r="T1150" s="13"/>
    </row>
    <row r="1151" spans="17:20" x14ac:dyDescent="0.25">
      <c r="Q1151" s="10"/>
      <c r="T1151" s="13"/>
    </row>
    <row r="1152" spans="17:20" x14ac:dyDescent="0.25">
      <c r="Q1152" s="10"/>
      <c r="T1152" s="13"/>
    </row>
    <row r="1153" spans="17:20" x14ac:dyDescent="0.25">
      <c r="Q1153" s="10"/>
      <c r="T1153" s="13"/>
    </row>
    <row r="1154" spans="17:20" x14ac:dyDescent="0.25">
      <c r="Q1154" s="10"/>
      <c r="T1154" s="13"/>
    </row>
    <row r="1155" spans="17:20" x14ac:dyDescent="0.25">
      <c r="Q1155" s="10"/>
      <c r="T1155" s="13"/>
    </row>
    <row r="1156" spans="17:20" x14ac:dyDescent="0.25">
      <c r="Q1156" s="10"/>
      <c r="T1156" s="13"/>
    </row>
    <row r="1157" spans="17:20" x14ac:dyDescent="0.25">
      <c r="Q1157" s="10"/>
      <c r="T1157" s="13"/>
    </row>
    <row r="1158" spans="17:20" x14ac:dyDescent="0.25">
      <c r="Q1158" s="10"/>
      <c r="T1158" s="13"/>
    </row>
    <row r="1159" spans="17:20" x14ac:dyDescent="0.25">
      <c r="Q1159" s="10"/>
      <c r="T1159" s="13"/>
    </row>
    <row r="1160" spans="17:20" x14ac:dyDescent="0.25">
      <c r="Q1160" s="10"/>
      <c r="T1160" s="13"/>
    </row>
    <row r="1161" spans="17:20" x14ac:dyDescent="0.25">
      <c r="Q1161" s="10"/>
      <c r="T1161" s="13"/>
    </row>
    <row r="1162" spans="17:20" x14ac:dyDescent="0.25">
      <c r="Q1162" s="10"/>
      <c r="T1162" s="13"/>
    </row>
    <row r="1163" spans="17:20" x14ac:dyDescent="0.25">
      <c r="Q1163" s="10"/>
      <c r="T1163" s="13"/>
    </row>
    <row r="1164" spans="17:20" x14ac:dyDescent="0.25">
      <c r="Q1164" s="10"/>
      <c r="T1164" s="13"/>
    </row>
    <row r="1165" spans="17:20" x14ac:dyDescent="0.25">
      <c r="Q1165" s="10"/>
      <c r="T1165" s="13"/>
    </row>
    <row r="1166" spans="17:20" x14ac:dyDescent="0.25">
      <c r="Q1166" s="10"/>
      <c r="T1166" s="13"/>
    </row>
    <row r="1167" spans="17:20" x14ac:dyDescent="0.25">
      <c r="Q1167" s="10"/>
      <c r="T1167" s="13"/>
    </row>
    <row r="1168" spans="17:20" x14ac:dyDescent="0.25">
      <c r="Q1168" s="10"/>
      <c r="T1168" s="13"/>
    </row>
    <row r="1169" spans="17:20" x14ac:dyDescent="0.25">
      <c r="Q1169" s="10"/>
      <c r="T1169" s="13"/>
    </row>
    <row r="1170" spans="17:20" x14ac:dyDescent="0.25">
      <c r="Q1170" s="10"/>
      <c r="T1170" s="13"/>
    </row>
    <row r="1171" spans="17:20" x14ac:dyDescent="0.25">
      <c r="Q1171" s="10"/>
      <c r="T1171" s="13"/>
    </row>
    <row r="1172" spans="17:20" x14ac:dyDescent="0.25">
      <c r="Q1172" s="10"/>
      <c r="T1172" s="13"/>
    </row>
    <row r="1173" spans="17:20" x14ac:dyDescent="0.25">
      <c r="Q1173" s="10"/>
      <c r="T1173" s="13"/>
    </row>
    <row r="1174" spans="17:20" x14ac:dyDescent="0.25">
      <c r="Q1174" s="10"/>
      <c r="T1174" s="13"/>
    </row>
    <row r="1175" spans="17:20" x14ac:dyDescent="0.25">
      <c r="Q1175" s="10"/>
      <c r="T1175" s="13"/>
    </row>
    <row r="1176" spans="17:20" x14ac:dyDescent="0.25">
      <c r="Q1176" s="10"/>
      <c r="T1176" s="13"/>
    </row>
    <row r="1177" spans="17:20" x14ac:dyDescent="0.25">
      <c r="Q1177" s="10"/>
      <c r="T1177" s="13"/>
    </row>
    <row r="1178" spans="17:20" x14ac:dyDescent="0.25">
      <c r="Q1178" s="10"/>
      <c r="T1178" s="13"/>
    </row>
    <row r="1179" spans="17:20" x14ac:dyDescent="0.25">
      <c r="Q1179" s="10"/>
      <c r="T1179" s="13"/>
    </row>
    <row r="1180" spans="17:20" x14ac:dyDescent="0.25">
      <c r="Q1180" s="10"/>
      <c r="T1180" s="13"/>
    </row>
    <row r="1181" spans="17:20" x14ac:dyDescent="0.25">
      <c r="Q1181" s="10"/>
      <c r="T1181" s="13"/>
    </row>
    <row r="1182" spans="17:20" x14ac:dyDescent="0.25">
      <c r="Q1182" s="10"/>
      <c r="T1182" s="13"/>
    </row>
    <row r="1183" spans="17:20" x14ac:dyDescent="0.25">
      <c r="Q1183" s="10"/>
      <c r="T1183" s="13"/>
    </row>
    <row r="1184" spans="17:20" x14ac:dyDescent="0.25">
      <c r="Q1184" s="10"/>
      <c r="T1184" s="13"/>
    </row>
    <row r="1185" spans="17:20" x14ac:dyDescent="0.25">
      <c r="Q1185" s="10"/>
      <c r="T1185" s="13"/>
    </row>
    <row r="1186" spans="17:20" x14ac:dyDescent="0.25">
      <c r="Q1186" s="10"/>
      <c r="T1186" s="13"/>
    </row>
    <row r="1187" spans="17:20" x14ac:dyDescent="0.25">
      <c r="Q1187" s="10"/>
      <c r="T1187" s="13"/>
    </row>
    <row r="1188" spans="17:20" x14ac:dyDescent="0.25">
      <c r="Q1188" s="10"/>
      <c r="T1188" s="13"/>
    </row>
    <row r="1189" spans="17:20" x14ac:dyDescent="0.25">
      <c r="Q1189" s="10"/>
      <c r="T1189" s="13"/>
    </row>
    <row r="1190" spans="17:20" x14ac:dyDescent="0.25">
      <c r="Q1190" s="10"/>
      <c r="T1190" s="13"/>
    </row>
    <row r="1191" spans="17:20" x14ac:dyDescent="0.25">
      <c r="Q1191" s="10"/>
      <c r="T1191" s="13"/>
    </row>
    <row r="1192" spans="17:20" x14ac:dyDescent="0.25">
      <c r="Q1192" s="10"/>
      <c r="T1192" s="13"/>
    </row>
    <row r="1193" spans="17:20" x14ac:dyDescent="0.25">
      <c r="Q1193" s="10"/>
      <c r="T1193" s="13"/>
    </row>
    <row r="1194" spans="17:20" x14ac:dyDescent="0.25">
      <c r="Q1194" s="10"/>
      <c r="T1194" s="13"/>
    </row>
    <row r="1195" spans="17:20" x14ac:dyDescent="0.25">
      <c r="Q1195" s="10"/>
      <c r="T1195" s="13"/>
    </row>
    <row r="1196" spans="17:20" x14ac:dyDescent="0.25">
      <c r="Q1196" s="10"/>
      <c r="T1196" s="13"/>
    </row>
    <row r="1197" spans="17:20" x14ac:dyDescent="0.25">
      <c r="Q1197" s="10"/>
      <c r="T1197" s="13"/>
    </row>
    <row r="1198" spans="17:20" x14ac:dyDescent="0.25">
      <c r="Q1198" s="10"/>
      <c r="T1198" s="13"/>
    </row>
    <row r="1199" spans="17:20" x14ac:dyDescent="0.25">
      <c r="Q1199" s="10"/>
      <c r="T1199" s="13"/>
    </row>
    <row r="1200" spans="17:20" x14ac:dyDescent="0.25">
      <c r="Q1200" s="10"/>
      <c r="T1200" s="13"/>
    </row>
    <row r="1201" spans="17:20" x14ac:dyDescent="0.25">
      <c r="Q1201" s="10"/>
      <c r="T1201" s="13"/>
    </row>
    <row r="1202" spans="17:20" x14ac:dyDescent="0.25">
      <c r="Q1202" s="10"/>
      <c r="T1202" s="13"/>
    </row>
    <row r="1203" spans="17:20" x14ac:dyDescent="0.25">
      <c r="Q1203" s="10"/>
      <c r="T1203" s="13"/>
    </row>
    <row r="1204" spans="17:20" x14ac:dyDescent="0.25">
      <c r="Q1204" s="10"/>
      <c r="T1204" s="13"/>
    </row>
    <row r="1205" spans="17:20" x14ac:dyDescent="0.25">
      <c r="Q1205" s="10"/>
      <c r="T1205" s="13"/>
    </row>
    <row r="1206" spans="17:20" x14ac:dyDescent="0.25">
      <c r="Q1206" s="10"/>
      <c r="T1206" s="13"/>
    </row>
    <row r="1207" spans="17:20" x14ac:dyDescent="0.25">
      <c r="Q1207" s="10"/>
      <c r="T1207" s="13"/>
    </row>
    <row r="1208" spans="17:20" x14ac:dyDescent="0.25">
      <c r="Q1208" s="10"/>
      <c r="T1208" s="13"/>
    </row>
    <row r="1209" spans="17:20" x14ac:dyDescent="0.25">
      <c r="Q1209" s="10"/>
      <c r="T1209" s="13"/>
    </row>
    <row r="1210" spans="17:20" x14ac:dyDescent="0.25">
      <c r="Q1210" s="10"/>
      <c r="T1210" s="13"/>
    </row>
    <row r="1211" spans="17:20" x14ac:dyDescent="0.25">
      <c r="Q1211" s="10"/>
      <c r="T1211" s="13"/>
    </row>
    <row r="1212" spans="17:20" x14ac:dyDescent="0.25">
      <c r="Q1212" s="10"/>
      <c r="T1212" s="13"/>
    </row>
    <row r="1213" spans="17:20" x14ac:dyDescent="0.25">
      <c r="Q1213" s="10"/>
      <c r="T1213" s="13"/>
    </row>
    <row r="1214" spans="17:20" x14ac:dyDescent="0.25">
      <c r="Q1214" s="10"/>
      <c r="T1214" s="13"/>
    </row>
    <row r="1215" spans="17:20" x14ac:dyDescent="0.25">
      <c r="Q1215" s="10"/>
      <c r="T1215" s="13"/>
    </row>
    <row r="1216" spans="17:20" x14ac:dyDescent="0.25">
      <c r="Q1216" s="10"/>
      <c r="T1216" s="13"/>
    </row>
    <row r="1217" spans="17:20" x14ac:dyDescent="0.25">
      <c r="Q1217" s="10"/>
      <c r="T1217" s="13"/>
    </row>
    <row r="1218" spans="17:20" x14ac:dyDescent="0.25">
      <c r="Q1218" s="10"/>
      <c r="T1218" s="13"/>
    </row>
    <row r="1219" spans="17:20" x14ac:dyDescent="0.25">
      <c r="Q1219" s="10"/>
      <c r="T1219" s="13"/>
    </row>
    <row r="1220" spans="17:20" x14ac:dyDescent="0.25">
      <c r="Q1220" s="10"/>
      <c r="T1220" s="13"/>
    </row>
    <row r="1221" spans="17:20" x14ac:dyDescent="0.25">
      <c r="Q1221" s="10"/>
      <c r="T1221" s="13"/>
    </row>
    <row r="1222" spans="17:20" x14ac:dyDescent="0.25">
      <c r="Q1222" s="10"/>
      <c r="T1222" s="13"/>
    </row>
    <row r="1223" spans="17:20" x14ac:dyDescent="0.25">
      <c r="Q1223" s="10"/>
      <c r="T1223" s="13"/>
    </row>
    <row r="1224" spans="17:20" x14ac:dyDescent="0.25">
      <c r="Q1224" s="10"/>
      <c r="T1224" s="13"/>
    </row>
    <row r="1225" spans="17:20" x14ac:dyDescent="0.25">
      <c r="Q1225" s="10"/>
      <c r="T1225" s="13"/>
    </row>
    <row r="1226" spans="17:20" x14ac:dyDescent="0.25">
      <c r="Q1226" s="10"/>
      <c r="T1226" s="13"/>
    </row>
    <row r="1227" spans="17:20" x14ac:dyDescent="0.25">
      <c r="Q1227" s="10"/>
      <c r="T1227" s="13"/>
    </row>
    <row r="1228" spans="17:20" x14ac:dyDescent="0.25">
      <c r="Q1228" s="10"/>
      <c r="T1228" s="13"/>
    </row>
    <row r="1229" spans="17:20" x14ac:dyDescent="0.25">
      <c r="Q1229" s="10"/>
      <c r="T1229" s="13"/>
    </row>
    <row r="1230" spans="17:20" x14ac:dyDescent="0.25">
      <c r="Q1230" s="10"/>
      <c r="T1230" s="13"/>
    </row>
    <row r="1231" spans="17:20" x14ac:dyDescent="0.25">
      <c r="Q1231" s="10"/>
      <c r="T1231" s="13"/>
    </row>
    <row r="1232" spans="17:20" x14ac:dyDescent="0.25">
      <c r="Q1232" s="10"/>
      <c r="T1232" s="13"/>
    </row>
    <row r="1233" spans="17:20" x14ac:dyDescent="0.25">
      <c r="Q1233" s="10"/>
      <c r="T1233" s="13"/>
    </row>
    <row r="1234" spans="17:20" x14ac:dyDescent="0.25">
      <c r="Q1234" s="10"/>
      <c r="T1234" s="13"/>
    </row>
    <row r="1235" spans="17:20" x14ac:dyDescent="0.25">
      <c r="Q1235" s="10"/>
      <c r="T1235" s="13"/>
    </row>
    <row r="1236" spans="17:20" x14ac:dyDescent="0.25">
      <c r="Q1236" s="10"/>
      <c r="T1236" s="13"/>
    </row>
    <row r="1237" spans="17:20" x14ac:dyDescent="0.25">
      <c r="Q1237" s="10"/>
      <c r="T1237" s="13"/>
    </row>
    <row r="1238" spans="17:20" x14ac:dyDescent="0.25">
      <c r="Q1238" s="10"/>
      <c r="T1238" s="13"/>
    </row>
    <row r="1239" spans="17:20" x14ac:dyDescent="0.25">
      <c r="Q1239" s="10"/>
      <c r="T1239" s="13"/>
    </row>
    <row r="1240" spans="17:20" x14ac:dyDescent="0.25">
      <c r="Q1240" s="10"/>
      <c r="T1240" s="13"/>
    </row>
    <row r="1241" spans="17:20" x14ac:dyDescent="0.25">
      <c r="Q1241" s="10"/>
      <c r="T1241" s="13"/>
    </row>
    <row r="1242" spans="17:20" x14ac:dyDescent="0.25">
      <c r="Q1242" s="10"/>
      <c r="T1242" s="13"/>
    </row>
    <row r="1243" spans="17:20" x14ac:dyDescent="0.25">
      <c r="Q1243" s="10"/>
      <c r="T1243" s="13"/>
    </row>
    <row r="1244" spans="17:20" x14ac:dyDescent="0.25">
      <c r="Q1244" s="10"/>
      <c r="T1244" s="13"/>
    </row>
    <row r="1245" spans="17:20" x14ac:dyDescent="0.25">
      <c r="Q1245" s="10"/>
      <c r="T1245" s="13"/>
    </row>
    <row r="1246" spans="17:20" x14ac:dyDescent="0.25">
      <c r="Q1246" s="10"/>
      <c r="T1246" s="13"/>
    </row>
    <row r="1247" spans="17:20" x14ac:dyDescent="0.25">
      <c r="Q1247" s="10"/>
      <c r="T1247" s="13"/>
    </row>
    <row r="1248" spans="17:20" x14ac:dyDescent="0.25">
      <c r="Q1248" s="10"/>
      <c r="T1248" s="13"/>
    </row>
    <row r="1249" spans="17:20" x14ac:dyDescent="0.25">
      <c r="Q1249" s="10"/>
      <c r="T1249" s="13"/>
    </row>
    <row r="1250" spans="17:20" x14ac:dyDescent="0.25">
      <c r="Q1250" s="10"/>
      <c r="T1250" s="13"/>
    </row>
    <row r="1251" spans="17:20" x14ac:dyDescent="0.25">
      <c r="Q1251" s="10"/>
      <c r="T1251" s="13"/>
    </row>
    <row r="1252" spans="17:20" x14ac:dyDescent="0.25">
      <c r="Q1252" s="10"/>
      <c r="T1252" s="13"/>
    </row>
    <row r="1253" spans="17:20" x14ac:dyDescent="0.25">
      <c r="Q1253" s="10"/>
      <c r="T1253" s="13"/>
    </row>
    <row r="1254" spans="17:20" x14ac:dyDescent="0.25">
      <c r="Q1254" s="10"/>
      <c r="T1254" s="13"/>
    </row>
    <row r="1255" spans="17:20" x14ac:dyDescent="0.25">
      <c r="Q1255" s="10"/>
      <c r="T1255" s="13"/>
    </row>
    <row r="1256" spans="17:20" x14ac:dyDescent="0.25">
      <c r="Q1256" s="10"/>
      <c r="T1256" s="13"/>
    </row>
    <row r="1257" spans="17:20" x14ac:dyDescent="0.25">
      <c r="Q1257" s="10"/>
      <c r="T1257" s="13"/>
    </row>
    <row r="1258" spans="17:20" x14ac:dyDescent="0.25">
      <c r="Q1258" s="10"/>
      <c r="T1258" s="13"/>
    </row>
    <row r="1259" spans="17:20" x14ac:dyDescent="0.25">
      <c r="Q1259" s="10"/>
      <c r="T1259" s="13"/>
    </row>
    <row r="1260" spans="17:20" x14ac:dyDescent="0.25">
      <c r="Q1260" s="10"/>
      <c r="T1260" s="13"/>
    </row>
    <row r="1261" spans="17:20" x14ac:dyDescent="0.25">
      <c r="Q1261" s="10"/>
      <c r="T1261" s="13"/>
    </row>
    <row r="1262" spans="17:20" x14ac:dyDescent="0.25">
      <c r="Q1262" s="10"/>
      <c r="T1262" s="13"/>
    </row>
    <row r="1263" spans="17:20" x14ac:dyDescent="0.25">
      <c r="Q1263" s="10"/>
      <c r="T1263" s="13"/>
    </row>
    <row r="1264" spans="17:20" x14ac:dyDescent="0.25">
      <c r="Q1264" s="10"/>
      <c r="T1264" s="13"/>
    </row>
    <row r="1265" spans="17:20" x14ac:dyDescent="0.25">
      <c r="Q1265" s="10"/>
      <c r="T1265" s="13"/>
    </row>
    <row r="1266" spans="17:20" x14ac:dyDescent="0.25">
      <c r="Q1266" s="10"/>
      <c r="T1266" s="13"/>
    </row>
    <row r="1267" spans="17:20" x14ac:dyDescent="0.25">
      <c r="Q1267" s="10"/>
      <c r="T1267" s="13"/>
    </row>
    <row r="1268" spans="17:20" x14ac:dyDescent="0.25">
      <c r="Q1268" s="10"/>
      <c r="T1268" s="13"/>
    </row>
    <row r="1269" spans="17:20" x14ac:dyDescent="0.25">
      <c r="Q1269" s="10"/>
      <c r="T1269" s="13"/>
    </row>
    <row r="1270" spans="17:20" x14ac:dyDescent="0.25">
      <c r="Q1270" s="10"/>
      <c r="T1270" s="13"/>
    </row>
    <row r="1271" spans="17:20" x14ac:dyDescent="0.25">
      <c r="Q1271" s="10"/>
      <c r="T1271" s="13"/>
    </row>
    <row r="1272" spans="17:20" x14ac:dyDescent="0.25">
      <c r="Q1272" s="10"/>
      <c r="T1272" s="13"/>
    </row>
    <row r="1273" spans="17:20" x14ac:dyDescent="0.25">
      <c r="Q1273" s="10"/>
      <c r="T1273" s="13"/>
    </row>
    <row r="1274" spans="17:20" x14ac:dyDescent="0.25">
      <c r="Q1274" s="10"/>
      <c r="T1274" s="13"/>
    </row>
    <row r="1275" spans="17:20" x14ac:dyDescent="0.25">
      <c r="Q1275" s="10"/>
      <c r="T1275" s="13"/>
    </row>
    <row r="1276" spans="17:20" x14ac:dyDescent="0.25">
      <c r="Q1276" s="10"/>
      <c r="T1276" s="13"/>
    </row>
    <row r="1277" spans="17:20" x14ac:dyDescent="0.25">
      <c r="Q1277" s="10"/>
      <c r="T1277" s="13"/>
    </row>
    <row r="1278" spans="17:20" x14ac:dyDescent="0.25">
      <c r="Q1278" s="10"/>
      <c r="T1278" s="13"/>
    </row>
    <row r="1279" spans="17:20" x14ac:dyDescent="0.25">
      <c r="Q1279" s="10"/>
      <c r="T1279" s="13"/>
    </row>
    <row r="1280" spans="17:20" x14ac:dyDescent="0.25">
      <c r="Q1280" s="10"/>
      <c r="T1280" s="13"/>
    </row>
    <row r="1281" spans="17:20" x14ac:dyDescent="0.25">
      <c r="Q1281" s="10"/>
      <c r="T1281" s="13"/>
    </row>
    <row r="1282" spans="17:20" x14ac:dyDescent="0.25">
      <c r="Q1282" s="10"/>
      <c r="T1282" s="13"/>
    </row>
    <row r="1283" spans="17:20" x14ac:dyDescent="0.25">
      <c r="Q1283" s="10"/>
      <c r="T1283" s="13"/>
    </row>
    <row r="1284" spans="17:20" x14ac:dyDescent="0.25">
      <c r="Q1284" s="10"/>
      <c r="T1284" s="13"/>
    </row>
    <row r="1285" spans="17:20" x14ac:dyDescent="0.25">
      <c r="Q1285" s="10"/>
      <c r="T1285" s="13"/>
    </row>
    <row r="1286" spans="17:20" x14ac:dyDescent="0.25">
      <c r="Q1286" s="10"/>
      <c r="T1286" s="13"/>
    </row>
    <row r="1287" spans="17:20" x14ac:dyDescent="0.25">
      <c r="Q1287" s="10"/>
      <c r="T1287" s="13"/>
    </row>
    <row r="1288" spans="17:20" x14ac:dyDescent="0.25">
      <c r="Q1288" s="10"/>
      <c r="T1288" s="13"/>
    </row>
    <row r="1289" spans="17:20" x14ac:dyDescent="0.25">
      <c r="Q1289" s="10"/>
      <c r="T1289" s="13"/>
    </row>
    <row r="1290" spans="17:20" x14ac:dyDescent="0.25">
      <c r="Q1290" s="10"/>
      <c r="T1290" s="13"/>
    </row>
    <row r="1291" spans="17:20" x14ac:dyDescent="0.25">
      <c r="Q1291" s="10"/>
      <c r="T1291" s="13"/>
    </row>
    <row r="1292" spans="17:20" x14ac:dyDescent="0.25">
      <c r="Q1292" s="10"/>
      <c r="T1292" s="13"/>
    </row>
    <row r="1293" spans="17:20" x14ac:dyDescent="0.25">
      <c r="Q1293" s="10"/>
      <c r="T1293" s="13"/>
    </row>
    <row r="1294" spans="17:20" x14ac:dyDescent="0.25">
      <c r="Q1294" s="10"/>
      <c r="T1294" s="13"/>
    </row>
    <row r="1295" spans="17:20" x14ac:dyDescent="0.25">
      <c r="Q1295" s="10"/>
      <c r="T1295" s="13"/>
    </row>
    <row r="1296" spans="17:20" x14ac:dyDescent="0.25">
      <c r="Q1296" s="10"/>
      <c r="T1296" s="13"/>
    </row>
    <row r="1297" spans="17:20" x14ac:dyDescent="0.25">
      <c r="Q1297" s="10"/>
      <c r="T1297" s="13"/>
    </row>
    <row r="1298" spans="17:20" x14ac:dyDescent="0.25">
      <c r="Q1298" s="10"/>
      <c r="T1298" s="13"/>
    </row>
    <row r="1299" spans="17:20" x14ac:dyDescent="0.25">
      <c r="Q1299" s="10"/>
      <c r="T1299" s="13"/>
    </row>
    <row r="1300" spans="17:20" x14ac:dyDescent="0.25">
      <c r="Q1300" s="10"/>
      <c r="T1300" s="13"/>
    </row>
    <row r="1301" spans="17:20" x14ac:dyDescent="0.25">
      <c r="Q1301" s="10"/>
      <c r="T1301" s="13"/>
    </row>
    <row r="1302" spans="17:20" x14ac:dyDescent="0.25">
      <c r="Q1302" s="10"/>
      <c r="T1302" s="13"/>
    </row>
    <row r="1303" spans="17:20" x14ac:dyDescent="0.25">
      <c r="Q1303" s="10"/>
      <c r="T1303" s="13"/>
    </row>
    <row r="1304" spans="17:20" x14ac:dyDescent="0.25">
      <c r="Q1304" s="10"/>
      <c r="T1304" s="13"/>
    </row>
    <row r="1305" spans="17:20" x14ac:dyDescent="0.25">
      <c r="Q1305" s="10"/>
      <c r="T1305" s="13"/>
    </row>
    <row r="1306" spans="17:20" x14ac:dyDescent="0.25">
      <c r="Q1306" s="10"/>
      <c r="T1306" s="13"/>
    </row>
    <row r="1307" spans="17:20" x14ac:dyDescent="0.25">
      <c r="Q1307" s="10"/>
      <c r="T1307" s="13"/>
    </row>
    <row r="1308" spans="17:20" x14ac:dyDescent="0.25">
      <c r="Q1308" s="10"/>
      <c r="T1308" s="13"/>
    </row>
    <row r="1309" spans="17:20" x14ac:dyDescent="0.25">
      <c r="Q1309" s="10"/>
      <c r="T1309" s="13"/>
    </row>
    <row r="1310" spans="17:20" x14ac:dyDescent="0.25">
      <c r="Q1310" s="10"/>
      <c r="T1310" s="13"/>
    </row>
    <row r="1311" spans="17:20" x14ac:dyDescent="0.25">
      <c r="Q1311" s="10"/>
      <c r="T1311" s="13"/>
    </row>
    <row r="1312" spans="17:20" x14ac:dyDescent="0.25">
      <c r="Q1312" s="10"/>
      <c r="T1312" s="13"/>
    </row>
    <row r="1313" spans="17:20" x14ac:dyDescent="0.25">
      <c r="Q1313" s="10"/>
      <c r="T1313" s="13"/>
    </row>
    <row r="1314" spans="17:20" x14ac:dyDescent="0.25">
      <c r="Q1314" s="10"/>
      <c r="T1314" s="13"/>
    </row>
    <row r="1315" spans="17:20" x14ac:dyDescent="0.25">
      <c r="Q1315" s="10"/>
      <c r="T1315" s="13"/>
    </row>
    <row r="1316" spans="17:20" x14ac:dyDescent="0.25">
      <c r="Q1316" s="10"/>
      <c r="T1316" s="13"/>
    </row>
    <row r="1317" spans="17:20" x14ac:dyDescent="0.25">
      <c r="Q1317" s="10"/>
      <c r="T1317" s="13"/>
    </row>
    <row r="1318" spans="17:20" x14ac:dyDescent="0.25">
      <c r="Q1318" s="10"/>
      <c r="T1318" s="13"/>
    </row>
    <row r="1319" spans="17:20" x14ac:dyDescent="0.25">
      <c r="Q1319" s="10"/>
      <c r="T1319" s="13"/>
    </row>
    <row r="1320" spans="17:20" x14ac:dyDescent="0.25">
      <c r="Q1320" s="10"/>
      <c r="T1320" s="13"/>
    </row>
    <row r="1321" spans="17:20" x14ac:dyDescent="0.25">
      <c r="Q1321" s="10"/>
      <c r="T1321" s="13"/>
    </row>
    <row r="1322" spans="17:20" x14ac:dyDescent="0.25">
      <c r="Q1322" s="10"/>
      <c r="T1322" s="13"/>
    </row>
    <row r="1323" spans="17:20" x14ac:dyDescent="0.25">
      <c r="Q1323" s="10"/>
      <c r="T1323" s="13"/>
    </row>
    <row r="1324" spans="17:20" x14ac:dyDescent="0.25">
      <c r="Q1324" s="10"/>
      <c r="T1324" s="13"/>
    </row>
    <row r="1325" spans="17:20" x14ac:dyDescent="0.25">
      <c r="Q1325" s="10"/>
      <c r="T1325" s="13"/>
    </row>
    <row r="1326" spans="17:20" x14ac:dyDescent="0.25">
      <c r="Q1326" s="10"/>
      <c r="T1326" s="13"/>
    </row>
    <row r="1327" spans="17:20" x14ac:dyDescent="0.25">
      <c r="Q1327" s="10"/>
      <c r="T1327" s="13"/>
    </row>
    <row r="1328" spans="17:20" x14ac:dyDescent="0.25">
      <c r="Q1328" s="10"/>
      <c r="T1328" s="13"/>
    </row>
    <row r="1329" spans="17:20" x14ac:dyDescent="0.25">
      <c r="Q1329" s="10"/>
      <c r="T1329" s="13"/>
    </row>
    <row r="1330" spans="17:20" x14ac:dyDescent="0.25">
      <c r="Q1330" s="10"/>
      <c r="T1330" s="13"/>
    </row>
    <row r="1331" spans="17:20" x14ac:dyDescent="0.25">
      <c r="Q1331" s="10"/>
      <c r="T1331" s="13"/>
    </row>
    <row r="1332" spans="17:20" x14ac:dyDescent="0.25">
      <c r="Q1332" s="10"/>
      <c r="T1332" s="13"/>
    </row>
    <row r="1333" spans="17:20" x14ac:dyDescent="0.25">
      <c r="Q1333" s="10"/>
      <c r="T1333" s="13"/>
    </row>
    <row r="1334" spans="17:20" x14ac:dyDescent="0.25">
      <c r="Q1334" s="10"/>
      <c r="T1334" s="13"/>
    </row>
    <row r="1335" spans="17:20" x14ac:dyDescent="0.25">
      <c r="Q1335" s="10"/>
      <c r="T1335" s="13"/>
    </row>
    <row r="1336" spans="17:20" x14ac:dyDescent="0.25">
      <c r="Q1336" s="10"/>
      <c r="T1336" s="13"/>
    </row>
    <row r="1337" spans="17:20" x14ac:dyDescent="0.25">
      <c r="Q1337" s="10"/>
      <c r="T1337" s="13"/>
    </row>
    <row r="1338" spans="17:20" x14ac:dyDescent="0.25">
      <c r="Q1338" s="10"/>
      <c r="T1338" s="13"/>
    </row>
    <row r="1339" spans="17:20" x14ac:dyDescent="0.25">
      <c r="Q1339" s="10"/>
      <c r="T1339" s="13"/>
    </row>
    <row r="1340" spans="17:20" x14ac:dyDescent="0.25">
      <c r="Q1340" s="10"/>
      <c r="T1340" s="13"/>
    </row>
    <row r="1341" spans="17:20" x14ac:dyDescent="0.25">
      <c r="Q1341" s="10"/>
      <c r="T1341" s="13"/>
    </row>
    <row r="1342" spans="17:20" x14ac:dyDescent="0.25">
      <c r="Q1342" s="10"/>
      <c r="T1342" s="13"/>
    </row>
    <row r="1343" spans="17:20" x14ac:dyDescent="0.25">
      <c r="Q1343" s="10"/>
      <c r="T1343" s="13"/>
    </row>
    <row r="1344" spans="17:20" x14ac:dyDescent="0.25">
      <c r="Q1344" s="10"/>
      <c r="T1344" s="13"/>
    </row>
    <row r="1345" spans="17:20" x14ac:dyDescent="0.25">
      <c r="Q1345" s="10"/>
      <c r="T1345" s="13"/>
    </row>
    <row r="1346" spans="17:20" x14ac:dyDescent="0.25">
      <c r="Q1346" s="10"/>
      <c r="T1346" s="13"/>
    </row>
    <row r="1347" spans="17:20" x14ac:dyDescent="0.25">
      <c r="Q1347" s="10"/>
      <c r="T1347" s="13"/>
    </row>
    <row r="1348" spans="17:20" x14ac:dyDescent="0.25">
      <c r="Q1348" s="10"/>
      <c r="T1348" s="13"/>
    </row>
    <row r="1349" spans="17:20" x14ac:dyDescent="0.25">
      <c r="Q1349" s="10"/>
      <c r="T1349" s="13"/>
    </row>
    <row r="1350" spans="17:20" x14ac:dyDescent="0.25">
      <c r="Q1350" s="10"/>
      <c r="T1350" s="13"/>
    </row>
    <row r="1351" spans="17:20" x14ac:dyDescent="0.25">
      <c r="Q1351" s="10"/>
      <c r="T1351" s="13"/>
    </row>
    <row r="1352" spans="17:20" x14ac:dyDescent="0.25">
      <c r="Q1352" s="10"/>
      <c r="T1352" s="13"/>
    </row>
    <row r="1353" spans="17:20" x14ac:dyDescent="0.25">
      <c r="Q1353" s="10"/>
      <c r="T1353" s="13"/>
    </row>
    <row r="1354" spans="17:20" x14ac:dyDescent="0.25">
      <c r="Q1354" s="10"/>
      <c r="T1354" s="13"/>
    </row>
    <row r="1355" spans="17:20" x14ac:dyDescent="0.25">
      <c r="Q1355" s="10"/>
      <c r="T1355" s="13"/>
    </row>
    <row r="1356" spans="17:20" x14ac:dyDescent="0.25">
      <c r="Q1356" s="10"/>
      <c r="T1356" s="13"/>
    </row>
    <row r="1357" spans="17:20" x14ac:dyDescent="0.25">
      <c r="Q1357" s="10"/>
      <c r="T1357" s="13"/>
    </row>
    <row r="1358" spans="17:20" x14ac:dyDescent="0.25">
      <c r="Q1358" s="10"/>
      <c r="T1358" s="13"/>
    </row>
    <row r="1359" spans="17:20" x14ac:dyDescent="0.25">
      <c r="Q1359" s="10"/>
      <c r="T1359" s="13"/>
    </row>
    <row r="1360" spans="17:20" x14ac:dyDescent="0.25">
      <c r="Q1360" s="10"/>
      <c r="T1360" s="13"/>
    </row>
    <row r="1361" spans="17:20" x14ac:dyDescent="0.25">
      <c r="Q1361" s="10"/>
      <c r="T1361" s="13"/>
    </row>
    <row r="1362" spans="17:20" x14ac:dyDescent="0.25">
      <c r="Q1362" s="10"/>
      <c r="T1362" s="13"/>
    </row>
    <row r="1363" spans="17:20" x14ac:dyDescent="0.25">
      <c r="Q1363" s="10"/>
      <c r="T1363" s="13"/>
    </row>
    <row r="1364" spans="17:20" x14ac:dyDescent="0.25">
      <c r="Q1364" s="10"/>
      <c r="T1364" s="13"/>
    </row>
    <row r="1365" spans="17:20" x14ac:dyDescent="0.25">
      <c r="Q1365" s="10"/>
      <c r="T1365" s="13"/>
    </row>
    <row r="1366" spans="17:20" x14ac:dyDescent="0.25">
      <c r="Q1366" s="10"/>
      <c r="T1366" s="13"/>
    </row>
    <row r="1367" spans="17:20" x14ac:dyDescent="0.25">
      <c r="Q1367" s="10"/>
      <c r="T1367" s="13"/>
    </row>
    <row r="1368" spans="17:20" x14ac:dyDescent="0.25">
      <c r="Q1368" s="10"/>
      <c r="T1368" s="13"/>
    </row>
    <row r="1369" spans="17:20" x14ac:dyDescent="0.25">
      <c r="Q1369" s="10"/>
      <c r="T1369" s="13"/>
    </row>
    <row r="1370" spans="17:20" x14ac:dyDescent="0.25">
      <c r="Q1370" s="10"/>
      <c r="T1370" s="13"/>
    </row>
    <row r="1371" spans="17:20" x14ac:dyDescent="0.25">
      <c r="Q1371" s="10"/>
      <c r="T1371" s="13"/>
    </row>
    <row r="1372" spans="17:20" x14ac:dyDescent="0.25">
      <c r="Q1372" s="10"/>
      <c r="T1372" s="13"/>
    </row>
    <row r="1373" spans="17:20" x14ac:dyDescent="0.25">
      <c r="Q1373" s="10"/>
      <c r="T1373" s="13"/>
    </row>
    <row r="1374" spans="17:20" x14ac:dyDescent="0.25">
      <c r="Q1374" s="10"/>
      <c r="T1374" s="13"/>
    </row>
    <row r="1375" spans="17:20" x14ac:dyDescent="0.25">
      <c r="Q1375" s="10"/>
      <c r="T1375" s="13"/>
    </row>
    <row r="1376" spans="17:20" x14ac:dyDescent="0.25">
      <c r="Q1376" s="10"/>
      <c r="T1376" s="13"/>
    </row>
    <row r="1377" spans="17:20" x14ac:dyDescent="0.25">
      <c r="Q1377" s="10"/>
      <c r="T1377" s="13"/>
    </row>
    <row r="1378" spans="17:20" x14ac:dyDescent="0.25">
      <c r="Q1378" s="10"/>
      <c r="T1378" s="13"/>
    </row>
    <row r="1379" spans="17:20" x14ac:dyDescent="0.25">
      <c r="Q1379" s="10"/>
      <c r="T1379" s="13"/>
    </row>
    <row r="1380" spans="17:20" x14ac:dyDescent="0.25">
      <c r="Q1380" s="10"/>
      <c r="T1380" s="13"/>
    </row>
    <row r="1381" spans="17:20" x14ac:dyDescent="0.25">
      <c r="Q1381" s="10"/>
      <c r="T1381" s="13"/>
    </row>
    <row r="1382" spans="17:20" x14ac:dyDescent="0.25">
      <c r="Q1382" s="10"/>
      <c r="T1382" s="13"/>
    </row>
    <row r="1383" spans="17:20" x14ac:dyDescent="0.25">
      <c r="Q1383" s="10"/>
      <c r="T1383" s="13"/>
    </row>
    <row r="1384" spans="17:20" x14ac:dyDescent="0.25">
      <c r="Q1384" s="10"/>
      <c r="T1384" s="13"/>
    </row>
    <row r="1385" spans="17:20" x14ac:dyDescent="0.25">
      <c r="Q1385" s="10"/>
      <c r="T1385" s="13"/>
    </row>
    <row r="1386" spans="17:20" x14ac:dyDescent="0.25">
      <c r="Q1386" s="10"/>
      <c r="T1386" s="13"/>
    </row>
    <row r="1387" spans="17:20" x14ac:dyDescent="0.25">
      <c r="Q1387" s="10"/>
      <c r="T1387" s="13"/>
    </row>
    <row r="1388" spans="17:20" x14ac:dyDescent="0.25">
      <c r="Q1388" s="10"/>
      <c r="T1388" s="13"/>
    </row>
    <row r="1389" spans="17:20" x14ac:dyDescent="0.25">
      <c r="Q1389" s="10"/>
      <c r="T1389" s="13"/>
    </row>
    <row r="1390" spans="17:20" x14ac:dyDescent="0.25">
      <c r="Q1390" s="10"/>
      <c r="T1390" s="13"/>
    </row>
    <row r="1391" spans="17:20" x14ac:dyDescent="0.25">
      <c r="Q1391" s="10"/>
      <c r="T1391" s="13"/>
    </row>
    <row r="1392" spans="17:20" x14ac:dyDescent="0.25">
      <c r="Q1392" s="10"/>
      <c r="T1392" s="13"/>
    </row>
    <row r="1393" spans="17:20" x14ac:dyDescent="0.25">
      <c r="Q1393" s="10"/>
      <c r="T1393" s="13"/>
    </row>
    <row r="1394" spans="17:20" x14ac:dyDescent="0.25">
      <c r="Q1394" s="10"/>
      <c r="T1394" s="13"/>
    </row>
    <row r="1395" spans="17:20" x14ac:dyDescent="0.25">
      <c r="Q1395" s="10"/>
      <c r="T1395" s="13"/>
    </row>
    <row r="1396" spans="17:20" x14ac:dyDescent="0.25">
      <c r="Q1396" s="10"/>
      <c r="T1396" s="13"/>
    </row>
    <row r="1397" spans="17:20" x14ac:dyDescent="0.25">
      <c r="Q1397" s="10"/>
      <c r="T1397" s="13"/>
    </row>
    <row r="1398" spans="17:20" x14ac:dyDescent="0.25">
      <c r="Q1398" s="10"/>
      <c r="T1398" s="13"/>
    </row>
    <row r="1399" spans="17:20" x14ac:dyDescent="0.25">
      <c r="Q1399" s="10"/>
      <c r="T1399" s="13"/>
    </row>
    <row r="1400" spans="17:20" x14ac:dyDescent="0.25">
      <c r="Q1400" s="10"/>
      <c r="T1400" s="13"/>
    </row>
    <row r="1401" spans="17:20" x14ac:dyDescent="0.25">
      <c r="Q1401" s="10"/>
      <c r="T1401" s="13"/>
    </row>
    <row r="1402" spans="17:20" x14ac:dyDescent="0.25">
      <c r="Q1402" s="10"/>
      <c r="T1402" s="13"/>
    </row>
    <row r="1403" spans="17:20" x14ac:dyDescent="0.25">
      <c r="Q1403" s="10"/>
      <c r="T1403" s="13"/>
    </row>
    <row r="1404" spans="17:20" x14ac:dyDescent="0.25">
      <c r="Q1404" s="10"/>
      <c r="T1404" s="13"/>
    </row>
    <row r="1405" spans="17:20" x14ac:dyDescent="0.25">
      <c r="Q1405" s="10"/>
      <c r="T1405" s="13"/>
    </row>
    <row r="1406" spans="17:20" x14ac:dyDescent="0.25">
      <c r="Q1406" s="10"/>
      <c r="T1406" s="13"/>
    </row>
    <row r="1407" spans="17:20" x14ac:dyDescent="0.25">
      <c r="Q1407" s="10"/>
      <c r="T1407" s="13"/>
    </row>
    <row r="1408" spans="17:20" x14ac:dyDescent="0.25">
      <c r="Q1408" s="10"/>
      <c r="T1408" s="13"/>
    </row>
    <row r="1409" spans="17:20" x14ac:dyDescent="0.25">
      <c r="Q1409" s="10"/>
      <c r="T1409" s="13"/>
    </row>
    <row r="1410" spans="17:20" x14ac:dyDescent="0.25">
      <c r="Q1410" s="10"/>
      <c r="T1410" s="13"/>
    </row>
    <row r="1411" spans="17:20" x14ac:dyDescent="0.25">
      <c r="Q1411" s="10"/>
      <c r="T1411" s="13"/>
    </row>
    <row r="1412" spans="17:20" x14ac:dyDescent="0.25">
      <c r="Q1412" s="10"/>
      <c r="T1412" s="13"/>
    </row>
    <row r="1413" spans="17:20" x14ac:dyDescent="0.25">
      <c r="Q1413" s="10"/>
      <c r="T1413" s="13"/>
    </row>
    <row r="1414" spans="17:20" x14ac:dyDescent="0.25">
      <c r="Q1414" s="10"/>
      <c r="T1414" s="13"/>
    </row>
    <row r="1415" spans="17:20" x14ac:dyDescent="0.25">
      <c r="Q1415" s="10"/>
      <c r="T1415" s="13"/>
    </row>
    <row r="1416" spans="17:20" x14ac:dyDescent="0.25">
      <c r="Q1416" s="10"/>
      <c r="T1416" s="13"/>
    </row>
    <row r="1417" spans="17:20" x14ac:dyDescent="0.25">
      <c r="Q1417" s="10"/>
      <c r="T1417" s="13"/>
    </row>
    <row r="1418" spans="17:20" x14ac:dyDescent="0.25">
      <c r="Q1418" s="10"/>
      <c r="T1418" s="13"/>
    </row>
    <row r="1419" spans="17:20" x14ac:dyDescent="0.25">
      <c r="Q1419" s="10"/>
      <c r="T1419" s="13"/>
    </row>
    <row r="1420" spans="17:20" x14ac:dyDescent="0.25">
      <c r="Q1420" s="10"/>
      <c r="T1420" s="13"/>
    </row>
    <row r="1421" spans="17:20" x14ac:dyDescent="0.25">
      <c r="Q1421" s="10"/>
      <c r="T1421" s="13"/>
    </row>
    <row r="1422" spans="17:20" x14ac:dyDescent="0.25">
      <c r="Q1422" s="10"/>
      <c r="T1422" s="13"/>
    </row>
    <row r="1423" spans="17:20" x14ac:dyDescent="0.25">
      <c r="Q1423" s="10"/>
      <c r="T1423" s="13"/>
    </row>
    <row r="1424" spans="17:20" x14ac:dyDescent="0.25">
      <c r="Q1424" s="10"/>
      <c r="T1424" s="13"/>
    </row>
    <row r="1425" spans="17:20" x14ac:dyDescent="0.25">
      <c r="Q1425" s="10"/>
      <c r="T1425" s="13"/>
    </row>
    <row r="1426" spans="17:20" x14ac:dyDescent="0.25">
      <c r="Q1426" s="10"/>
      <c r="T1426" s="13"/>
    </row>
    <row r="1427" spans="17:20" x14ac:dyDescent="0.25">
      <c r="Q1427" s="10"/>
      <c r="T1427" s="13"/>
    </row>
    <row r="1428" spans="17:20" x14ac:dyDescent="0.25">
      <c r="Q1428" s="10"/>
      <c r="T1428" s="13"/>
    </row>
    <row r="1429" spans="17:20" x14ac:dyDescent="0.25">
      <c r="Q1429" s="10"/>
      <c r="T1429" s="13"/>
    </row>
    <row r="1430" spans="17:20" x14ac:dyDescent="0.25">
      <c r="Q1430" s="10"/>
      <c r="T1430" s="13"/>
    </row>
    <row r="1431" spans="17:20" x14ac:dyDescent="0.25">
      <c r="Q1431" s="10"/>
      <c r="T1431" s="13"/>
    </row>
    <row r="1432" spans="17:20" x14ac:dyDescent="0.25">
      <c r="Q1432" s="10"/>
      <c r="T1432" s="13"/>
    </row>
    <row r="1433" spans="17:20" x14ac:dyDescent="0.25">
      <c r="Q1433" s="10"/>
      <c r="T1433" s="13"/>
    </row>
    <row r="1434" spans="17:20" x14ac:dyDescent="0.25">
      <c r="Q1434" s="10"/>
      <c r="T1434" s="13"/>
    </row>
    <row r="1435" spans="17:20" x14ac:dyDescent="0.25">
      <c r="Q1435" s="10"/>
      <c r="T1435" s="13"/>
    </row>
    <row r="1436" spans="17:20" x14ac:dyDescent="0.25">
      <c r="Q1436" s="10"/>
      <c r="T1436" s="13"/>
    </row>
    <row r="1437" spans="17:20" x14ac:dyDescent="0.25">
      <c r="Q1437" s="10"/>
      <c r="T1437" s="13"/>
    </row>
    <row r="1438" spans="17:20" x14ac:dyDescent="0.25">
      <c r="Q1438" s="10"/>
      <c r="T1438" s="13"/>
    </row>
    <row r="1439" spans="17:20" x14ac:dyDescent="0.25">
      <c r="Q1439" s="10"/>
      <c r="T1439" s="13"/>
    </row>
    <row r="1440" spans="17:20" x14ac:dyDescent="0.25">
      <c r="Q1440" s="10"/>
      <c r="T1440" s="13"/>
    </row>
    <row r="1441" spans="17:20" x14ac:dyDescent="0.25">
      <c r="Q1441" s="10"/>
      <c r="T1441" s="13"/>
    </row>
    <row r="1442" spans="17:20" x14ac:dyDescent="0.25">
      <c r="Q1442" s="10"/>
      <c r="T1442" s="13"/>
    </row>
    <row r="1443" spans="17:20" x14ac:dyDescent="0.25">
      <c r="Q1443" s="10"/>
      <c r="T1443" s="13"/>
    </row>
    <row r="1444" spans="17:20" x14ac:dyDescent="0.25">
      <c r="Q1444" s="10"/>
      <c r="T1444" s="13"/>
    </row>
    <row r="1445" spans="17:20" x14ac:dyDescent="0.25">
      <c r="Q1445" s="10"/>
      <c r="T1445" s="13"/>
    </row>
    <row r="1446" spans="17:20" x14ac:dyDescent="0.25">
      <c r="Q1446" s="10"/>
      <c r="T1446" s="13"/>
    </row>
    <row r="1447" spans="17:20" x14ac:dyDescent="0.25">
      <c r="Q1447" s="10"/>
      <c r="T1447" s="13"/>
    </row>
    <row r="1448" spans="17:20" x14ac:dyDescent="0.25">
      <c r="Q1448" s="10"/>
      <c r="T1448" s="13"/>
    </row>
    <row r="1449" spans="17:20" x14ac:dyDescent="0.25">
      <c r="Q1449" s="10"/>
      <c r="T1449" s="13"/>
    </row>
    <row r="1450" spans="17:20" x14ac:dyDescent="0.25">
      <c r="Q1450" s="10"/>
      <c r="T1450" s="13"/>
    </row>
    <row r="1451" spans="17:20" x14ac:dyDescent="0.25">
      <c r="Q1451" s="10"/>
      <c r="T1451" s="13"/>
    </row>
    <row r="1452" spans="17:20" x14ac:dyDescent="0.25">
      <c r="Q1452" s="10"/>
      <c r="T1452" s="13"/>
    </row>
    <row r="1453" spans="17:20" x14ac:dyDescent="0.25">
      <c r="Q1453" s="10"/>
      <c r="T1453" s="13"/>
    </row>
    <row r="1454" spans="17:20" x14ac:dyDescent="0.25">
      <c r="Q1454" s="10"/>
      <c r="T1454" s="13"/>
    </row>
    <row r="1455" spans="17:20" x14ac:dyDescent="0.25">
      <c r="Q1455" s="10"/>
      <c r="T1455" s="13"/>
    </row>
    <row r="1456" spans="17:20" x14ac:dyDescent="0.25">
      <c r="Q1456" s="10"/>
      <c r="T1456" s="13"/>
    </row>
    <row r="1457" spans="17:20" x14ac:dyDescent="0.25">
      <c r="Q1457" s="10"/>
      <c r="T1457" s="13"/>
    </row>
    <row r="1458" spans="17:20" x14ac:dyDescent="0.25">
      <c r="Q1458" s="10"/>
      <c r="T1458" s="13"/>
    </row>
    <row r="1459" spans="17:20" x14ac:dyDescent="0.25">
      <c r="Q1459" s="10"/>
      <c r="T1459" s="13"/>
    </row>
    <row r="1460" spans="17:20" x14ac:dyDescent="0.25">
      <c r="Q1460" s="10"/>
      <c r="T1460" s="13"/>
    </row>
    <row r="1461" spans="17:20" x14ac:dyDescent="0.25">
      <c r="Q1461" s="10"/>
      <c r="T1461" s="13"/>
    </row>
    <row r="1462" spans="17:20" x14ac:dyDescent="0.25">
      <c r="Q1462" s="10"/>
      <c r="T1462" s="13"/>
    </row>
    <row r="1463" spans="17:20" x14ac:dyDescent="0.25">
      <c r="Q1463" s="10"/>
      <c r="T1463" s="13"/>
    </row>
    <row r="1464" spans="17:20" x14ac:dyDescent="0.25">
      <c r="Q1464" s="10"/>
      <c r="T1464" s="13"/>
    </row>
    <row r="1465" spans="17:20" x14ac:dyDescent="0.25">
      <c r="Q1465" s="10"/>
      <c r="T1465" s="13"/>
    </row>
    <row r="1466" spans="17:20" x14ac:dyDescent="0.25">
      <c r="Q1466" s="10"/>
      <c r="T1466" s="13"/>
    </row>
    <row r="1467" spans="17:20" x14ac:dyDescent="0.25">
      <c r="Q1467" s="10"/>
      <c r="T1467" s="13"/>
    </row>
    <row r="1468" spans="17:20" x14ac:dyDescent="0.25">
      <c r="Q1468" s="10"/>
      <c r="T1468" s="13"/>
    </row>
    <row r="1469" spans="17:20" x14ac:dyDescent="0.25">
      <c r="Q1469" s="10"/>
      <c r="T1469" s="13"/>
    </row>
    <row r="1470" spans="17:20" x14ac:dyDescent="0.25">
      <c r="Q1470" s="10"/>
      <c r="T1470" s="13"/>
    </row>
    <row r="1471" spans="17:20" x14ac:dyDescent="0.25">
      <c r="Q1471" s="10"/>
      <c r="T1471" s="13"/>
    </row>
    <row r="1472" spans="17:20" x14ac:dyDescent="0.25">
      <c r="Q1472" s="10"/>
      <c r="T1472" s="13"/>
    </row>
    <row r="1473" spans="17:20" x14ac:dyDescent="0.25">
      <c r="Q1473" s="10"/>
      <c r="T1473" s="13"/>
    </row>
    <row r="1474" spans="17:20" x14ac:dyDescent="0.25">
      <c r="Q1474" s="10"/>
      <c r="T1474" s="13"/>
    </row>
    <row r="1475" spans="17:20" x14ac:dyDescent="0.25">
      <c r="Q1475" s="10"/>
      <c r="T1475" s="13"/>
    </row>
    <row r="1476" spans="17:20" x14ac:dyDescent="0.25">
      <c r="Q1476" s="10"/>
      <c r="T1476" s="13"/>
    </row>
    <row r="1477" spans="17:20" x14ac:dyDescent="0.25">
      <c r="Q1477" s="10"/>
      <c r="T1477" s="13"/>
    </row>
    <row r="1478" spans="17:20" x14ac:dyDescent="0.25">
      <c r="Q1478" s="10"/>
      <c r="T1478" s="13"/>
    </row>
    <row r="1479" spans="17:20" x14ac:dyDescent="0.25">
      <c r="Q1479" s="10"/>
      <c r="T1479" s="13"/>
    </row>
    <row r="1480" spans="17:20" x14ac:dyDescent="0.25">
      <c r="Q1480" s="10"/>
      <c r="T1480" s="13"/>
    </row>
    <row r="1481" spans="17:20" x14ac:dyDescent="0.25">
      <c r="Q1481" s="10"/>
      <c r="T1481" s="13"/>
    </row>
    <row r="1482" spans="17:20" x14ac:dyDescent="0.25">
      <c r="Q1482" s="10"/>
      <c r="T1482" s="13"/>
    </row>
    <row r="1483" spans="17:20" x14ac:dyDescent="0.25">
      <c r="Q1483" s="10"/>
      <c r="T1483" s="13"/>
    </row>
    <row r="1484" spans="17:20" x14ac:dyDescent="0.25">
      <c r="Q1484" s="10"/>
      <c r="T1484" s="13"/>
    </row>
    <row r="1485" spans="17:20" x14ac:dyDescent="0.25">
      <c r="Q1485" s="10"/>
      <c r="T1485" s="13"/>
    </row>
    <row r="1486" spans="17:20" x14ac:dyDescent="0.25">
      <c r="Q1486" s="10"/>
      <c r="T1486" s="13"/>
    </row>
    <row r="1487" spans="17:20" x14ac:dyDescent="0.25">
      <c r="Q1487" s="10"/>
      <c r="T1487" s="13"/>
    </row>
    <row r="1488" spans="17:20" x14ac:dyDescent="0.25">
      <c r="Q1488" s="10"/>
      <c r="T1488" s="13"/>
    </row>
    <row r="1489" spans="17:20" x14ac:dyDescent="0.25">
      <c r="Q1489" s="10"/>
      <c r="T1489" s="13"/>
    </row>
    <row r="1490" spans="17:20" x14ac:dyDescent="0.25">
      <c r="Q1490" s="10"/>
      <c r="T1490" s="13"/>
    </row>
    <row r="1491" spans="17:20" x14ac:dyDescent="0.25">
      <c r="Q1491" s="10"/>
      <c r="T1491" s="13"/>
    </row>
    <row r="1492" spans="17:20" x14ac:dyDescent="0.25">
      <c r="Q1492" s="10"/>
      <c r="T1492" s="13"/>
    </row>
    <row r="1493" spans="17:20" x14ac:dyDescent="0.25">
      <c r="Q1493" s="10"/>
      <c r="T1493" s="13"/>
    </row>
    <row r="1494" spans="17:20" x14ac:dyDescent="0.25">
      <c r="Q1494" s="10"/>
      <c r="T1494" s="13"/>
    </row>
    <row r="1495" spans="17:20" x14ac:dyDescent="0.25">
      <c r="Q1495" s="10"/>
      <c r="T1495" s="13"/>
    </row>
    <row r="1496" spans="17:20" x14ac:dyDescent="0.25">
      <c r="Q1496" s="10"/>
      <c r="T1496" s="13"/>
    </row>
    <row r="1497" spans="17:20" x14ac:dyDescent="0.25">
      <c r="Q1497" s="10"/>
      <c r="T1497" s="13"/>
    </row>
    <row r="1498" spans="17:20" x14ac:dyDescent="0.25">
      <c r="Q1498" s="10"/>
      <c r="T1498" s="13"/>
    </row>
    <row r="1499" spans="17:20" x14ac:dyDescent="0.25">
      <c r="Q1499" s="10"/>
      <c r="T1499" s="13"/>
    </row>
    <row r="1500" spans="17:20" x14ac:dyDescent="0.25">
      <c r="Q1500" s="10"/>
      <c r="T1500" s="13"/>
    </row>
    <row r="1501" spans="17:20" x14ac:dyDescent="0.25">
      <c r="Q1501" s="10"/>
      <c r="T1501" s="13"/>
    </row>
    <row r="1502" spans="17:20" x14ac:dyDescent="0.25">
      <c r="Q1502" s="10"/>
      <c r="T1502" s="13"/>
    </row>
    <row r="1503" spans="17:20" x14ac:dyDescent="0.25">
      <c r="Q1503" s="10"/>
      <c r="T1503" s="13"/>
    </row>
    <row r="1504" spans="17:20" x14ac:dyDescent="0.25">
      <c r="Q1504" s="10"/>
      <c r="T1504" s="13"/>
    </row>
    <row r="1505" spans="17:20" x14ac:dyDescent="0.25">
      <c r="Q1505" s="10"/>
      <c r="T1505" s="13"/>
    </row>
    <row r="1506" spans="17:20" x14ac:dyDescent="0.25">
      <c r="Q1506" s="10"/>
      <c r="T1506" s="13"/>
    </row>
    <row r="1507" spans="17:20" x14ac:dyDescent="0.25">
      <c r="Q1507" s="10"/>
      <c r="T1507" s="13"/>
    </row>
    <row r="1508" spans="17:20" x14ac:dyDescent="0.25">
      <c r="Q1508" s="10"/>
      <c r="T1508" s="13"/>
    </row>
    <row r="1509" spans="17:20" x14ac:dyDescent="0.25">
      <c r="Q1509" s="10"/>
      <c r="T1509" s="13"/>
    </row>
    <row r="1510" spans="17:20" x14ac:dyDescent="0.25">
      <c r="Q1510" s="10"/>
      <c r="T1510" s="13"/>
    </row>
    <row r="1511" spans="17:20" x14ac:dyDescent="0.25">
      <c r="Q1511" s="10"/>
      <c r="T1511" s="13"/>
    </row>
    <row r="1512" spans="17:20" x14ac:dyDescent="0.25">
      <c r="Q1512" s="10"/>
      <c r="T1512" s="13"/>
    </row>
    <row r="1513" spans="17:20" x14ac:dyDescent="0.25">
      <c r="Q1513" s="10"/>
      <c r="T1513" s="13"/>
    </row>
    <row r="1514" spans="17:20" x14ac:dyDescent="0.25">
      <c r="Q1514" s="10"/>
      <c r="T1514" s="13"/>
    </row>
    <row r="1515" spans="17:20" x14ac:dyDescent="0.25">
      <c r="Q1515" s="10"/>
      <c r="T1515" s="13"/>
    </row>
    <row r="1516" spans="17:20" x14ac:dyDescent="0.25">
      <c r="Q1516" s="10"/>
      <c r="T1516" s="13"/>
    </row>
    <row r="1517" spans="17:20" x14ac:dyDescent="0.25">
      <c r="Q1517" s="10"/>
      <c r="T1517" s="13"/>
    </row>
    <row r="1518" spans="17:20" x14ac:dyDescent="0.25">
      <c r="Q1518" s="10"/>
      <c r="T1518" s="13"/>
    </row>
    <row r="1519" spans="17:20" x14ac:dyDescent="0.25">
      <c r="Q1519" s="10"/>
      <c r="T1519" s="13"/>
    </row>
    <row r="1520" spans="17:20" x14ac:dyDescent="0.25">
      <c r="Q1520" s="10"/>
      <c r="T1520" s="13"/>
    </row>
    <row r="1521" spans="17:20" x14ac:dyDescent="0.25">
      <c r="Q1521" s="10"/>
      <c r="T1521" s="13"/>
    </row>
    <row r="1522" spans="17:20" x14ac:dyDescent="0.25">
      <c r="Q1522" s="10"/>
      <c r="T1522" s="13"/>
    </row>
    <row r="1523" spans="17:20" x14ac:dyDescent="0.25">
      <c r="Q1523" s="10"/>
      <c r="T1523" s="13"/>
    </row>
    <row r="1524" spans="17:20" x14ac:dyDescent="0.25">
      <c r="Q1524" s="10"/>
      <c r="T1524" s="13"/>
    </row>
    <row r="1525" spans="17:20" x14ac:dyDescent="0.25">
      <c r="Q1525" s="10"/>
      <c r="T1525" s="13"/>
    </row>
    <row r="1526" spans="17:20" x14ac:dyDescent="0.25">
      <c r="Q1526" s="10"/>
      <c r="T1526" s="13"/>
    </row>
    <row r="1527" spans="17:20" x14ac:dyDescent="0.25">
      <c r="Q1527" s="10"/>
      <c r="T1527" s="13"/>
    </row>
    <row r="1528" spans="17:20" x14ac:dyDescent="0.25">
      <c r="Q1528" s="10"/>
      <c r="T1528" s="13"/>
    </row>
    <row r="1529" spans="17:20" x14ac:dyDescent="0.25">
      <c r="Q1529" s="10"/>
      <c r="T1529" s="13"/>
    </row>
    <row r="1530" spans="17:20" x14ac:dyDescent="0.25">
      <c r="Q1530" s="10"/>
      <c r="T1530" s="13"/>
    </row>
    <row r="1531" spans="17:20" x14ac:dyDescent="0.25">
      <c r="Q1531" s="10"/>
      <c r="T1531" s="13"/>
    </row>
    <row r="1532" spans="17:20" x14ac:dyDescent="0.25">
      <c r="Q1532" s="10"/>
      <c r="T1532" s="13"/>
    </row>
    <row r="1533" spans="17:20" x14ac:dyDescent="0.25">
      <c r="Q1533" s="10"/>
      <c r="T1533" s="13"/>
    </row>
    <row r="1534" spans="17:20" x14ac:dyDescent="0.25">
      <c r="Q1534" s="10"/>
      <c r="T1534" s="13"/>
    </row>
    <row r="1535" spans="17:20" x14ac:dyDescent="0.25">
      <c r="Q1535" s="10"/>
      <c r="T1535" s="13"/>
    </row>
    <row r="1536" spans="17:20" x14ac:dyDescent="0.25">
      <c r="Q1536" s="10"/>
      <c r="T1536" s="13"/>
    </row>
    <row r="1537" spans="17:20" x14ac:dyDescent="0.25">
      <c r="Q1537" s="10"/>
      <c r="T1537" s="13"/>
    </row>
    <row r="1538" spans="17:20" x14ac:dyDescent="0.25">
      <c r="Q1538" s="10"/>
      <c r="T1538" s="13"/>
    </row>
    <row r="1539" spans="17:20" x14ac:dyDescent="0.25">
      <c r="Q1539" s="10"/>
      <c r="T1539" s="13"/>
    </row>
    <row r="1540" spans="17:20" x14ac:dyDescent="0.25">
      <c r="Q1540" s="10"/>
      <c r="T1540" s="13"/>
    </row>
    <row r="1541" spans="17:20" x14ac:dyDescent="0.25">
      <c r="Q1541" s="10"/>
      <c r="T1541" s="13"/>
    </row>
    <row r="1542" spans="17:20" x14ac:dyDescent="0.25">
      <c r="Q1542" s="10"/>
      <c r="T1542" s="13"/>
    </row>
    <row r="1543" spans="17:20" x14ac:dyDescent="0.25">
      <c r="Q1543" s="10"/>
      <c r="T1543" s="13"/>
    </row>
    <row r="1544" spans="17:20" x14ac:dyDescent="0.25">
      <c r="Q1544" s="10"/>
      <c r="T1544" s="13"/>
    </row>
    <row r="1545" spans="17:20" x14ac:dyDescent="0.25">
      <c r="Q1545" s="10"/>
      <c r="T1545" s="13"/>
    </row>
    <row r="1546" spans="17:20" x14ac:dyDescent="0.25">
      <c r="Q1546" s="10"/>
      <c r="T1546" s="13"/>
    </row>
    <row r="1547" spans="17:20" x14ac:dyDescent="0.25">
      <c r="Q1547" s="10"/>
      <c r="T1547" s="13"/>
    </row>
    <row r="1548" spans="17:20" x14ac:dyDescent="0.25">
      <c r="Q1548" s="10"/>
      <c r="T1548" s="13"/>
    </row>
    <row r="1549" spans="17:20" x14ac:dyDescent="0.25">
      <c r="Q1549" s="10"/>
      <c r="T1549" s="13"/>
    </row>
    <row r="1550" spans="17:20" x14ac:dyDescent="0.25">
      <c r="Q1550" s="10"/>
      <c r="T1550" s="13"/>
    </row>
    <row r="1551" spans="17:20" x14ac:dyDescent="0.25">
      <c r="Q1551" s="10"/>
      <c r="T1551" s="13"/>
    </row>
    <row r="1552" spans="17:20" x14ac:dyDescent="0.25">
      <c r="Q1552" s="10"/>
      <c r="T1552" s="13"/>
    </row>
    <row r="1553" spans="17:20" x14ac:dyDescent="0.25">
      <c r="Q1553" s="10"/>
      <c r="T1553" s="13"/>
    </row>
    <row r="1554" spans="17:20" x14ac:dyDescent="0.25">
      <c r="Q1554" s="10"/>
      <c r="T1554" s="13"/>
    </row>
    <row r="1555" spans="17:20" x14ac:dyDescent="0.25">
      <c r="Q1555" s="10"/>
      <c r="T1555" s="13"/>
    </row>
    <row r="1556" spans="17:20" x14ac:dyDescent="0.25">
      <c r="Q1556" s="10"/>
      <c r="T1556" s="13"/>
    </row>
    <row r="1557" spans="17:20" x14ac:dyDescent="0.25">
      <c r="Q1557" s="10"/>
      <c r="T1557" s="13"/>
    </row>
    <row r="1558" spans="17:20" x14ac:dyDescent="0.25">
      <c r="Q1558" s="10"/>
      <c r="T1558" s="13"/>
    </row>
    <row r="1559" spans="17:20" x14ac:dyDescent="0.25">
      <c r="Q1559" s="10"/>
      <c r="T1559" s="13"/>
    </row>
    <row r="1560" spans="17:20" x14ac:dyDescent="0.25">
      <c r="Q1560" s="10"/>
      <c r="T1560" s="13"/>
    </row>
    <row r="1561" spans="17:20" x14ac:dyDescent="0.25">
      <c r="Q1561" s="10"/>
      <c r="T1561" s="13"/>
    </row>
    <row r="1562" spans="17:20" x14ac:dyDescent="0.25">
      <c r="Q1562" s="10"/>
      <c r="T1562" s="13"/>
    </row>
    <row r="1563" spans="17:20" x14ac:dyDescent="0.25">
      <c r="Q1563" s="10"/>
      <c r="T1563" s="13"/>
    </row>
    <row r="1564" spans="17:20" x14ac:dyDescent="0.25">
      <c r="Q1564" s="10"/>
      <c r="T1564" s="13"/>
    </row>
    <row r="1565" spans="17:20" x14ac:dyDescent="0.25">
      <c r="Q1565" s="10"/>
      <c r="T1565" s="13"/>
    </row>
    <row r="1566" spans="17:20" x14ac:dyDescent="0.25">
      <c r="Q1566" s="10"/>
      <c r="T1566" s="13"/>
    </row>
    <row r="1567" spans="17:20" x14ac:dyDescent="0.25">
      <c r="Q1567" s="10"/>
      <c r="T1567" s="13"/>
    </row>
    <row r="1568" spans="17:20" x14ac:dyDescent="0.25">
      <c r="Q1568" s="10"/>
      <c r="T1568" s="13"/>
    </row>
    <row r="1569" spans="17:20" x14ac:dyDescent="0.25">
      <c r="Q1569" s="10"/>
      <c r="T1569" s="13"/>
    </row>
    <row r="1570" spans="17:20" x14ac:dyDescent="0.25">
      <c r="Q1570" s="10"/>
      <c r="T1570" s="13"/>
    </row>
    <row r="1571" spans="17:20" x14ac:dyDescent="0.25">
      <c r="Q1571" s="10"/>
      <c r="T1571" s="13"/>
    </row>
    <row r="1572" spans="17:20" x14ac:dyDescent="0.25">
      <c r="Q1572" s="10"/>
      <c r="T1572" s="13"/>
    </row>
    <row r="1573" spans="17:20" x14ac:dyDescent="0.25">
      <c r="Q1573" s="10"/>
      <c r="T1573" s="13"/>
    </row>
    <row r="1574" spans="17:20" x14ac:dyDescent="0.25">
      <c r="Q1574" s="10"/>
      <c r="T1574" s="13"/>
    </row>
    <row r="1575" spans="17:20" x14ac:dyDescent="0.25">
      <c r="Q1575" s="10"/>
      <c r="T1575" s="13"/>
    </row>
    <row r="1576" spans="17:20" x14ac:dyDescent="0.25">
      <c r="Q1576" s="10"/>
      <c r="T1576" s="13"/>
    </row>
    <row r="1577" spans="17:20" x14ac:dyDescent="0.25">
      <c r="Q1577" s="10"/>
      <c r="T1577" s="13"/>
    </row>
    <row r="1578" spans="17:20" x14ac:dyDescent="0.25">
      <c r="Q1578" s="10"/>
      <c r="T1578" s="13"/>
    </row>
    <row r="1579" spans="17:20" x14ac:dyDescent="0.25">
      <c r="Q1579" s="10"/>
      <c r="T1579" s="13"/>
    </row>
    <row r="1580" spans="17:20" x14ac:dyDescent="0.25">
      <c r="Q1580" s="10"/>
      <c r="T1580" s="13"/>
    </row>
    <row r="1581" spans="17:20" x14ac:dyDescent="0.25">
      <c r="Q1581" s="10"/>
      <c r="T1581" s="13"/>
    </row>
    <row r="1582" spans="17:20" x14ac:dyDescent="0.25">
      <c r="Q1582" s="10"/>
      <c r="T1582" s="13"/>
    </row>
    <row r="1583" spans="17:20" x14ac:dyDescent="0.25">
      <c r="Q1583" s="10"/>
      <c r="T1583" s="13"/>
    </row>
    <row r="1584" spans="17:20" x14ac:dyDescent="0.25">
      <c r="Q1584" s="10"/>
      <c r="T1584" s="13"/>
    </row>
    <row r="1585" spans="17:20" x14ac:dyDescent="0.25">
      <c r="Q1585" s="10"/>
      <c r="T1585" s="13"/>
    </row>
    <row r="1586" spans="17:20" x14ac:dyDescent="0.25">
      <c r="Q1586" s="10"/>
      <c r="T1586" s="13"/>
    </row>
    <row r="1587" spans="17:20" x14ac:dyDescent="0.25">
      <c r="Q1587" s="10"/>
      <c r="T1587" s="13"/>
    </row>
    <row r="1588" spans="17:20" x14ac:dyDescent="0.25">
      <c r="Q1588" s="10"/>
      <c r="T1588" s="13"/>
    </row>
    <row r="1589" spans="17:20" x14ac:dyDescent="0.25">
      <c r="Q1589" s="10"/>
      <c r="T1589" s="13"/>
    </row>
    <row r="1590" spans="17:20" x14ac:dyDescent="0.25">
      <c r="Q1590" s="10"/>
      <c r="T1590" s="13"/>
    </row>
    <row r="1591" spans="17:20" x14ac:dyDescent="0.25">
      <c r="Q1591" s="10"/>
      <c r="T1591" s="13"/>
    </row>
    <row r="1592" spans="17:20" x14ac:dyDescent="0.25">
      <c r="Q1592" s="10"/>
      <c r="T1592" s="13"/>
    </row>
    <row r="1593" spans="17:20" x14ac:dyDescent="0.25">
      <c r="Q1593" s="10"/>
      <c r="T1593" s="13"/>
    </row>
    <row r="1594" spans="17:20" x14ac:dyDescent="0.25">
      <c r="Q1594" s="10"/>
      <c r="T1594" s="13"/>
    </row>
    <row r="1595" spans="17:20" x14ac:dyDescent="0.25">
      <c r="Q1595" s="10"/>
      <c r="T1595" s="13"/>
    </row>
    <row r="1596" spans="17:20" x14ac:dyDescent="0.25">
      <c r="Q1596" s="10"/>
      <c r="T1596" s="13"/>
    </row>
    <row r="1597" spans="17:20" x14ac:dyDescent="0.25">
      <c r="Q1597" s="10"/>
      <c r="T1597" s="13"/>
    </row>
    <row r="1598" spans="17:20" x14ac:dyDescent="0.25">
      <c r="Q1598" s="10"/>
      <c r="T1598" s="13"/>
    </row>
    <row r="1599" spans="17:20" x14ac:dyDescent="0.25">
      <c r="Q1599" s="10"/>
      <c r="T1599" s="13"/>
    </row>
    <row r="1600" spans="17:20" x14ac:dyDescent="0.25">
      <c r="Q1600" s="10"/>
      <c r="T1600" s="13"/>
    </row>
    <row r="1601" spans="17:20" x14ac:dyDescent="0.25">
      <c r="Q1601" s="10"/>
      <c r="T1601" s="13"/>
    </row>
    <row r="1602" spans="17:20" x14ac:dyDescent="0.25">
      <c r="Q1602" s="10"/>
      <c r="T1602" s="13"/>
    </row>
    <row r="1603" spans="17:20" x14ac:dyDescent="0.25">
      <c r="Q1603" s="10"/>
      <c r="T1603" s="13"/>
    </row>
    <row r="1604" spans="17:20" x14ac:dyDescent="0.25">
      <c r="Q1604" s="10"/>
      <c r="T1604" s="13"/>
    </row>
    <row r="1605" spans="17:20" x14ac:dyDescent="0.25">
      <c r="Q1605" s="10"/>
      <c r="T1605" s="13"/>
    </row>
    <row r="1606" spans="17:20" x14ac:dyDescent="0.25">
      <c r="Q1606" s="10"/>
      <c r="T1606" s="13"/>
    </row>
    <row r="1607" spans="17:20" x14ac:dyDescent="0.25">
      <c r="Q1607" s="10"/>
      <c r="T1607" s="13"/>
    </row>
    <row r="1608" spans="17:20" x14ac:dyDescent="0.25">
      <c r="Q1608" s="10"/>
      <c r="T1608" s="13"/>
    </row>
    <row r="1609" spans="17:20" x14ac:dyDescent="0.25">
      <c r="Q1609" s="10"/>
      <c r="T1609" s="13"/>
    </row>
    <row r="1610" spans="17:20" x14ac:dyDescent="0.25">
      <c r="Q1610" s="10"/>
      <c r="T1610" s="13"/>
    </row>
    <row r="1611" spans="17:20" x14ac:dyDescent="0.25">
      <c r="Q1611" s="10"/>
      <c r="T1611" s="13"/>
    </row>
    <row r="1612" spans="17:20" x14ac:dyDescent="0.25">
      <c r="Q1612" s="10"/>
      <c r="T1612" s="13"/>
    </row>
    <row r="1613" spans="17:20" x14ac:dyDescent="0.25">
      <c r="Q1613" s="10"/>
      <c r="T1613" s="13"/>
    </row>
    <row r="1614" spans="17:20" x14ac:dyDescent="0.25">
      <c r="Q1614" s="10"/>
      <c r="T1614" s="13"/>
    </row>
    <row r="1615" spans="17:20" x14ac:dyDescent="0.25">
      <c r="Q1615" s="10"/>
      <c r="T1615" s="13"/>
    </row>
    <row r="1616" spans="17:20" x14ac:dyDescent="0.25">
      <c r="Q1616" s="10"/>
      <c r="T1616" s="13"/>
    </row>
    <row r="1617" spans="17:20" x14ac:dyDescent="0.25">
      <c r="Q1617" s="10"/>
      <c r="T1617" s="13"/>
    </row>
    <row r="1618" spans="17:20" x14ac:dyDescent="0.25">
      <c r="Q1618" s="10"/>
      <c r="T1618" s="13"/>
    </row>
    <row r="1619" spans="17:20" x14ac:dyDescent="0.25">
      <c r="Q1619" s="10"/>
      <c r="T1619" s="13"/>
    </row>
    <row r="1620" spans="17:20" x14ac:dyDescent="0.25">
      <c r="Q1620" s="10"/>
      <c r="T1620" s="13"/>
    </row>
    <row r="1621" spans="17:20" x14ac:dyDescent="0.25">
      <c r="Q1621" s="10"/>
      <c r="T1621" s="13"/>
    </row>
    <row r="1622" spans="17:20" x14ac:dyDescent="0.25">
      <c r="Q1622" s="10"/>
      <c r="T1622" s="13"/>
    </row>
    <row r="1623" spans="17:20" x14ac:dyDescent="0.25">
      <c r="Q1623" s="10"/>
      <c r="T1623" s="13"/>
    </row>
    <row r="1624" spans="17:20" x14ac:dyDescent="0.25">
      <c r="Q1624" s="10"/>
      <c r="T1624" s="13"/>
    </row>
    <row r="1625" spans="17:20" x14ac:dyDescent="0.25">
      <c r="Q1625" s="10"/>
      <c r="T1625" s="13"/>
    </row>
    <row r="1626" spans="17:20" x14ac:dyDescent="0.25">
      <c r="Q1626" s="10"/>
      <c r="T1626" s="13"/>
    </row>
    <row r="1627" spans="17:20" x14ac:dyDescent="0.25">
      <c r="Q1627" s="10"/>
      <c r="T1627" s="13"/>
    </row>
    <row r="1628" spans="17:20" x14ac:dyDescent="0.25">
      <c r="Q1628" s="10"/>
      <c r="T1628" s="13"/>
    </row>
    <row r="1629" spans="17:20" x14ac:dyDescent="0.25">
      <c r="Q1629" s="10"/>
      <c r="T1629" s="13"/>
    </row>
    <row r="1630" spans="17:20" x14ac:dyDescent="0.25">
      <c r="Q1630" s="10"/>
      <c r="T1630" s="13"/>
    </row>
    <row r="1631" spans="17:20" x14ac:dyDescent="0.25">
      <c r="Q1631" s="10"/>
      <c r="T1631" s="13"/>
    </row>
    <row r="1632" spans="17:20" x14ac:dyDescent="0.25">
      <c r="Q1632" s="10"/>
      <c r="T1632" s="13"/>
    </row>
    <row r="1633" spans="17:20" x14ac:dyDescent="0.25">
      <c r="Q1633" s="10"/>
      <c r="T1633" s="13"/>
    </row>
    <row r="1634" spans="17:20" x14ac:dyDescent="0.25">
      <c r="Q1634" s="10"/>
      <c r="T1634" s="13"/>
    </row>
    <row r="1635" spans="17:20" x14ac:dyDescent="0.25">
      <c r="Q1635" s="10"/>
      <c r="T1635" s="13"/>
    </row>
    <row r="1636" spans="17:20" x14ac:dyDescent="0.25">
      <c r="Q1636" s="10"/>
      <c r="T1636" s="13"/>
    </row>
    <row r="1637" spans="17:20" x14ac:dyDescent="0.25">
      <c r="Q1637" s="10"/>
      <c r="T1637" s="13"/>
    </row>
    <row r="1638" spans="17:20" x14ac:dyDescent="0.25">
      <c r="Q1638" s="10"/>
      <c r="T1638" s="13"/>
    </row>
    <row r="1639" spans="17:20" x14ac:dyDescent="0.25">
      <c r="Q1639" s="10"/>
      <c r="T1639" s="13"/>
    </row>
    <row r="1640" spans="17:20" x14ac:dyDescent="0.25">
      <c r="Q1640" s="10"/>
      <c r="T1640" s="13"/>
    </row>
    <row r="1641" spans="17:20" x14ac:dyDescent="0.25">
      <c r="Q1641" s="10"/>
      <c r="T1641" s="13"/>
    </row>
    <row r="1642" spans="17:20" x14ac:dyDescent="0.25">
      <c r="Q1642" s="10"/>
      <c r="T1642" s="13"/>
    </row>
    <row r="1643" spans="17:20" x14ac:dyDescent="0.25">
      <c r="Q1643" s="10"/>
      <c r="T1643" s="13"/>
    </row>
    <row r="1644" spans="17:20" x14ac:dyDescent="0.25">
      <c r="Q1644" s="10"/>
      <c r="T1644" s="13"/>
    </row>
    <row r="1645" spans="17:20" x14ac:dyDescent="0.25">
      <c r="Q1645" s="10"/>
      <c r="T1645" s="13"/>
    </row>
    <row r="1646" spans="17:20" x14ac:dyDescent="0.25">
      <c r="Q1646" s="10"/>
      <c r="T1646" s="13"/>
    </row>
    <row r="1647" spans="17:20" x14ac:dyDescent="0.25">
      <c r="Q1647" s="10"/>
      <c r="T1647" s="13"/>
    </row>
    <row r="1648" spans="17:20" x14ac:dyDescent="0.25">
      <c r="Q1648" s="10"/>
      <c r="T1648" s="13"/>
    </row>
    <row r="1649" spans="17:20" x14ac:dyDescent="0.25">
      <c r="Q1649" s="10"/>
      <c r="T1649" s="13"/>
    </row>
    <row r="1650" spans="17:20" x14ac:dyDescent="0.25">
      <c r="Q1650" s="10"/>
      <c r="T1650" s="13"/>
    </row>
    <row r="1651" spans="17:20" x14ac:dyDescent="0.25">
      <c r="Q1651" s="10"/>
      <c r="T1651" s="13"/>
    </row>
    <row r="1652" spans="17:20" x14ac:dyDescent="0.25">
      <c r="Q1652" s="10"/>
      <c r="T1652" s="13"/>
    </row>
    <row r="1653" spans="17:20" x14ac:dyDescent="0.25">
      <c r="Q1653" s="10"/>
      <c r="T1653" s="13"/>
    </row>
    <row r="1654" spans="17:20" x14ac:dyDescent="0.25">
      <c r="Q1654" s="10"/>
      <c r="T1654" s="13"/>
    </row>
    <row r="1655" spans="17:20" x14ac:dyDescent="0.25">
      <c r="Q1655" s="10"/>
      <c r="T1655" s="13"/>
    </row>
    <row r="1656" spans="17:20" x14ac:dyDescent="0.25">
      <c r="Q1656" s="10"/>
      <c r="T1656" s="13"/>
    </row>
    <row r="1657" spans="17:20" x14ac:dyDescent="0.25">
      <c r="Q1657" s="10"/>
      <c r="T1657" s="13"/>
    </row>
    <row r="1658" spans="17:20" x14ac:dyDescent="0.25">
      <c r="Q1658" s="10"/>
      <c r="T1658" s="13"/>
    </row>
    <row r="1659" spans="17:20" x14ac:dyDescent="0.25">
      <c r="Q1659" s="10"/>
      <c r="T1659" s="13"/>
    </row>
    <row r="1660" spans="17:20" x14ac:dyDescent="0.25">
      <c r="Q1660" s="10"/>
      <c r="T1660" s="13"/>
    </row>
    <row r="1661" spans="17:20" x14ac:dyDescent="0.25">
      <c r="Q1661" s="10"/>
      <c r="T1661" s="13"/>
    </row>
    <row r="1662" spans="17:20" x14ac:dyDescent="0.25">
      <c r="Q1662" s="10"/>
      <c r="T1662" s="13"/>
    </row>
    <row r="1663" spans="17:20" x14ac:dyDescent="0.25">
      <c r="Q1663" s="10"/>
      <c r="T1663" s="13"/>
    </row>
    <row r="1664" spans="17:20" x14ac:dyDescent="0.25">
      <c r="Q1664" s="10"/>
      <c r="T1664" s="13"/>
    </row>
    <row r="1665" spans="17:20" x14ac:dyDescent="0.25">
      <c r="Q1665" s="10"/>
      <c r="T1665" s="13"/>
    </row>
    <row r="1666" spans="17:20" x14ac:dyDescent="0.25">
      <c r="Q1666" s="10"/>
      <c r="T1666" s="13"/>
    </row>
    <row r="1667" spans="17:20" x14ac:dyDescent="0.25">
      <c r="Q1667" s="10"/>
      <c r="T1667" s="13"/>
    </row>
    <row r="1668" spans="17:20" x14ac:dyDescent="0.25">
      <c r="Q1668" s="10"/>
      <c r="T1668" s="13"/>
    </row>
    <row r="1669" spans="17:20" x14ac:dyDescent="0.25">
      <c r="Q1669" s="10"/>
      <c r="T1669" s="13"/>
    </row>
    <row r="1670" spans="17:20" x14ac:dyDescent="0.25">
      <c r="Q1670" s="10"/>
      <c r="T1670" s="13"/>
    </row>
    <row r="1671" spans="17:20" x14ac:dyDescent="0.25">
      <c r="Q1671" s="10"/>
      <c r="T1671" s="13"/>
    </row>
    <row r="1672" spans="17:20" x14ac:dyDescent="0.25">
      <c r="Q1672" s="10"/>
      <c r="T1672" s="13"/>
    </row>
    <row r="1673" spans="17:20" x14ac:dyDescent="0.25">
      <c r="Q1673" s="10"/>
      <c r="T1673" s="13"/>
    </row>
    <row r="1674" spans="17:20" x14ac:dyDescent="0.25">
      <c r="Q1674" s="10"/>
      <c r="T1674" s="13"/>
    </row>
    <row r="1675" spans="17:20" x14ac:dyDescent="0.25">
      <c r="Q1675" s="10"/>
      <c r="T1675" s="13"/>
    </row>
    <row r="1676" spans="17:20" x14ac:dyDescent="0.25">
      <c r="Q1676" s="10"/>
      <c r="T1676" s="13"/>
    </row>
    <row r="1677" spans="17:20" x14ac:dyDescent="0.25">
      <c r="Q1677" s="10"/>
      <c r="T1677" s="13"/>
    </row>
    <row r="1678" spans="17:20" x14ac:dyDescent="0.25">
      <c r="Q1678" s="10"/>
      <c r="T1678" s="13"/>
    </row>
    <row r="1679" spans="17:20" x14ac:dyDescent="0.25">
      <c r="Q1679" s="10"/>
      <c r="T1679" s="13"/>
    </row>
    <row r="1680" spans="17:20" x14ac:dyDescent="0.25">
      <c r="Q1680" s="10"/>
      <c r="T1680" s="13"/>
    </row>
    <row r="1681" spans="17:20" x14ac:dyDescent="0.25">
      <c r="Q1681" s="10"/>
      <c r="T1681" s="13"/>
    </row>
    <row r="1682" spans="17:20" x14ac:dyDescent="0.25">
      <c r="Q1682" s="10"/>
      <c r="T1682" s="13"/>
    </row>
    <row r="1683" spans="17:20" x14ac:dyDescent="0.25">
      <c r="Q1683" s="10"/>
      <c r="T1683" s="13"/>
    </row>
    <row r="1684" spans="17:20" x14ac:dyDescent="0.25">
      <c r="Q1684" s="10"/>
      <c r="T1684" s="13"/>
    </row>
    <row r="1685" spans="17:20" x14ac:dyDescent="0.25">
      <c r="Q1685" s="10"/>
      <c r="T1685" s="13"/>
    </row>
    <row r="1686" spans="17:20" x14ac:dyDescent="0.25">
      <c r="Q1686" s="10"/>
      <c r="T1686" s="13"/>
    </row>
    <row r="1687" spans="17:20" x14ac:dyDescent="0.25">
      <c r="Q1687" s="10"/>
      <c r="T1687" s="13"/>
    </row>
    <row r="1688" spans="17:20" x14ac:dyDescent="0.25">
      <c r="Q1688" s="10"/>
      <c r="T1688" s="13"/>
    </row>
    <row r="1689" spans="17:20" x14ac:dyDescent="0.25">
      <c r="Q1689" s="10"/>
      <c r="T1689" s="13"/>
    </row>
    <row r="1690" spans="17:20" x14ac:dyDescent="0.25">
      <c r="Q1690" s="10"/>
      <c r="T1690" s="13"/>
    </row>
    <row r="1691" spans="17:20" x14ac:dyDescent="0.25">
      <c r="Q1691" s="10"/>
      <c r="T1691" s="13"/>
    </row>
    <row r="1692" spans="17:20" x14ac:dyDescent="0.25">
      <c r="Q1692" s="10"/>
      <c r="T1692" s="13"/>
    </row>
    <row r="1693" spans="17:20" x14ac:dyDescent="0.25">
      <c r="Q1693" s="10"/>
      <c r="T1693" s="13"/>
    </row>
    <row r="1694" spans="17:20" x14ac:dyDescent="0.25">
      <c r="Q1694" s="10"/>
      <c r="T1694" s="13"/>
    </row>
    <row r="1695" spans="17:20" x14ac:dyDescent="0.25">
      <c r="Q1695" s="10"/>
      <c r="T1695" s="13"/>
    </row>
    <row r="1696" spans="17:20" x14ac:dyDescent="0.25">
      <c r="Q1696" s="10"/>
      <c r="T1696" s="13"/>
    </row>
    <row r="1697" spans="17:20" x14ac:dyDescent="0.25">
      <c r="Q1697" s="10"/>
      <c r="T1697" s="13"/>
    </row>
    <row r="1698" spans="17:20" x14ac:dyDescent="0.25">
      <c r="Q1698" s="10"/>
      <c r="T1698" s="13"/>
    </row>
    <row r="1699" spans="17:20" x14ac:dyDescent="0.25">
      <c r="Q1699" s="10"/>
      <c r="T1699" s="13"/>
    </row>
    <row r="1700" spans="17:20" x14ac:dyDescent="0.25">
      <c r="Q1700" s="10"/>
      <c r="T1700" s="13"/>
    </row>
    <row r="1701" spans="17:20" x14ac:dyDescent="0.25">
      <c r="Q1701" s="10"/>
      <c r="T1701" s="13"/>
    </row>
    <row r="1702" spans="17:20" x14ac:dyDescent="0.25">
      <c r="Q1702" s="10"/>
      <c r="T1702" s="13"/>
    </row>
    <row r="1703" spans="17:20" x14ac:dyDescent="0.25">
      <c r="Q1703" s="10"/>
      <c r="T1703" s="13"/>
    </row>
    <row r="1704" spans="17:20" x14ac:dyDescent="0.25">
      <c r="Q1704" s="10"/>
      <c r="T1704" s="13"/>
    </row>
    <row r="1705" spans="17:20" x14ac:dyDescent="0.25">
      <c r="Q1705" s="10"/>
      <c r="T1705" s="13"/>
    </row>
    <row r="1706" spans="17:20" x14ac:dyDescent="0.25">
      <c r="Q1706" s="10"/>
      <c r="T1706" s="13"/>
    </row>
    <row r="1707" spans="17:20" x14ac:dyDescent="0.25">
      <c r="Q1707" s="10"/>
      <c r="T1707" s="13"/>
    </row>
    <row r="1708" spans="17:20" x14ac:dyDescent="0.25">
      <c r="Q1708" s="10"/>
      <c r="T1708" s="13"/>
    </row>
    <row r="1709" spans="17:20" x14ac:dyDescent="0.25">
      <c r="Q1709" s="10"/>
      <c r="T1709" s="13"/>
    </row>
    <row r="1710" spans="17:20" x14ac:dyDescent="0.25">
      <c r="Q1710" s="10"/>
      <c r="T1710" s="13"/>
    </row>
    <row r="1711" spans="17:20" x14ac:dyDescent="0.25">
      <c r="Q1711" s="10"/>
      <c r="T1711" s="13"/>
    </row>
    <row r="1712" spans="17:20" x14ac:dyDescent="0.25">
      <c r="Q1712" s="10"/>
      <c r="T1712" s="13"/>
    </row>
    <row r="1713" spans="17:20" x14ac:dyDescent="0.25">
      <c r="Q1713" s="10"/>
      <c r="T1713" s="13"/>
    </row>
    <row r="1714" spans="17:20" x14ac:dyDescent="0.25">
      <c r="Q1714" s="10"/>
      <c r="T1714" s="13"/>
    </row>
    <row r="1715" spans="17:20" x14ac:dyDescent="0.25">
      <c r="Q1715" s="10"/>
      <c r="T1715" s="13"/>
    </row>
    <row r="1716" spans="17:20" x14ac:dyDescent="0.25">
      <c r="Q1716" s="10"/>
      <c r="T1716" s="13"/>
    </row>
    <row r="1717" spans="17:20" x14ac:dyDescent="0.25">
      <c r="Q1717" s="10"/>
      <c r="T1717" s="13"/>
    </row>
    <row r="1718" spans="17:20" x14ac:dyDescent="0.25">
      <c r="Q1718" s="10"/>
      <c r="T1718" s="13"/>
    </row>
    <row r="1719" spans="17:20" x14ac:dyDescent="0.25">
      <c r="Q1719" s="10"/>
      <c r="T1719" s="13"/>
    </row>
    <row r="1720" spans="17:20" x14ac:dyDescent="0.25">
      <c r="Q1720" s="10"/>
      <c r="T1720" s="13"/>
    </row>
    <row r="1721" spans="17:20" x14ac:dyDescent="0.25">
      <c r="Q1721" s="10"/>
      <c r="T1721" s="13"/>
    </row>
    <row r="1722" spans="17:20" x14ac:dyDescent="0.25">
      <c r="Q1722" s="10"/>
      <c r="T1722" s="13"/>
    </row>
    <row r="1723" spans="17:20" x14ac:dyDescent="0.25">
      <c r="Q1723" s="10"/>
      <c r="T1723" s="13"/>
    </row>
    <row r="1724" spans="17:20" x14ac:dyDescent="0.25">
      <c r="Q1724" s="10"/>
      <c r="T1724" s="13"/>
    </row>
    <row r="1725" spans="17:20" x14ac:dyDescent="0.25">
      <c r="Q1725" s="10"/>
      <c r="T1725" s="13"/>
    </row>
    <row r="1726" spans="17:20" x14ac:dyDescent="0.25">
      <c r="Q1726" s="10"/>
      <c r="T1726" s="13"/>
    </row>
    <row r="1727" spans="17:20" x14ac:dyDescent="0.25">
      <c r="Q1727" s="10"/>
      <c r="T1727" s="13"/>
    </row>
    <row r="1728" spans="17:20" x14ac:dyDescent="0.25">
      <c r="Q1728" s="10"/>
      <c r="T1728" s="13"/>
    </row>
    <row r="1729" spans="17:20" x14ac:dyDescent="0.25">
      <c r="Q1729" s="10"/>
      <c r="T1729" s="13"/>
    </row>
    <row r="1730" spans="17:20" x14ac:dyDescent="0.25">
      <c r="Q1730" s="10"/>
      <c r="T1730" s="13"/>
    </row>
    <row r="1731" spans="17:20" x14ac:dyDescent="0.25">
      <c r="Q1731" s="10"/>
      <c r="T1731" s="13"/>
    </row>
    <row r="1732" spans="17:20" x14ac:dyDescent="0.25">
      <c r="Q1732" s="10"/>
      <c r="T1732" s="13"/>
    </row>
    <row r="1733" spans="17:20" x14ac:dyDescent="0.25">
      <c r="Q1733" s="10"/>
      <c r="T1733" s="13"/>
    </row>
    <row r="1734" spans="17:20" x14ac:dyDescent="0.25">
      <c r="Q1734" s="10"/>
      <c r="T1734" s="13"/>
    </row>
    <row r="1735" spans="17:20" x14ac:dyDescent="0.25">
      <c r="Q1735" s="10"/>
      <c r="T1735" s="13"/>
    </row>
    <row r="1736" spans="17:20" x14ac:dyDescent="0.25">
      <c r="Q1736" s="10"/>
      <c r="T1736" s="13"/>
    </row>
    <row r="1737" spans="17:20" x14ac:dyDescent="0.25">
      <c r="Q1737" s="10"/>
      <c r="T1737" s="13"/>
    </row>
    <row r="1738" spans="17:20" x14ac:dyDescent="0.25">
      <c r="Q1738" s="10"/>
      <c r="T1738" s="13"/>
    </row>
    <row r="1739" spans="17:20" x14ac:dyDescent="0.25">
      <c r="Q1739" s="10"/>
      <c r="T1739" s="13"/>
    </row>
    <row r="1740" spans="17:20" x14ac:dyDescent="0.25">
      <c r="Q1740" s="10"/>
      <c r="T1740" s="13"/>
    </row>
    <row r="1741" spans="17:20" x14ac:dyDescent="0.25">
      <c r="Q1741" s="10"/>
      <c r="T1741" s="13"/>
    </row>
    <row r="1742" spans="17:20" x14ac:dyDescent="0.25">
      <c r="Q1742" s="10"/>
      <c r="T1742" s="13"/>
    </row>
    <row r="1743" spans="17:20" x14ac:dyDescent="0.25">
      <c r="Q1743" s="10"/>
      <c r="T1743" s="13"/>
    </row>
    <row r="1744" spans="17:20" x14ac:dyDescent="0.25">
      <c r="Q1744" s="10"/>
      <c r="T1744" s="13"/>
    </row>
    <row r="1745" spans="17:20" x14ac:dyDescent="0.25">
      <c r="Q1745" s="10"/>
      <c r="T1745" s="13"/>
    </row>
    <row r="1746" spans="17:20" x14ac:dyDescent="0.25">
      <c r="Q1746" s="10"/>
      <c r="T1746" s="13"/>
    </row>
    <row r="1747" spans="17:20" x14ac:dyDescent="0.25">
      <c r="Q1747" s="10"/>
      <c r="T1747" s="13"/>
    </row>
    <row r="1748" spans="17:20" x14ac:dyDescent="0.25">
      <c r="Q1748" s="10"/>
      <c r="T1748" s="13"/>
    </row>
    <row r="1749" spans="17:20" x14ac:dyDescent="0.25">
      <c r="Q1749" s="10"/>
      <c r="T1749" s="13"/>
    </row>
    <row r="1750" spans="17:20" x14ac:dyDescent="0.25">
      <c r="Q1750" s="10"/>
      <c r="T1750" s="13"/>
    </row>
    <row r="1751" spans="17:20" x14ac:dyDescent="0.25">
      <c r="Q1751" s="10"/>
      <c r="T1751" s="13"/>
    </row>
    <row r="1752" spans="17:20" x14ac:dyDescent="0.25">
      <c r="Q1752" s="10"/>
      <c r="T1752" s="13"/>
    </row>
    <row r="1753" spans="17:20" x14ac:dyDescent="0.25">
      <c r="Q1753" s="10"/>
      <c r="T1753" s="13"/>
    </row>
    <row r="1754" spans="17:20" x14ac:dyDescent="0.25">
      <c r="Q1754" s="10"/>
      <c r="T1754" s="13"/>
    </row>
    <row r="1755" spans="17:20" x14ac:dyDescent="0.25">
      <c r="Q1755" s="10"/>
      <c r="T1755" s="13"/>
    </row>
    <row r="1756" spans="17:20" x14ac:dyDescent="0.25">
      <c r="Q1756" s="10"/>
      <c r="T1756" s="13"/>
    </row>
    <row r="1757" spans="17:20" x14ac:dyDescent="0.25">
      <c r="Q1757" s="10"/>
      <c r="T1757" s="13"/>
    </row>
    <row r="1758" spans="17:20" x14ac:dyDescent="0.25">
      <c r="Q1758" s="10"/>
      <c r="T1758" s="13"/>
    </row>
    <row r="1759" spans="17:20" x14ac:dyDescent="0.25">
      <c r="Q1759" s="10"/>
      <c r="T1759" s="13"/>
    </row>
    <row r="1760" spans="17:20" x14ac:dyDescent="0.25">
      <c r="Q1760" s="10"/>
      <c r="T1760" s="13"/>
    </row>
    <row r="1761" spans="17:20" x14ac:dyDescent="0.25">
      <c r="Q1761" s="10"/>
      <c r="T1761" s="13"/>
    </row>
    <row r="1762" spans="17:20" x14ac:dyDescent="0.25">
      <c r="Q1762" s="10"/>
      <c r="T1762" s="13"/>
    </row>
    <row r="1763" spans="17:20" x14ac:dyDescent="0.25">
      <c r="Q1763" s="10"/>
      <c r="T1763" s="13"/>
    </row>
    <row r="1764" spans="17:20" x14ac:dyDescent="0.25">
      <c r="Q1764" s="10"/>
      <c r="T1764" s="13"/>
    </row>
    <row r="1765" spans="17:20" x14ac:dyDescent="0.25">
      <c r="Q1765" s="10"/>
      <c r="T1765" s="13"/>
    </row>
    <row r="1766" spans="17:20" x14ac:dyDescent="0.25">
      <c r="Q1766" s="10"/>
      <c r="T1766" s="13"/>
    </row>
    <row r="1767" spans="17:20" x14ac:dyDescent="0.25">
      <c r="Q1767" s="10"/>
      <c r="T1767" s="13"/>
    </row>
    <row r="1768" spans="17:20" x14ac:dyDescent="0.25">
      <c r="Q1768" s="10"/>
      <c r="T1768" s="13"/>
    </row>
    <row r="1769" spans="17:20" x14ac:dyDescent="0.25">
      <c r="Q1769" s="10"/>
      <c r="T1769" s="13"/>
    </row>
    <row r="1770" spans="17:20" x14ac:dyDescent="0.25">
      <c r="Q1770" s="10"/>
      <c r="T1770" s="13"/>
    </row>
    <row r="1771" spans="17:20" x14ac:dyDescent="0.25">
      <c r="Q1771" s="10"/>
      <c r="T1771" s="13"/>
    </row>
    <row r="1772" spans="17:20" x14ac:dyDescent="0.25">
      <c r="Q1772" s="10"/>
      <c r="T1772" s="13"/>
    </row>
    <row r="1773" spans="17:20" x14ac:dyDescent="0.25">
      <c r="Q1773" s="10"/>
      <c r="T1773" s="13"/>
    </row>
    <row r="1774" spans="17:20" x14ac:dyDescent="0.25">
      <c r="Q1774" s="10"/>
      <c r="T1774" s="13"/>
    </row>
    <row r="1775" spans="17:20" x14ac:dyDescent="0.25">
      <c r="Q1775" s="10"/>
      <c r="T1775" s="13"/>
    </row>
    <row r="1776" spans="17:20" x14ac:dyDescent="0.25">
      <c r="Q1776" s="10"/>
      <c r="T1776" s="13"/>
    </row>
    <row r="1777" spans="17:20" x14ac:dyDescent="0.25">
      <c r="Q1777" s="10"/>
      <c r="T1777" s="13"/>
    </row>
    <row r="1778" spans="17:20" x14ac:dyDescent="0.25">
      <c r="Q1778" s="10"/>
      <c r="T1778" s="13"/>
    </row>
    <row r="1779" spans="17:20" x14ac:dyDescent="0.25">
      <c r="Q1779" s="10"/>
      <c r="T1779" s="13"/>
    </row>
    <row r="1780" spans="17:20" x14ac:dyDescent="0.25">
      <c r="Q1780" s="10"/>
      <c r="T1780" s="13"/>
    </row>
    <row r="1781" spans="17:20" x14ac:dyDescent="0.25">
      <c r="Q1781" s="10"/>
      <c r="T1781" s="13"/>
    </row>
    <row r="1782" spans="17:20" x14ac:dyDescent="0.25">
      <c r="Q1782" s="10"/>
      <c r="T1782" s="13"/>
    </row>
    <row r="1783" spans="17:20" x14ac:dyDescent="0.25">
      <c r="Q1783" s="10"/>
      <c r="T1783" s="13"/>
    </row>
    <row r="1784" spans="17:20" x14ac:dyDescent="0.25">
      <c r="Q1784" s="10"/>
      <c r="T1784" s="13"/>
    </row>
    <row r="1785" spans="17:20" x14ac:dyDescent="0.25">
      <c r="Q1785" s="10"/>
      <c r="T1785" s="13"/>
    </row>
    <row r="1786" spans="17:20" x14ac:dyDescent="0.25">
      <c r="Q1786" s="10"/>
      <c r="T1786" s="13"/>
    </row>
    <row r="1787" spans="17:20" x14ac:dyDescent="0.25">
      <c r="Q1787" s="10"/>
      <c r="T1787" s="13"/>
    </row>
    <row r="1788" spans="17:20" x14ac:dyDescent="0.25">
      <c r="Q1788" s="10"/>
      <c r="T1788" s="13"/>
    </row>
    <row r="1789" spans="17:20" x14ac:dyDescent="0.25">
      <c r="Q1789" s="10"/>
      <c r="T1789" s="13"/>
    </row>
    <row r="1790" spans="17:20" x14ac:dyDescent="0.25">
      <c r="Q1790" s="10"/>
      <c r="T1790" s="13"/>
    </row>
    <row r="1791" spans="17:20" x14ac:dyDescent="0.25">
      <c r="Q1791" s="10"/>
      <c r="T1791" s="13"/>
    </row>
    <row r="1792" spans="17:20" x14ac:dyDescent="0.25">
      <c r="Q1792" s="10"/>
      <c r="T1792" s="13"/>
    </row>
    <row r="1793" spans="17:20" x14ac:dyDescent="0.25">
      <c r="Q1793" s="10"/>
      <c r="T1793" s="13"/>
    </row>
    <row r="1794" spans="17:20" x14ac:dyDescent="0.25">
      <c r="Q1794" s="10"/>
      <c r="T1794" s="13"/>
    </row>
    <row r="1795" spans="17:20" x14ac:dyDescent="0.25">
      <c r="Q1795" s="10"/>
      <c r="T1795" s="13"/>
    </row>
    <row r="1796" spans="17:20" x14ac:dyDescent="0.25">
      <c r="Q1796" s="10"/>
      <c r="T1796" s="13"/>
    </row>
    <row r="1797" spans="17:20" x14ac:dyDescent="0.25">
      <c r="Q1797" s="10"/>
      <c r="T1797" s="13"/>
    </row>
    <row r="1798" spans="17:20" x14ac:dyDescent="0.25">
      <c r="Q1798" s="10"/>
      <c r="T1798" s="13"/>
    </row>
    <row r="1799" spans="17:20" x14ac:dyDescent="0.25">
      <c r="Q1799" s="10"/>
      <c r="T1799" s="13"/>
    </row>
    <row r="1800" spans="17:20" x14ac:dyDescent="0.25">
      <c r="Q1800" s="10"/>
      <c r="T1800" s="13"/>
    </row>
    <row r="1801" spans="17:20" x14ac:dyDescent="0.25">
      <c r="Q1801" s="10"/>
      <c r="T1801" s="13"/>
    </row>
    <row r="1802" spans="17:20" x14ac:dyDescent="0.25">
      <c r="Q1802" s="10"/>
      <c r="T1802" s="13"/>
    </row>
    <row r="1803" spans="17:20" x14ac:dyDescent="0.25">
      <c r="Q1803" s="10"/>
      <c r="T1803" s="13"/>
    </row>
    <row r="1804" spans="17:20" x14ac:dyDescent="0.25">
      <c r="Q1804" s="10"/>
      <c r="T1804" s="13"/>
    </row>
    <row r="1805" spans="17:20" x14ac:dyDescent="0.25">
      <c r="Q1805" s="10"/>
      <c r="T1805" s="13"/>
    </row>
    <row r="1806" spans="17:20" x14ac:dyDescent="0.25">
      <c r="Q1806" s="10"/>
      <c r="T1806" s="13"/>
    </row>
    <row r="1807" spans="17:20" x14ac:dyDescent="0.25">
      <c r="Q1807" s="10"/>
      <c r="T1807" s="13"/>
    </row>
    <row r="1808" spans="17:20" x14ac:dyDescent="0.25">
      <c r="Q1808" s="10"/>
      <c r="T1808" s="13"/>
    </row>
    <row r="1809" spans="17:20" x14ac:dyDescent="0.25">
      <c r="Q1809" s="10"/>
      <c r="T1809" s="13"/>
    </row>
    <row r="1810" spans="17:20" x14ac:dyDescent="0.25">
      <c r="Q1810" s="10"/>
      <c r="T1810" s="13"/>
    </row>
    <row r="1811" spans="17:20" x14ac:dyDescent="0.25">
      <c r="Q1811" s="10"/>
      <c r="T1811" s="13"/>
    </row>
    <row r="1812" spans="17:20" x14ac:dyDescent="0.25">
      <c r="Q1812" s="10"/>
      <c r="T1812" s="13"/>
    </row>
    <row r="1813" spans="17:20" x14ac:dyDescent="0.25">
      <c r="Q1813" s="10"/>
      <c r="T1813" s="13"/>
    </row>
    <row r="1814" spans="17:20" x14ac:dyDescent="0.25">
      <c r="Q1814" s="10"/>
      <c r="T1814" s="13"/>
    </row>
    <row r="1815" spans="17:20" x14ac:dyDescent="0.25">
      <c r="Q1815" s="10"/>
      <c r="T1815" s="13"/>
    </row>
    <row r="1816" spans="17:20" x14ac:dyDescent="0.25">
      <c r="Q1816" s="10"/>
      <c r="T1816" s="13"/>
    </row>
    <row r="1817" spans="17:20" x14ac:dyDescent="0.25">
      <c r="Q1817" s="10"/>
      <c r="T1817" s="13"/>
    </row>
    <row r="1818" spans="17:20" x14ac:dyDescent="0.25">
      <c r="Q1818" s="10"/>
      <c r="T1818" s="13"/>
    </row>
    <row r="1819" spans="17:20" x14ac:dyDescent="0.25">
      <c r="Q1819" s="10"/>
      <c r="T1819" s="13"/>
    </row>
    <row r="1820" spans="17:20" x14ac:dyDescent="0.25">
      <c r="Q1820" s="10"/>
      <c r="T1820" s="13"/>
    </row>
    <row r="1821" spans="17:20" x14ac:dyDescent="0.25">
      <c r="Q1821" s="10"/>
      <c r="T1821" s="13"/>
    </row>
    <row r="1822" spans="17:20" x14ac:dyDescent="0.25">
      <c r="Q1822" s="10"/>
      <c r="T1822" s="13"/>
    </row>
    <row r="1823" spans="17:20" x14ac:dyDescent="0.25">
      <c r="Q1823" s="10"/>
      <c r="T1823" s="13"/>
    </row>
    <row r="1824" spans="17:20" x14ac:dyDescent="0.25">
      <c r="Q1824" s="10"/>
      <c r="T1824" s="13"/>
    </row>
    <row r="1825" spans="17:20" x14ac:dyDescent="0.25">
      <c r="Q1825" s="10"/>
      <c r="T1825" s="13"/>
    </row>
    <row r="1826" spans="17:20" x14ac:dyDescent="0.25">
      <c r="Q1826" s="10"/>
      <c r="T1826" s="13"/>
    </row>
    <row r="1827" spans="17:20" x14ac:dyDescent="0.25">
      <c r="Q1827" s="10"/>
      <c r="T1827" s="13"/>
    </row>
    <row r="1828" spans="17:20" x14ac:dyDescent="0.25">
      <c r="Q1828" s="10"/>
      <c r="T1828" s="13"/>
    </row>
    <row r="1829" spans="17:20" x14ac:dyDescent="0.25">
      <c r="Q1829" s="10"/>
      <c r="T1829" s="13"/>
    </row>
    <row r="1830" spans="17:20" x14ac:dyDescent="0.25">
      <c r="Q1830" s="10"/>
      <c r="T1830" s="13"/>
    </row>
    <row r="1831" spans="17:20" x14ac:dyDescent="0.25">
      <c r="Q1831" s="10"/>
      <c r="T1831" s="13"/>
    </row>
    <row r="1832" spans="17:20" x14ac:dyDescent="0.25">
      <c r="Q1832" s="10"/>
      <c r="T1832" s="13"/>
    </row>
    <row r="1833" spans="17:20" x14ac:dyDescent="0.25">
      <c r="Q1833" s="10"/>
      <c r="T1833" s="13"/>
    </row>
    <row r="1834" spans="17:20" x14ac:dyDescent="0.25">
      <c r="Q1834" s="10"/>
      <c r="T1834" s="13"/>
    </row>
    <row r="1835" spans="17:20" x14ac:dyDescent="0.25">
      <c r="Q1835" s="10"/>
      <c r="T1835" s="13"/>
    </row>
    <row r="1836" spans="17:20" x14ac:dyDescent="0.25">
      <c r="Q1836" s="10"/>
      <c r="T1836" s="13"/>
    </row>
    <row r="1837" spans="17:20" x14ac:dyDescent="0.25">
      <c r="Q1837" s="10"/>
      <c r="T1837" s="13"/>
    </row>
    <row r="1838" spans="17:20" x14ac:dyDescent="0.25">
      <c r="Q1838" s="10"/>
      <c r="T1838" s="13"/>
    </row>
    <row r="1839" spans="17:20" x14ac:dyDescent="0.25">
      <c r="Q1839" s="10"/>
      <c r="T1839" s="13"/>
    </row>
    <row r="1840" spans="17:20" x14ac:dyDescent="0.25">
      <c r="Q1840" s="10"/>
      <c r="T1840" s="13"/>
    </row>
    <row r="1841" spans="17:20" x14ac:dyDescent="0.25">
      <c r="Q1841" s="10"/>
      <c r="T1841" s="13"/>
    </row>
    <row r="1842" spans="17:20" x14ac:dyDescent="0.25">
      <c r="Q1842" s="10"/>
      <c r="T1842" s="13"/>
    </row>
    <row r="1843" spans="17:20" x14ac:dyDescent="0.25">
      <c r="Q1843" s="10"/>
      <c r="T1843" s="13"/>
    </row>
    <row r="1844" spans="17:20" x14ac:dyDescent="0.25">
      <c r="Q1844" s="10"/>
      <c r="T1844" s="13"/>
    </row>
    <row r="1845" spans="17:20" x14ac:dyDescent="0.25">
      <c r="Q1845" s="10"/>
      <c r="T1845" s="13"/>
    </row>
    <row r="1846" spans="17:20" x14ac:dyDescent="0.25">
      <c r="Q1846" s="10"/>
      <c r="T1846" s="13"/>
    </row>
    <row r="1847" spans="17:20" x14ac:dyDescent="0.25">
      <c r="Q1847" s="10"/>
      <c r="T1847" s="13"/>
    </row>
    <row r="1848" spans="17:20" x14ac:dyDescent="0.25">
      <c r="Q1848" s="10"/>
      <c r="T1848" s="13"/>
    </row>
    <row r="1849" spans="17:20" x14ac:dyDescent="0.25">
      <c r="Q1849" s="10"/>
      <c r="T1849" s="13"/>
    </row>
    <row r="1850" spans="17:20" x14ac:dyDescent="0.25">
      <c r="Q1850" s="10"/>
      <c r="T1850" s="13"/>
    </row>
    <row r="1851" spans="17:20" x14ac:dyDescent="0.25">
      <c r="Q1851" s="10"/>
      <c r="T1851" s="13"/>
    </row>
    <row r="1852" spans="17:20" x14ac:dyDescent="0.25">
      <c r="Q1852" s="10"/>
      <c r="T1852" s="13"/>
    </row>
    <row r="1853" spans="17:20" x14ac:dyDescent="0.25">
      <c r="Q1853" s="10"/>
      <c r="T1853" s="13"/>
    </row>
    <row r="1854" spans="17:20" x14ac:dyDescent="0.25">
      <c r="Q1854" s="10"/>
      <c r="T1854" s="13"/>
    </row>
    <row r="1855" spans="17:20" x14ac:dyDescent="0.25">
      <c r="Q1855" s="10"/>
      <c r="T1855" s="13"/>
    </row>
    <row r="1856" spans="17:20" x14ac:dyDescent="0.25">
      <c r="Q1856" s="10"/>
      <c r="T1856" s="13"/>
    </row>
    <row r="1857" spans="17:20" x14ac:dyDescent="0.25">
      <c r="Q1857" s="10"/>
      <c r="T1857" s="13"/>
    </row>
    <row r="1858" spans="17:20" x14ac:dyDescent="0.25">
      <c r="Q1858" s="10"/>
      <c r="T1858" s="13"/>
    </row>
    <row r="1859" spans="17:20" x14ac:dyDescent="0.25">
      <c r="Q1859" s="10"/>
      <c r="T1859" s="13"/>
    </row>
    <row r="1860" spans="17:20" x14ac:dyDescent="0.25">
      <c r="Q1860" s="10"/>
      <c r="T1860" s="13"/>
    </row>
    <row r="1861" spans="17:20" x14ac:dyDescent="0.25">
      <c r="Q1861" s="10"/>
      <c r="T1861" s="13"/>
    </row>
    <row r="1862" spans="17:20" x14ac:dyDescent="0.25">
      <c r="Q1862" s="10"/>
      <c r="T1862" s="13"/>
    </row>
    <row r="1863" spans="17:20" x14ac:dyDescent="0.25">
      <c r="Q1863" s="10"/>
      <c r="T1863" s="13"/>
    </row>
    <row r="1864" spans="17:20" x14ac:dyDescent="0.25">
      <c r="Q1864" s="10"/>
      <c r="T1864" s="13"/>
    </row>
    <row r="1865" spans="17:20" x14ac:dyDescent="0.25">
      <c r="Q1865" s="10"/>
      <c r="T1865" s="13"/>
    </row>
    <row r="1866" spans="17:20" x14ac:dyDescent="0.25">
      <c r="Q1866" s="10"/>
      <c r="T1866" s="13"/>
    </row>
    <row r="1867" spans="17:20" x14ac:dyDescent="0.25">
      <c r="Q1867" s="10"/>
      <c r="T1867" s="13"/>
    </row>
    <row r="1868" spans="17:20" x14ac:dyDescent="0.25">
      <c r="Q1868" s="10"/>
      <c r="T1868" s="13"/>
    </row>
    <row r="1869" spans="17:20" x14ac:dyDescent="0.25">
      <c r="Q1869" s="10"/>
      <c r="T1869" s="13"/>
    </row>
    <row r="1870" spans="17:20" x14ac:dyDescent="0.25">
      <c r="Q1870" s="10"/>
      <c r="T1870" s="13"/>
    </row>
    <row r="1871" spans="17:20" x14ac:dyDescent="0.25">
      <c r="Q1871" s="10"/>
      <c r="T1871" s="13"/>
    </row>
    <row r="1872" spans="17:20" x14ac:dyDescent="0.25">
      <c r="Q1872" s="10"/>
      <c r="T1872" s="13"/>
    </row>
    <row r="1873" spans="17:20" x14ac:dyDescent="0.25">
      <c r="Q1873" s="10"/>
      <c r="T1873" s="13"/>
    </row>
    <row r="1874" spans="17:20" x14ac:dyDescent="0.25">
      <c r="Q1874" s="10"/>
      <c r="T1874" s="13"/>
    </row>
    <row r="1875" spans="17:20" x14ac:dyDescent="0.25">
      <c r="Q1875" s="10"/>
      <c r="T1875" s="13"/>
    </row>
    <row r="1876" spans="17:20" x14ac:dyDescent="0.25">
      <c r="Q1876" s="10"/>
      <c r="T1876" s="13"/>
    </row>
    <row r="1877" spans="17:20" x14ac:dyDescent="0.25">
      <c r="Q1877" s="10"/>
      <c r="T1877" s="13"/>
    </row>
    <row r="1878" spans="17:20" x14ac:dyDescent="0.25">
      <c r="Q1878" s="10"/>
      <c r="T1878" s="13"/>
    </row>
    <row r="1879" spans="17:20" x14ac:dyDescent="0.25">
      <c r="Q1879" s="10"/>
      <c r="T1879" s="13"/>
    </row>
    <row r="1880" spans="17:20" x14ac:dyDescent="0.25">
      <c r="Q1880" s="10"/>
      <c r="T1880" s="13"/>
    </row>
    <row r="1881" spans="17:20" x14ac:dyDescent="0.25">
      <c r="Q1881" s="10"/>
      <c r="T1881" s="13"/>
    </row>
    <row r="1882" spans="17:20" x14ac:dyDescent="0.25">
      <c r="Q1882" s="10"/>
      <c r="T1882" s="13"/>
    </row>
    <row r="1883" spans="17:20" x14ac:dyDescent="0.25">
      <c r="Q1883" s="10"/>
      <c r="T1883" s="13"/>
    </row>
    <row r="1884" spans="17:20" x14ac:dyDescent="0.25">
      <c r="Q1884" s="10"/>
      <c r="T1884" s="13"/>
    </row>
    <row r="1885" spans="17:20" x14ac:dyDescent="0.25">
      <c r="Q1885" s="10"/>
      <c r="T1885" s="13"/>
    </row>
    <row r="1886" spans="17:20" x14ac:dyDescent="0.25">
      <c r="Q1886" s="10"/>
      <c r="T1886" s="13"/>
    </row>
    <row r="1887" spans="17:20" x14ac:dyDescent="0.25">
      <c r="Q1887" s="10"/>
      <c r="T1887" s="13"/>
    </row>
    <row r="1888" spans="17:20" x14ac:dyDescent="0.25">
      <c r="Q1888" s="10"/>
      <c r="T1888" s="13"/>
    </row>
    <row r="1889" spans="17:20" x14ac:dyDescent="0.25">
      <c r="Q1889" s="10"/>
      <c r="T1889" s="13"/>
    </row>
    <row r="1890" spans="17:20" x14ac:dyDescent="0.25">
      <c r="Q1890" s="10"/>
      <c r="T1890" s="13"/>
    </row>
    <row r="1891" spans="17:20" x14ac:dyDescent="0.25">
      <c r="Q1891" s="10"/>
      <c r="T1891" s="13"/>
    </row>
    <row r="1892" spans="17:20" x14ac:dyDescent="0.25">
      <c r="Q1892" s="10"/>
      <c r="T1892" s="13"/>
    </row>
    <row r="1893" spans="17:20" x14ac:dyDescent="0.25">
      <c r="Q1893" s="10"/>
      <c r="T1893" s="13"/>
    </row>
    <row r="1894" spans="17:20" x14ac:dyDescent="0.25">
      <c r="Q1894" s="10"/>
      <c r="T1894" s="13"/>
    </row>
    <row r="1895" spans="17:20" x14ac:dyDescent="0.25">
      <c r="Q1895" s="10"/>
      <c r="T1895" s="13"/>
    </row>
    <row r="1896" spans="17:20" x14ac:dyDescent="0.25">
      <c r="Q1896" s="10"/>
      <c r="T1896" s="13"/>
    </row>
    <row r="1897" spans="17:20" x14ac:dyDescent="0.25">
      <c r="Q1897" s="10"/>
      <c r="T1897" s="13"/>
    </row>
    <row r="1898" spans="17:20" x14ac:dyDescent="0.25">
      <c r="Q1898" s="10"/>
      <c r="T1898" s="13"/>
    </row>
    <row r="1899" spans="17:20" x14ac:dyDescent="0.25">
      <c r="Q1899" s="10"/>
      <c r="T1899" s="13"/>
    </row>
    <row r="1900" spans="17:20" x14ac:dyDescent="0.25">
      <c r="Q1900" s="10"/>
      <c r="T1900" s="13"/>
    </row>
    <row r="1901" spans="17:20" x14ac:dyDescent="0.25">
      <c r="Q1901" s="10"/>
      <c r="T1901" s="13"/>
    </row>
    <row r="1902" spans="17:20" x14ac:dyDescent="0.25">
      <c r="Q1902" s="10"/>
      <c r="T1902" s="13"/>
    </row>
    <row r="1903" spans="17:20" x14ac:dyDescent="0.25">
      <c r="Q1903" s="10"/>
      <c r="T1903" s="13"/>
    </row>
    <row r="1904" spans="17:20" x14ac:dyDescent="0.25">
      <c r="Q1904" s="10"/>
      <c r="T1904" s="13"/>
    </row>
    <row r="1905" spans="17:20" x14ac:dyDescent="0.25">
      <c r="Q1905" s="10"/>
      <c r="T1905" s="13"/>
    </row>
    <row r="1906" spans="17:20" x14ac:dyDescent="0.25">
      <c r="Q1906" s="10"/>
      <c r="T1906" s="13"/>
    </row>
    <row r="1907" spans="17:20" x14ac:dyDescent="0.25">
      <c r="Q1907" s="10"/>
      <c r="T1907" s="13"/>
    </row>
    <row r="1908" spans="17:20" x14ac:dyDescent="0.25">
      <c r="Q1908" s="10"/>
      <c r="T1908" s="13"/>
    </row>
    <row r="1909" spans="17:20" x14ac:dyDescent="0.25">
      <c r="Q1909" s="10"/>
      <c r="T1909" s="13"/>
    </row>
    <row r="1910" spans="17:20" x14ac:dyDescent="0.25">
      <c r="Q1910" s="10"/>
      <c r="T1910" s="13"/>
    </row>
    <row r="1911" spans="17:20" x14ac:dyDescent="0.25">
      <c r="Q1911" s="10"/>
      <c r="T1911" s="13"/>
    </row>
    <row r="1912" spans="17:20" x14ac:dyDescent="0.25">
      <c r="Q1912" s="10"/>
      <c r="T1912" s="13"/>
    </row>
    <row r="1913" spans="17:20" x14ac:dyDescent="0.25">
      <c r="Q1913" s="10"/>
      <c r="T1913" s="13"/>
    </row>
    <row r="1914" spans="17:20" x14ac:dyDescent="0.25">
      <c r="Q1914" s="10"/>
      <c r="T1914" s="13"/>
    </row>
    <row r="1915" spans="17:20" x14ac:dyDescent="0.25">
      <c r="Q1915" s="10"/>
      <c r="T1915" s="13"/>
    </row>
    <row r="1916" spans="17:20" x14ac:dyDescent="0.25">
      <c r="Q1916" s="10"/>
      <c r="T1916" s="13"/>
    </row>
    <row r="1917" spans="17:20" x14ac:dyDescent="0.25">
      <c r="Q1917" s="10"/>
      <c r="T1917" s="13"/>
    </row>
    <row r="1918" spans="17:20" x14ac:dyDescent="0.25">
      <c r="Q1918" s="10"/>
      <c r="T1918" s="13"/>
    </row>
    <row r="1919" spans="17:20" x14ac:dyDescent="0.25">
      <c r="Q1919" s="10"/>
      <c r="T1919" s="13"/>
    </row>
    <row r="1920" spans="17:20" x14ac:dyDescent="0.25">
      <c r="Q1920" s="10"/>
      <c r="T1920" s="13"/>
    </row>
    <row r="1921" spans="17:20" x14ac:dyDescent="0.25">
      <c r="Q1921" s="10"/>
      <c r="T1921" s="13"/>
    </row>
    <row r="1922" spans="17:20" x14ac:dyDescent="0.25">
      <c r="Q1922" s="10"/>
      <c r="T1922" s="13"/>
    </row>
    <row r="1923" spans="17:20" x14ac:dyDescent="0.25">
      <c r="Q1923" s="10"/>
      <c r="T1923" s="13"/>
    </row>
    <row r="1924" spans="17:20" x14ac:dyDescent="0.25">
      <c r="Q1924" s="10"/>
      <c r="T1924" s="13"/>
    </row>
    <row r="1925" spans="17:20" x14ac:dyDescent="0.25">
      <c r="Q1925" s="10"/>
      <c r="T1925" s="13"/>
    </row>
    <row r="1926" spans="17:20" x14ac:dyDescent="0.25">
      <c r="Q1926" s="10"/>
      <c r="T1926" s="13"/>
    </row>
    <row r="1927" spans="17:20" x14ac:dyDescent="0.25">
      <c r="Q1927" s="10"/>
      <c r="T1927" s="13"/>
    </row>
    <row r="1928" spans="17:20" x14ac:dyDescent="0.25">
      <c r="Q1928" s="10"/>
      <c r="T1928" s="13"/>
    </row>
    <row r="1929" spans="17:20" x14ac:dyDescent="0.25">
      <c r="Q1929" s="10"/>
      <c r="T1929" s="13"/>
    </row>
    <row r="1930" spans="17:20" x14ac:dyDescent="0.25">
      <c r="Q1930" s="10"/>
      <c r="T1930" s="13"/>
    </row>
    <row r="1931" spans="17:20" x14ac:dyDescent="0.25">
      <c r="Q1931" s="10"/>
      <c r="T1931" s="13"/>
    </row>
    <row r="1932" spans="17:20" x14ac:dyDescent="0.25">
      <c r="Q1932" s="10"/>
      <c r="T1932" s="13"/>
    </row>
    <row r="1933" spans="17:20" x14ac:dyDescent="0.25">
      <c r="Q1933" s="10"/>
      <c r="T1933" s="13"/>
    </row>
    <row r="1934" spans="17:20" x14ac:dyDescent="0.25">
      <c r="Q1934" s="10"/>
      <c r="T1934" s="13"/>
    </row>
    <row r="1935" spans="17:20" x14ac:dyDescent="0.25">
      <c r="Q1935" s="10"/>
      <c r="T1935" s="13"/>
    </row>
    <row r="1936" spans="17:20" x14ac:dyDescent="0.25">
      <c r="Q1936" s="10"/>
      <c r="T1936" s="13"/>
    </row>
    <row r="1937" spans="17:20" x14ac:dyDescent="0.25">
      <c r="Q1937" s="10"/>
      <c r="T1937" s="13"/>
    </row>
    <row r="1938" spans="17:20" x14ac:dyDescent="0.25">
      <c r="Q1938" s="10"/>
      <c r="T1938" s="13"/>
    </row>
    <row r="1939" spans="17:20" x14ac:dyDescent="0.25">
      <c r="Q1939" s="10"/>
      <c r="T1939" s="13"/>
    </row>
    <row r="1940" spans="17:20" x14ac:dyDescent="0.25">
      <c r="Q1940" s="10"/>
      <c r="T1940" s="13"/>
    </row>
    <row r="1941" spans="17:20" x14ac:dyDescent="0.25">
      <c r="Q1941" s="10"/>
      <c r="T1941" s="13"/>
    </row>
    <row r="1942" spans="17:20" x14ac:dyDescent="0.25">
      <c r="Q1942" s="10"/>
      <c r="T1942" s="13"/>
    </row>
    <row r="1943" spans="17:20" x14ac:dyDescent="0.25">
      <c r="Q1943" s="10"/>
      <c r="T1943" s="13"/>
    </row>
    <row r="1944" spans="17:20" x14ac:dyDescent="0.25">
      <c r="Q1944" s="10"/>
      <c r="T1944" s="13"/>
    </row>
    <row r="1945" spans="17:20" x14ac:dyDescent="0.25">
      <c r="Q1945" s="10"/>
      <c r="T1945" s="13"/>
    </row>
    <row r="1946" spans="17:20" x14ac:dyDescent="0.25">
      <c r="Q1946" s="10"/>
      <c r="T1946" s="13"/>
    </row>
    <row r="1947" spans="17:20" x14ac:dyDescent="0.25">
      <c r="Q1947" s="10"/>
      <c r="T1947" s="13"/>
    </row>
    <row r="1948" spans="17:20" x14ac:dyDescent="0.25">
      <c r="Q1948" s="10"/>
      <c r="T1948" s="13"/>
    </row>
    <row r="1949" spans="17:20" x14ac:dyDescent="0.25">
      <c r="Q1949" s="10"/>
      <c r="T1949" s="13"/>
    </row>
    <row r="1950" spans="17:20" x14ac:dyDescent="0.25">
      <c r="Q1950" s="10"/>
      <c r="T1950" s="13"/>
    </row>
    <row r="1951" spans="17:20" x14ac:dyDescent="0.25">
      <c r="Q1951" s="10"/>
      <c r="T1951" s="13"/>
    </row>
    <row r="1952" spans="17:20" x14ac:dyDescent="0.25">
      <c r="Q1952" s="10"/>
      <c r="T1952" s="13"/>
    </row>
    <row r="1953" spans="17:20" x14ac:dyDescent="0.25">
      <c r="Q1953" s="10"/>
      <c r="T1953" s="13"/>
    </row>
    <row r="1954" spans="17:20" x14ac:dyDescent="0.25">
      <c r="Q1954" s="10"/>
      <c r="T1954" s="13"/>
    </row>
    <row r="1955" spans="17:20" x14ac:dyDescent="0.25">
      <c r="Q1955" s="10"/>
      <c r="T1955" s="13"/>
    </row>
    <row r="1956" spans="17:20" x14ac:dyDescent="0.25">
      <c r="Q1956" s="10"/>
      <c r="T1956" s="13"/>
    </row>
    <row r="1957" spans="17:20" x14ac:dyDescent="0.25">
      <c r="Q1957" s="10"/>
      <c r="T1957" s="13"/>
    </row>
    <row r="1958" spans="17:20" x14ac:dyDescent="0.25">
      <c r="Q1958" s="10"/>
      <c r="T1958" s="13"/>
    </row>
    <row r="1959" spans="17:20" x14ac:dyDescent="0.25">
      <c r="Q1959" s="10"/>
      <c r="T1959" s="13"/>
    </row>
    <row r="1960" spans="17:20" x14ac:dyDescent="0.25">
      <c r="Q1960" s="10"/>
      <c r="T1960" s="13"/>
    </row>
    <row r="1961" spans="17:20" x14ac:dyDescent="0.25">
      <c r="Q1961" s="10"/>
      <c r="T1961" s="13"/>
    </row>
    <row r="1962" spans="17:20" x14ac:dyDescent="0.25">
      <c r="Q1962" s="10"/>
      <c r="T1962" s="13"/>
    </row>
    <row r="1963" spans="17:20" x14ac:dyDescent="0.25">
      <c r="Q1963" s="10"/>
      <c r="T1963" s="13"/>
    </row>
    <row r="1964" spans="17:20" x14ac:dyDescent="0.25">
      <c r="Q1964" s="10"/>
      <c r="T1964" s="13"/>
    </row>
    <row r="1965" spans="17:20" x14ac:dyDescent="0.25">
      <c r="Q1965" s="10"/>
      <c r="T1965" s="13"/>
    </row>
    <row r="1966" spans="17:20" x14ac:dyDescent="0.25">
      <c r="Q1966" s="10"/>
      <c r="T1966" s="13"/>
    </row>
    <row r="1967" spans="17:20" x14ac:dyDescent="0.25">
      <c r="Q1967" s="10"/>
      <c r="T1967" s="13"/>
    </row>
    <row r="1968" spans="17:20" x14ac:dyDescent="0.25">
      <c r="Q1968" s="10"/>
      <c r="T1968" s="13"/>
    </row>
    <row r="1969" spans="17:20" x14ac:dyDescent="0.25">
      <c r="Q1969" s="10"/>
      <c r="T1969" s="13"/>
    </row>
    <row r="1970" spans="17:20" x14ac:dyDescent="0.25">
      <c r="Q1970" s="10"/>
      <c r="T1970" s="13"/>
    </row>
    <row r="1971" spans="17:20" x14ac:dyDescent="0.25">
      <c r="Q1971" s="10"/>
      <c r="T1971" s="13"/>
    </row>
    <row r="1972" spans="17:20" x14ac:dyDescent="0.25">
      <c r="Q1972" s="10"/>
      <c r="T1972" s="13"/>
    </row>
    <row r="1973" spans="17:20" x14ac:dyDescent="0.25">
      <c r="Q1973" s="10"/>
      <c r="T1973" s="13"/>
    </row>
    <row r="1974" spans="17:20" x14ac:dyDescent="0.25">
      <c r="Q1974" s="10"/>
      <c r="T1974" s="13"/>
    </row>
    <row r="1975" spans="17:20" x14ac:dyDescent="0.25">
      <c r="Q1975" s="10"/>
      <c r="T1975" s="13"/>
    </row>
    <row r="1976" spans="17:20" x14ac:dyDescent="0.25">
      <c r="Q1976" s="10"/>
      <c r="T1976" s="13"/>
    </row>
    <row r="1977" spans="17:20" x14ac:dyDescent="0.25">
      <c r="Q1977" s="10"/>
      <c r="T1977" s="13"/>
    </row>
    <row r="1978" spans="17:20" x14ac:dyDescent="0.25">
      <c r="Q1978" s="10"/>
      <c r="T1978" s="13"/>
    </row>
    <row r="1979" spans="17:20" x14ac:dyDescent="0.25">
      <c r="Q1979" s="10"/>
      <c r="T1979" s="13"/>
    </row>
    <row r="1980" spans="17:20" x14ac:dyDescent="0.25">
      <c r="Q1980" s="10"/>
      <c r="T1980" s="13"/>
    </row>
    <row r="1981" spans="17:20" x14ac:dyDescent="0.25">
      <c r="Q1981" s="10"/>
      <c r="T1981" s="13"/>
    </row>
    <row r="1982" spans="17:20" x14ac:dyDescent="0.25">
      <c r="Q1982" s="10"/>
      <c r="T1982" s="13"/>
    </row>
    <row r="1983" spans="17:20" x14ac:dyDescent="0.25">
      <c r="Q1983" s="10"/>
      <c r="T1983" s="13"/>
    </row>
    <row r="1984" spans="17:20" x14ac:dyDescent="0.25">
      <c r="Q1984" s="10"/>
      <c r="T1984" s="13"/>
    </row>
    <row r="1985" spans="17:20" x14ac:dyDescent="0.25">
      <c r="Q1985" s="10"/>
      <c r="T1985" s="13"/>
    </row>
    <row r="1986" spans="17:20" x14ac:dyDescent="0.25">
      <c r="Q1986" s="10"/>
      <c r="T1986" s="13"/>
    </row>
    <row r="1987" spans="17:20" x14ac:dyDescent="0.25">
      <c r="Q1987" s="10"/>
      <c r="T1987" s="13"/>
    </row>
    <row r="1988" spans="17:20" x14ac:dyDescent="0.25">
      <c r="Q1988" s="10"/>
      <c r="T1988" s="13"/>
    </row>
    <row r="1989" spans="17:20" x14ac:dyDescent="0.25">
      <c r="Q1989" s="10"/>
      <c r="T1989" s="13"/>
    </row>
    <row r="1990" spans="17:20" x14ac:dyDescent="0.25">
      <c r="Q1990" s="10"/>
      <c r="T1990" s="13"/>
    </row>
    <row r="1991" spans="17:20" x14ac:dyDescent="0.25">
      <c r="Q1991" s="10"/>
      <c r="T1991" s="13"/>
    </row>
    <row r="1992" spans="17:20" x14ac:dyDescent="0.25">
      <c r="Q1992" s="10"/>
      <c r="T1992" s="13"/>
    </row>
    <row r="1993" spans="17:20" x14ac:dyDescent="0.25">
      <c r="Q1993" s="10"/>
      <c r="T1993" s="13"/>
    </row>
    <row r="1994" spans="17:20" x14ac:dyDescent="0.25">
      <c r="Q1994" s="10"/>
      <c r="T1994" s="13"/>
    </row>
    <row r="1995" spans="17:20" x14ac:dyDescent="0.25">
      <c r="Q1995" s="10"/>
      <c r="T1995" s="13"/>
    </row>
    <row r="1996" spans="17:20" x14ac:dyDescent="0.25">
      <c r="Q1996" s="10"/>
      <c r="T1996" s="13"/>
    </row>
    <row r="1997" spans="17:20" x14ac:dyDescent="0.25">
      <c r="Q1997" s="10"/>
      <c r="T1997" s="13"/>
    </row>
    <row r="1998" spans="17:20" x14ac:dyDescent="0.25">
      <c r="Q1998" s="10"/>
      <c r="T1998" s="13"/>
    </row>
    <row r="1999" spans="17:20" x14ac:dyDescent="0.25">
      <c r="Q1999" s="10"/>
      <c r="T1999" s="13"/>
    </row>
    <row r="2000" spans="17:20" x14ac:dyDescent="0.25">
      <c r="Q2000" s="10"/>
      <c r="T2000" s="13"/>
    </row>
    <row r="2001" spans="17:20" x14ac:dyDescent="0.25">
      <c r="Q2001" s="10"/>
      <c r="T2001" s="13"/>
    </row>
    <row r="2002" spans="17:20" x14ac:dyDescent="0.25">
      <c r="Q2002" s="10"/>
      <c r="T2002" s="13"/>
    </row>
    <row r="2003" spans="17:20" x14ac:dyDescent="0.25">
      <c r="Q2003" s="10"/>
      <c r="T2003" s="13"/>
    </row>
    <row r="2004" spans="17:20" x14ac:dyDescent="0.25">
      <c r="Q2004" s="10"/>
      <c r="T2004" s="13"/>
    </row>
    <row r="2005" spans="17:20" x14ac:dyDescent="0.25">
      <c r="Q2005" s="10"/>
      <c r="T2005" s="13"/>
    </row>
    <row r="2006" spans="17:20" x14ac:dyDescent="0.25">
      <c r="Q2006" s="10"/>
      <c r="T2006" s="13"/>
    </row>
    <row r="2007" spans="17:20" x14ac:dyDescent="0.25">
      <c r="Q2007" s="10"/>
      <c r="T2007" s="13"/>
    </row>
    <row r="2008" spans="17:20" x14ac:dyDescent="0.25">
      <c r="Q2008" s="10"/>
      <c r="T2008" s="13"/>
    </row>
    <row r="2009" spans="17:20" x14ac:dyDescent="0.25">
      <c r="Q2009" s="10"/>
      <c r="T2009" s="13"/>
    </row>
    <row r="2010" spans="17:20" x14ac:dyDescent="0.25">
      <c r="Q2010" s="10"/>
      <c r="T2010" s="13"/>
    </row>
    <row r="2011" spans="17:20" x14ac:dyDescent="0.25">
      <c r="Q2011" s="10"/>
      <c r="T2011" s="13"/>
    </row>
    <row r="2012" spans="17:20" x14ac:dyDescent="0.25">
      <c r="Q2012" s="10"/>
      <c r="T2012" s="13"/>
    </row>
    <row r="2013" spans="17:20" x14ac:dyDescent="0.25">
      <c r="Q2013" s="10"/>
      <c r="T2013" s="13"/>
    </row>
    <row r="2014" spans="17:20" x14ac:dyDescent="0.25">
      <c r="Q2014" s="10"/>
      <c r="T2014" s="13"/>
    </row>
    <row r="2015" spans="17:20" x14ac:dyDescent="0.25">
      <c r="Q2015" s="10"/>
      <c r="T2015" s="13"/>
    </row>
    <row r="2016" spans="17:20" x14ac:dyDescent="0.25">
      <c r="Q2016" s="10"/>
      <c r="T2016" s="13"/>
    </row>
    <row r="2017" spans="17:20" x14ac:dyDescent="0.25">
      <c r="Q2017" s="10"/>
      <c r="T2017" s="13"/>
    </row>
    <row r="2018" spans="17:20" x14ac:dyDescent="0.25">
      <c r="Q2018" s="10"/>
      <c r="T2018" s="13"/>
    </row>
    <row r="2019" spans="17:20" x14ac:dyDescent="0.25">
      <c r="Q2019" s="10"/>
      <c r="T2019" s="13"/>
    </row>
    <row r="2020" spans="17:20" x14ac:dyDescent="0.25">
      <c r="Q2020" s="10"/>
      <c r="T2020" s="13"/>
    </row>
    <row r="2021" spans="17:20" x14ac:dyDescent="0.25">
      <c r="Q2021" s="10"/>
      <c r="T2021" s="13"/>
    </row>
    <row r="2022" spans="17:20" x14ac:dyDescent="0.25">
      <c r="Q2022" s="10"/>
      <c r="T2022" s="13"/>
    </row>
    <row r="2023" spans="17:20" x14ac:dyDescent="0.25">
      <c r="Q2023" s="10"/>
      <c r="T2023" s="13"/>
    </row>
    <row r="2024" spans="17:20" x14ac:dyDescent="0.25">
      <c r="Q2024" s="10"/>
      <c r="T2024" s="13"/>
    </row>
    <row r="2025" spans="17:20" x14ac:dyDescent="0.25">
      <c r="Q2025" s="10"/>
      <c r="T2025" s="13"/>
    </row>
    <row r="2026" spans="17:20" x14ac:dyDescent="0.25">
      <c r="Q2026" s="10"/>
      <c r="T2026" s="13"/>
    </row>
    <row r="2027" spans="17:20" x14ac:dyDescent="0.25">
      <c r="Q2027" s="10"/>
      <c r="T2027" s="13"/>
    </row>
    <row r="2028" spans="17:20" x14ac:dyDescent="0.25">
      <c r="Q2028" s="10"/>
      <c r="T2028" s="13"/>
    </row>
    <row r="2029" spans="17:20" x14ac:dyDescent="0.25">
      <c r="Q2029" s="10"/>
      <c r="T2029" s="13"/>
    </row>
    <row r="2030" spans="17:20" x14ac:dyDescent="0.25">
      <c r="Q2030" s="10"/>
      <c r="T2030" s="13"/>
    </row>
    <row r="2031" spans="17:20" x14ac:dyDescent="0.25">
      <c r="Q2031" s="10"/>
      <c r="T2031" s="13"/>
    </row>
    <row r="2032" spans="17:20" x14ac:dyDescent="0.25">
      <c r="Q2032" s="10"/>
      <c r="T2032" s="13"/>
    </row>
    <row r="2033" spans="17:20" x14ac:dyDescent="0.25">
      <c r="Q2033" s="10"/>
      <c r="T2033" s="13"/>
    </row>
    <row r="2034" spans="17:20" x14ac:dyDescent="0.25">
      <c r="Q2034" s="10"/>
      <c r="T2034" s="13"/>
    </row>
    <row r="2035" spans="17:20" x14ac:dyDescent="0.25">
      <c r="Q2035" s="10"/>
      <c r="T2035" s="13"/>
    </row>
    <row r="2036" spans="17:20" x14ac:dyDescent="0.25">
      <c r="Q2036" s="10"/>
      <c r="T2036" s="13"/>
    </row>
    <row r="2037" spans="17:20" x14ac:dyDescent="0.25">
      <c r="Q2037" s="10"/>
      <c r="T2037" s="13"/>
    </row>
    <row r="2038" spans="17:20" x14ac:dyDescent="0.25">
      <c r="Q2038" s="10"/>
      <c r="T2038" s="13"/>
    </row>
    <row r="2039" spans="17:20" x14ac:dyDescent="0.25">
      <c r="Q2039" s="10"/>
      <c r="T2039" s="13"/>
    </row>
    <row r="2040" spans="17:20" x14ac:dyDescent="0.25">
      <c r="Q2040" s="10"/>
      <c r="T2040" s="13"/>
    </row>
    <row r="2041" spans="17:20" x14ac:dyDescent="0.25">
      <c r="Q2041" s="10"/>
      <c r="T2041" s="13"/>
    </row>
    <row r="2042" spans="17:20" x14ac:dyDescent="0.25">
      <c r="Q2042" s="10"/>
      <c r="T2042" s="13"/>
    </row>
    <row r="2043" spans="17:20" x14ac:dyDescent="0.25">
      <c r="Q2043" s="10"/>
      <c r="T2043" s="13"/>
    </row>
    <row r="2044" spans="17:20" x14ac:dyDescent="0.25">
      <c r="Q2044" s="10"/>
      <c r="T2044" s="13"/>
    </row>
    <row r="2045" spans="17:20" x14ac:dyDescent="0.25">
      <c r="Q2045" s="10"/>
      <c r="T2045" s="13"/>
    </row>
    <row r="2046" spans="17:20" x14ac:dyDescent="0.25">
      <c r="Q2046" s="10"/>
      <c r="T2046" s="13"/>
    </row>
    <row r="2047" spans="17:20" x14ac:dyDescent="0.25">
      <c r="Q2047" s="10"/>
      <c r="T2047" s="13"/>
    </row>
    <row r="2048" spans="17:20" x14ac:dyDescent="0.25">
      <c r="Q2048" s="10"/>
      <c r="T2048" s="13"/>
    </row>
    <row r="2049" spans="17:20" x14ac:dyDescent="0.25">
      <c r="Q2049" s="10"/>
      <c r="T2049" s="13"/>
    </row>
    <row r="2050" spans="17:20" x14ac:dyDescent="0.25">
      <c r="Q2050" s="10"/>
      <c r="T2050" s="13"/>
    </row>
    <row r="2051" spans="17:20" x14ac:dyDescent="0.25">
      <c r="Q2051" s="10"/>
      <c r="T2051" s="13"/>
    </row>
    <row r="2052" spans="17:20" x14ac:dyDescent="0.25">
      <c r="Q2052" s="10"/>
      <c r="T2052" s="13"/>
    </row>
    <row r="2053" spans="17:20" x14ac:dyDescent="0.25">
      <c r="Q2053" s="10"/>
      <c r="T2053" s="13"/>
    </row>
    <row r="2054" spans="17:20" x14ac:dyDescent="0.25">
      <c r="Q2054" s="10"/>
      <c r="T2054" s="13"/>
    </row>
    <row r="2055" spans="17:20" x14ac:dyDescent="0.25">
      <c r="Q2055" s="10"/>
      <c r="T2055" s="13"/>
    </row>
    <row r="2056" spans="17:20" x14ac:dyDescent="0.25">
      <c r="Q2056" s="10"/>
      <c r="T2056" s="13"/>
    </row>
    <row r="2057" spans="17:20" x14ac:dyDescent="0.25">
      <c r="Q2057" s="10"/>
      <c r="T2057" s="13"/>
    </row>
    <row r="2058" spans="17:20" x14ac:dyDescent="0.25">
      <c r="Q2058" s="10"/>
      <c r="T2058" s="13"/>
    </row>
    <row r="2059" spans="17:20" x14ac:dyDescent="0.25">
      <c r="Q2059" s="10"/>
      <c r="T2059" s="13"/>
    </row>
    <row r="2060" spans="17:20" x14ac:dyDescent="0.25">
      <c r="Q2060" s="10"/>
      <c r="T2060" s="13"/>
    </row>
    <row r="2061" spans="17:20" x14ac:dyDescent="0.25">
      <c r="Q2061" s="10"/>
      <c r="T2061" s="13"/>
    </row>
    <row r="2062" spans="17:20" x14ac:dyDescent="0.25">
      <c r="Q2062" s="10"/>
      <c r="T2062" s="13"/>
    </row>
    <row r="2063" spans="17:20" x14ac:dyDescent="0.25">
      <c r="Q2063" s="10"/>
      <c r="T2063" s="13"/>
    </row>
    <row r="2064" spans="17:20" x14ac:dyDescent="0.25">
      <c r="Q2064" s="10"/>
      <c r="T2064" s="13"/>
    </row>
    <row r="2065" spans="17:20" x14ac:dyDescent="0.25">
      <c r="Q2065" s="10"/>
      <c r="T2065" s="13"/>
    </row>
    <row r="2066" spans="17:20" x14ac:dyDescent="0.25">
      <c r="Q2066" s="10"/>
      <c r="T2066" s="13"/>
    </row>
    <row r="2067" spans="17:20" x14ac:dyDescent="0.25">
      <c r="Q2067" s="10"/>
      <c r="T2067" s="13"/>
    </row>
    <row r="2068" spans="17:20" x14ac:dyDescent="0.25">
      <c r="Q2068" s="10"/>
      <c r="T2068" s="13"/>
    </row>
    <row r="2069" spans="17:20" x14ac:dyDescent="0.25">
      <c r="Q2069" s="10"/>
      <c r="T2069" s="13"/>
    </row>
    <row r="2070" spans="17:20" x14ac:dyDescent="0.25">
      <c r="Q2070" s="10"/>
      <c r="T2070" s="13"/>
    </row>
    <row r="2071" spans="17:20" x14ac:dyDescent="0.25">
      <c r="Q2071" s="10"/>
      <c r="T2071" s="13"/>
    </row>
    <row r="2072" spans="17:20" x14ac:dyDescent="0.25">
      <c r="Q2072" s="10"/>
      <c r="T2072" s="13"/>
    </row>
    <row r="2073" spans="17:20" x14ac:dyDescent="0.25">
      <c r="Q2073" s="10"/>
      <c r="T2073" s="13"/>
    </row>
    <row r="2074" spans="17:20" x14ac:dyDescent="0.25">
      <c r="Q2074" s="10"/>
      <c r="T2074" s="13"/>
    </row>
    <row r="2075" spans="17:20" x14ac:dyDescent="0.25">
      <c r="Q2075" s="10"/>
      <c r="T2075" s="13"/>
    </row>
    <row r="2076" spans="17:20" x14ac:dyDescent="0.25">
      <c r="Q2076" s="10"/>
      <c r="T2076" s="13"/>
    </row>
    <row r="2077" spans="17:20" x14ac:dyDescent="0.25">
      <c r="Q2077" s="10"/>
      <c r="T2077" s="13"/>
    </row>
    <row r="2078" spans="17:20" x14ac:dyDescent="0.25">
      <c r="Q2078" s="10"/>
      <c r="T2078" s="13"/>
    </row>
    <row r="2079" spans="17:20" x14ac:dyDescent="0.25">
      <c r="Q2079" s="10"/>
      <c r="T2079" s="13"/>
    </row>
    <row r="2080" spans="17:20" x14ac:dyDescent="0.25">
      <c r="Q2080" s="10"/>
      <c r="T2080" s="13"/>
    </row>
    <row r="2081" spans="17:20" x14ac:dyDescent="0.25">
      <c r="Q2081" s="10"/>
      <c r="T2081" s="13"/>
    </row>
    <row r="2082" spans="17:20" x14ac:dyDescent="0.25">
      <c r="Q2082" s="10"/>
      <c r="T2082" s="13"/>
    </row>
    <row r="2083" spans="17:20" x14ac:dyDescent="0.25">
      <c r="Q2083" s="10"/>
      <c r="T2083" s="13"/>
    </row>
    <row r="2084" spans="17:20" x14ac:dyDescent="0.25">
      <c r="Q2084" s="10"/>
      <c r="T2084" s="13"/>
    </row>
    <row r="2085" spans="17:20" x14ac:dyDescent="0.25">
      <c r="Q2085" s="10"/>
      <c r="T2085" s="13"/>
    </row>
    <row r="2086" spans="17:20" x14ac:dyDescent="0.25">
      <c r="Q2086" s="10"/>
      <c r="T2086" s="13"/>
    </row>
    <row r="2087" spans="17:20" x14ac:dyDescent="0.25">
      <c r="Q2087" s="10"/>
      <c r="T2087" s="13"/>
    </row>
    <row r="2088" spans="17:20" x14ac:dyDescent="0.25">
      <c r="Q2088" s="10"/>
      <c r="T2088" s="13"/>
    </row>
    <row r="2089" spans="17:20" x14ac:dyDescent="0.25">
      <c r="Q2089" s="10"/>
      <c r="T2089" s="13"/>
    </row>
    <row r="2090" spans="17:20" x14ac:dyDescent="0.25">
      <c r="Q2090" s="10"/>
      <c r="T2090" s="13"/>
    </row>
    <row r="2091" spans="17:20" x14ac:dyDescent="0.25">
      <c r="Q2091" s="10"/>
      <c r="T2091" s="13"/>
    </row>
    <row r="2092" spans="17:20" x14ac:dyDescent="0.25">
      <c r="Q2092" s="10"/>
      <c r="T2092" s="13"/>
    </row>
    <row r="2093" spans="17:20" x14ac:dyDescent="0.25">
      <c r="Q2093" s="10"/>
      <c r="T2093" s="13"/>
    </row>
    <row r="2094" spans="17:20" x14ac:dyDescent="0.25">
      <c r="Q2094" s="10"/>
      <c r="T2094" s="13"/>
    </row>
    <row r="2095" spans="17:20" x14ac:dyDescent="0.25">
      <c r="Q2095" s="10"/>
      <c r="T2095" s="13"/>
    </row>
    <row r="2096" spans="17:20" x14ac:dyDescent="0.25">
      <c r="Q2096" s="10"/>
      <c r="T2096" s="13"/>
    </row>
    <row r="2097" spans="17:20" x14ac:dyDescent="0.25">
      <c r="Q2097" s="10"/>
      <c r="T2097" s="13"/>
    </row>
    <row r="2098" spans="17:20" x14ac:dyDescent="0.25">
      <c r="Q2098" s="10"/>
      <c r="T2098" s="13"/>
    </row>
    <row r="2099" spans="17:20" x14ac:dyDescent="0.25">
      <c r="Q2099" s="10"/>
      <c r="T2099" s="13"/>
    </row>
    <row r="2100" spans="17:20" x14ac:dyDescent="0.25">
      <c r="Q2100" s="10"/>
      <c r="T2100" s="13"/>
    </row>
    <row r="2101" spans="17:20" x14ac:dyDescent="0.25">
      <c r="Q2101" s="10"/>
      <c r="T2101" s="13"/>
    </row>
    <row r="2102" spans="17:20" x14ac:dyDescent="0.25">
      <c r="Q2102" s="10"/>
      <c r="T2102" s="13"/>
    </row>
    <row r="2103" spans="17:20" x14ac:dyDescent="0.25">
      <c r="Q2103" s="10"/>
      <c r="T2103" s="13"/>
    </row>
    <row r="2104" spans="17:20" x14ac:dyDescent="0.25">
      <c r="Q2104" s="10"/>
      <c r="T2104" s="13"/>
    </row>
    <row r="2105" spans="17:20" x14ac:dyDescent="0.25">
      <c r="Q2105" s="10"/>
      <c r="T2105" s="13"/>
    </row>
    <row r="2106" spans="17:20" x14ac:dyDescent="0.25">
      <c r="Q2106" s="10"/>
      <c r="T2106" s="13"/>
    </row>
    <row r="2107" spans="17:20" x14ac:dyDescent="0.25">
      <c r="Q2107" s="10"/>
      <c r="T2107" s="13"/>
    </row>
    <row r="2108" spans="17:20" x14ac:dyDescent="0.25">
      <c r="Q2108" s="10"/>
      <c r="T2108" s="13"/>
    </row>
    <row r="2109" spans="17:20" x14ac:dyDescent="0.25">
      <c r="Q2109" s="10"/>
      <c r="T2109" s="13"/>
    </row>
    <row r="2110" spans="17:20" x14ac:dyDescent="0.25">
      <c r="Q2110" s="10"/>
      <c r="T2110" s="13"/>
    </row>
    <row r="2111" spans="17:20" x14ac:dyDescent="0.25">
      <c r="Q2111" s="10"/>
      <c r="T2111" s="13"/>
    </row>
    <row r="2112" spans="17:20" x14ac:dyDescent="0.25">
      <c r="Q2112" s="10"/>
      <c r="T2112" s="13"/>
    </row>
    <row r="2113" spans="17:20" x14ac:dyDescent="0.25">
      <c r="Q2113" s="10"/>
      <c r="T2113" s="13"/>
    </row>
    <row r="2114" spans="17:20" x14ac:dyDescent="0.25">
      <c r="Q2114" s="10"/>
      <c r="T2114" s="13"/>
    </row>
    <row r="2115" spans="17:20" x14ac:dyDescent="0.25">
      <c r="Q2115" s="10"/>
      <c r="T2115" s="13"/>
    </row>
    <row r="2116" spans="17:20" x14ac:dyDescent="0.25">
      <c r="Q2116" s="10"/>
      <c r="T2116" s="13"/>
    </row>
    <row r="2117" spans="17:20" x14ac:dyDescent="0.25">
      <c r="Q2117" s="10"/>
      <c r="T2117" s="13"/>
    </row>
    <row r="2118" spans="17:20" x14ac:dyDescent="0.25">
      <c r="Q2118" s="10"/>
      <c r="T2118" s="13"/>
    </row>
    <row r="2119" spans="17:20" x14ac:dyDescent="0.25">
      <c r="Q2119" s="10"/>
      <c r="T2119" s="13"/>
    </row>
    <row r="2120" spans="17:20" x14ac:dyDescent="0.25">
      <c r="Q2120" s="10"/>
      <c r="T2120" s="13"/>
    </row>
    <row r="2121" spans="17:20" x14ac:dyDescent="0.25">
      <c r="Q2121" s="10"/>
      <c r="T2121" s="13"/>
    </row>
    <row r="2122" spans="17:20" x14ac:dyDescent="0.25">
      <c r="Q2122" s="10"/>
      <c r="T2122" s="13"/>
    </row>
    <row r="2123" spans="17:20" x14ac:dyDescent="0.25">
      <c r="Q2123" s="10"/>
      <c r="T2123" s="13"/>
    </row>
    <row r="2124" spans="17:20" x14ac:dyDescent="0.25">
      <c r="Q2124" s="10"/>
      <c r="T2124" s="13"/>
    </row>
    <row r="2125" spans="17:20" x14ac:dyDescent="0.25">
      <c r="Q2125" s="10"/>
      <c r="T2125" s="13"/>
    </row>
    <row r="2126" spans="17:20" x14ac:dyDescent="0.25">
      <c r="Q2126" s="10"/>
      <c r="T2126" s="13"/>
    </row>
    <row r="2127" spans="17:20" x14ac:dyDescent="0.25">
      <c r="Q2127" s="10"/>
      <c r="T2127" s="13"/>
    </row>
    <row r="2128" spans="17:20" x14ac:dyDescent="0.25">
      <c r="Q2128" s="10"/>
      <c r="T2128" s="13"/>
    </row>
    <row r="2129" spans="17:20" x14ac:dyDescent="0.25">
      <c r="Q2129" s="10"/>
      <c r="T2129" s="13"/>
    </row>
    <row r="2130" spans="17:20" x14ac:dyDescent="0.25">
      <c r="Q2130" s="10"/>
      <c r="T2130" s="13"/>
    </row>
    <row r="2131" spans="17:20" x14ac:dyDescent="0.25">
      <c r="Q2131" s="10"/>
      <c r="T2131" s="13"/>
    </row>
    <row r="2132" spans="17:20" x14ac:dyDescent="0.25">
      <c r="Q2132" s="10"/>
      <c r="T2132" s="13"/>
    </row>
    <row r="2133" spans="17:20" x14ac:dyDescent="0.25">
      <c r="Q2133" s="10"/>
      <c r="T2133" s="13"/>
    </row>
    <row r="2134" spans="17:20" x14ac:dyDescent="0.25">
      <c r="Q2134" s="10"/>
      <c r="T2134" s="13"/>
    </row>
    <row r="2135" spans="17:20" x14ac:dyDescent="0.25">
      <c r="Q2135" s="10"/>
      <c r="T2135" s="13"/>
    </row>
    <row r="2136" spans="17:20" x14ac:dyDescent="0.25">
      <c r="Q2136" s="10"/>
      <c r="T2136" s="13"/>
    </row>
    <row r="2137" spans="17:20" x14ac:dyDescent="0.25">
      <c r="Q2137" s="10"/>
      <c r="T2137" s="13"/>
    </row>
    <row r="2138" spans="17:20" x14ac:dyDescent="0.25">
      <c r="Q2138" s="10"/>
      <c r="T2138" s="13"/>
    </row>
    <row r="2139" spans="17:20" x14ac:dyDescent="0.25">
      <c r="Q2139" s="10"/>
      <c r="T2139" s="13"/>
    </row>
    <row r="2140" spans="17:20" x14ac:dyDescent="0.25">
      <c r="Q2140" s="10"/>
      <c r="T2140" s="13"/>
    </row>
    <row r="2141" spans="17:20" x14ac:dyDescent="0.25">
      <c r="Q2141" s="10"/>
      <c r="T2141" s="13"/>
    </row>
    <row r="2142" spans="17:20" x14ac:dyDescent="0.25">
      <c r="Q2142" s="10"/>
      <c r="T2142" s="13"/>
    </row>
    <row r="2143" spans="17:20" x14ac:dyDescent="0.25">
      <c r="Q2143" s="10"/>
      <c r="T2143" s="13"/>
    </row>
    <row r="2144" spans="17:20" x14ac:dyDescent="0.25">
      <c r="Q2144" s="10"/>
      <c r="T2144" s="13"/>
    </row>
    <row r="2145" spans="17:20" x14ac:dyDescent="0.25">
      <c r="Q2145" s="10"/>
      <c r="T2145" s="13"/>
    </row>
    <row r="2146" spans="17:20" x14ac:dyDescent="0.25">
      <c r="Q2146" s="10"/>
      <c r="T2146" s="13"/>
    </row>
    <row r="2147" spans="17:20" x14ac:dyDescent="0.25">
      <c r="Q2147" s="10"/>
      <c r="T2147" s="13"/>
    </row>
    <row r="2148" spans="17:20" x14ac:dyDescent="0.25">
      <c r="Q2148" s="10"/>
      <c r="T2148" s="13"/>
    </row>
    <row r="2149" spans="17:20" x14ac:dyDescent="0.25">
      <c r="Q2149" s="10"/>
      <c r="T2149" s="13"/>
    </row>
    <row r="2150" spans="17:20" x14ac:dyDescent="0.25">
      <c r="Q2150" s="10"/>
      <c r="T2150" s="13"/>
    </row>
    <row r="2151" spans="17:20" x14ac:dyDescent="0.25">
      <c r="Q2151" s="10"/>
      <c r="T2151" s="13"/>
    </row>
    <row r="2152" spans="17:20" x14ac:dyDescent="0.25">
      <c r="Q2152" s="10"/>
      <c r="T2152" s="13"/>
    </row>
    <row r="2153" spans="17:20" x14ac:dyDescent="0.25">
      <c r="Q2153" s="10"/>
      <c r="T2153" s="13"/>
    </row>
    <row r="2154" spans="17:20" x14ac:dyDescent="0.25">
      <c r="Q2154" s="10"/>
      <c r="T2154" s="13"/>
    </row>
    <row r="2155" spans="17:20" x14ac:dyDescent="0.25">
      <c r="Q2155" s="10"/>
      <c r="T2155" s="13"/>
    </row>
    <row r="2156" spans="17:20" x14ac:dyDescent="0.25">
      <c r="Q2156" s="10"/>
      <c r="T2156" s="13"/>
    </row>
    <row r="2157" spans="17:20" x14ac:dyDescent="0.25">
      <c r="Q2157" s="10"/>
      <c r="T2157" s="13"/>
    </row>
    <row r="2158" spans="17:20" x14ac:dyDescent="0.25">
      <c r="Q2158" s="10"/>
      <c r="T2158" s="13"/>
    </row>
    <row r="2159" spans="17:20" x14ac:dyDescent="0.25">
      <c r="Q2159" s="10"/>
      <c r="T2159" s="13"/>
    </row>
    <row r="2160" spans="17:20" x14ac:dyDescent="0.25">
      <c r="Q2160" s="10"/>
      <c r="T2160" s="13"/>
    </row>
    <row r="2161" spans="17:20" x14ac:dyDescent="0.25">
      <c r="Q2161" s="10"/>
      <c r="T2161" s="13"/>
    </row>
    <row r="2162" spans="17:20" x14ac:dyDescent="0.25">
      <c r="Q2162" s="10"/>
      <c r="T2162" s="13"/>
    </row>
    <row r="2163" spans="17:20" x14ac:dyDescent="0.25">
      <c r="Q2163" s="10"/>
      <c r="T2163" s="13"/>
    </row>
    <row r="2164" spans="17:20" x14ac:dyDescent="0.25">
      <c r="Q2164" s="10"/>
      <c r="T2164" s="13"/>
    </row>
    <row r="2165" spans="17:20" x14ac:dyDescent="0.25">
      <c r="Q2165" s="10"/>
      <c r="T2165" s="13"/>
    </row>
    <row r="2166" spans="17:20" x14ac:dyDescent="0.25">
      <c r="Q2166" s="10"/>
      <c r="T2166" s="13"/>
    </row>
    <row r="2167" spans="17:20" x14ac:dyDescent="0.25">
      <c r="Q2167" s="10"/>
      <c r="T2167" s="13"/>
    </row>
    <row r="2168" spans="17:20" x14ac:dyDescent="0.25">
      <c r="Q2168" s="10"/>
      <c r="T2168" s="13"/>
    </row>
    <row r="2169" spans="17:20" x14ac:dyDescent="0.25">
      <c r="Q2169" s="10"/>
      <c r="T2169" s="13"/>
    </row>
    <row r="2170" spans="17:20" x14ac:dyDescent="0.25">
      <c r="Q2170" s="10"/>
      <c r="T2170" s="13"/>
    </row>
    <row r="2171" spans="17:20" x14ac:dyDescent="0.25">
      <c r="Q2171" s="10"/>
      <c r="T2171" s="13"/>
    </row>
    <row r="2172" spans="17:20" x14ac:dyDescent="0.25">
      <c r="Q2172" s="10"/>
      <c r="T2172" s="13"/>
    </row>
    <row r="2173" spans="17:20" x14ac:dyDescent="0.25">
      <c r="Q2173" s="10"/>
      <c r="T2173" s="13"/>
    </row>
    <row r="2174" spans="17:20" x14ac:dyDescent="0.25">
      <c r="Q2174" s="10"/>
      <c r="T2174" s="13"/>
    </row>
    <row r="2175" spans="17:20" x14ac:dyDescent="0.25">
      <c r="Q2175" s="10"/>
      <c r="T2175" s="13"/>
    </row>
    <row r="2176" spans="17:20" x14ac:dyDescent="0.25">
      <c r="Q2176" s="10"/>
      <c r="T2176" s="13"/>
    </row>
    <row r="2177" spans="17:20" x14ac:dyDescent="0.25">
      <c r="Q2177" s="10"/>
      <c r="T2177" s="13"/>
    </row>
    <row r="2178" spans="17:20" x14ac:dyDescent="0.25">
      <c r="Q2178" s="10"/>
      <c r="T2178" s="13"/>
    </row>
    <row r="2179" spans="17:20" x14ac:dyDescent="0.25">
      <c r="Q2179" s="10"/>
      <c r="T2179" s="13"/>
    </row>
    <row r="2180" spans="17:20" x14ac:dyDescent="0.25">
      <c r="Q2180" s="10"/>
      <c r="T2180" s="13"/>
    </row>
    <row r="2181" spans="17:20" x14ac:dyDescent="0.25">
      <c r="Q2181" s="10"/>
      <c r="T2181" s="13"/>
    </row>
    <row r="2182" spans="17:20" x14ac:dyDescent="0.25">
      <c r="Q2182" s="10"/>
      <c r="T2182" s="13"/>
    </row>
    <row r="2183" spans="17:20" x14ac:dyDescent="0.25">
      <c r="Q2183" s="10"/>
      <c r="T2183" s="13"/>
    </row>
    <row r="2184" spans="17:20" x14ac:dyDescent="0.25">
      <c r="Q2184" s="10"/>
      <c r="T2184" s="13"/>
    </row>
    <row r="2185" spans="17:20" x14ac:dyDescent="0.25">
      <c r="Q2185" s="10"/>
      <c r="T2185" s="13"/>
    </row>
    <row r="2186" spans="17:20" x14ac:dyDescent="0.25">
      <c r="Q2186" s="10"/>
      <c r="T2186" s="13"/>
    </row>
    <row r="2187" spans="17:20" x14ac:dyDescent="0.25">
      <c r="Q2187" s="10"/>
      <c r="T2187" s="13"/>
    </row>
    <row r="2188" spans="17:20" x14ac:dyDescent="0.25">
      <c r="Q2188" s="10"/>
      <c r="T2188" s="13"/>
    </row>
    <row r="2189" spans="17:20" x14ac:dyDescent="0.25">
      <c r="Q2189" s="10"/>
      <c r="T2189" s="13"/>
    </row>
    <row r="2190" spans="17:20" x14ac:dyDescent="0.25">
      <c r="Q2190" s="10"/>
      <c r="T2190" s="13"/>
    </row>
    <row r="2191" spans="17:20" x14ac:dyDescent="0.25">
      <c r="Q2191" s="10"/>
      <c r="T2191" s="13"/>
    </row>
    <row r="2192" spans="17:20" x14ac:dyDescent="0.25">
      <c r="Q2192" s="10"/>
      <c r="T2192" s="13"/>
    </row>
    <row r="2193" spans="17:20" x14ac:dyDescent="0.25">
      <c r="Q2193" s="10"/>
      <c r="T2193" s="13"/>
    </row>
    <row r="2194" spans="17:20" x14ac:dyDescent="0.25">
      <c r="Q2194" s="10"/>
      <c r="T2194" s="13"/>
    </row>
    <row r="2195" spans="17:20" x14ac:dyDescent="0.25">
      <c r="Q2195" s="10"/>
      <c r="T2195" s="13"/>
    </row>
    <row r="2196" spans="17:20" x14ac:dyDescent="0.25">
      <c r="Q2196" s="10"/>
      <c r="T2196" s="13"/>
    </row>
    <row r="2197" spans="17:20" x14ac:dyDescent="0.25">
      <c r="Q2197" s="10"/>
      <c r="T2197" s="13"/>
    </row>
    <row r="2198" spans="17:20" x14ac:dyDescent="0.25">
      <c r="Q2198" s="10"/>
      <c r="T2198" s="13"/>
    </row>
    <row r="2199" spans="17:20" x14ac:dyDescent="0.25">
      <c r="Q2199" s="10"/>
      <c r="T2199" s="13"/>
    </row>
    <row r="2200" spans="17:20" x14ac:dyDescent="0.25">
      <c r="Q2200" s="10"/>
      <c r="T2200" s="13"/>
    </row>
    <row r="2201" spans="17:20" x14ac:dyDescent="0.25">
      <c r="Q2201" s="10"/>
      <c r="T2201" s="13"/>
    </row>
    <row r="2202" spans="17:20" x14ac:dyDescent="0.25">
      <c r="Q2202" s="10"/>
      <c r="T2202" s="13"/>
    </row>
    <row r="2203" spans="17:20" x14ac:dyDescent="0.25">
      <c r="Q2203" s="10"/>
      <c r="T2203" s="13"/>
    </row>
    <row r="2204" spans="17:20" x14ac:dyDescent="0.25">
      <c r="Q2204" s="10"/>
      <c r="T2204" s="13"/>
    </row>
    <row r="2205" spans="17:20" x14ac:dyDescent="0.25">
      <c r="Q2205" s="10"/>
      <c r="T2205" s="13"/>
    </row>
    <row r="2206" spans="17:20" x14ac:dyDescent="0.25">
      <c r="Q2206" s="10"/>
      <c r="T2206" s="13"/>
    </row>
    <row r="2207" spans="17:20" x14ac:dyDescent="0.25">
      <c r="Q2207" s="10"/>
      <c r="T2207" s="13"/>
    </row>
    <row r="2208" spans="17:20" x14ac:dyDescent="0.25">
      <c r="Q2208" s="10"/>
      <c r="T2208" s="13"/>
    </row>
    <row r="2209" spans="17:20" x14ac:dyDescent="0.25">
      <c r="Q2209" s="10"/>
      <c r="T2209" s="13"/>
    </row>
    <row r="2210" spans="17:20" x14ac:dyDescent="0.25">
      <c r="Q2210" s="10"/>
      <c r="T2210" s="13"/>
    </row>
    <row r="2211" spans="17:20" x14ac:dyDescent="0.25">
      <c r="Q2211" s="10"/>
      <c r="T2211" s="13"/>
    </row>
    <row r="2212" spans="17:20" x14ac:dyDescent="0.25">
      <c r="Q2212" s="10"/>
      <c r="T2212" s="13"/>
    </row>
    <row r="2213" spans="17:20" x14ac:dyDescent="0.25">
      <c r="Q2213" s="10"/>
      <c r="T2213" s="13"/>
    </row>
    <row r="2214" spans="17:20" x14ac:dyDescent="0.25">
      <c r="Q2214" s="10"/>
      <c r="T2214" s="13"/>
    </row>
    <row r="2215" spans="17:20" x14ac:dyDescent="0.25">
      <c r="Q2215" s="10"/>
      <c r="T2215" s="13"/>
    </row>
    <row r="2216" spans="17:20" x14ac:dyDescent="0.25">
      <c r="Q2216" s="10"/>
      <c r="T2216" s="13"/>
    </row>
    <row r="2217" spans="17:20" x14ac:dyDescent="0.25">
      <c r="Q2217" s="10"/>
      <c r="T2217" s="13"/>
    </row>
    <row r="2218" spans="17:20" x14ac:dyDescent="0.25">
      <c r="Q2218" s="10"/>
      <c r="T2218" s="13"/>
    </row>
    <row r="2219" spans="17:20" x14ac:dyDescent="0.25">
      <c r="Q2219" s="10"/>
      <c r="T2219" s="13"/>
    </row>
    <row r="2220" spans="17:20" x14ac:dyDescent="0.25">
      <c r="Q2220" s="10"/>
      <c r="T2220" s="13"/>
    </row>
    <row r="2221" spans="17:20" x14ac:dyDescent="0.25">
      <c r="Q2221" s="10"/>
      <c r="T2221" s="13"/>
    </row>
    <row r="2222" spans="17:20" x14ac:dyDescent="0.25">
      <c r="Q2222" s="10"/>
      <c r="T2222" s="13"/>
    </row>
    <row r="2223" spans="17:20" x14ac:dyDescent="0.25">
      <c r="Q2223" s="10"/>
      <c r="T2223" s="13"/>
    </row>
    <row r="2224" spans="17:20" x14ac:dyDescent="0.25">
      <c r="Q2224" s="10"/>
      <c r="T2224" s="13"/>
    </row>
    <row r="2225" spans="17:20" x14ac:dyDescent="0.25">
      <c r="Q2225" s="10"/>
      <c r="T2225" s="13"/>
    </row>
    <row r="2226" spans="17:20" x14ac:dyDescent="0.25">
      <c r="Q2226" s="10"/>
      <c r="T2226" s="13"/>
    </row>
    <row r="2227" spans="17:20" x14ac:dyDescent="0.25">
      <c r="Q2227" s="10"/>
      <c r="T2227" s="13"/>
    </row>
    <row r="2228" spans="17:20" x14ac:dyDescent="0.25">
      <c r="Q2228" s="10"/>
      <c r="T2228" s="13"/>
    </row>
    <row r="2229" spans="17:20" x14ac:dyDescent="0.25">
      <c r="Q2229" s="10"/>
      <c r="T2229" s="13"/>
    </row>
    <row r="2230" spans="17:20" x14ac:dyDescent="0.25">
      <c r="Q2230" s="10"/>
      <c r="T2230" s="13"/>
    </row>
    <row r="2231" spans="17:20" x14ac:dyDescent="0.25">
      <c r="Q2231" s="10"/>
      <c r="T2231" s="13"/>
    </row>
    <row r="2232" spans="17:20" x14ac:dyDescent="0.25">
      <c r="Q2232" s="10"/>
      <c r="T2232" s="13"/>
    </row>
    <row r="2233" spans="17:20" x14ac:dyDescent="0.25">
      <c r="Q2233" s="10"/>
      <c r="T2233" s="13"/>
    </row>
    <row r="2234" spans="17:20" x14ac:dyDescent="0.25">
      <c r="Q2234" s="10"/>
      <c r="T2234" s="13"/>
    </row>
    <row r="2235" spans="17:20" x14ac:dyDescent="0.25">
      <c r="Q2235" s="10"/>
      <c r="T2235" s="13"/>
    </row>
    <row r="2236" spans="17:20" x14ac:dyDescent="0.25">
      <c r="Q2236" s="10"/>
      <c r="T2236" s="13"/>
    </row>
    <row r="2237" spans="17:20" x14ac:dyDescent="0.25">
      <c r="Q2237" s="10"/>
      <c r="T2237" s="13"/>
    </row>
    <row r="2238" spans="17:20" x14ac:dyDescent="0.25">
      <c r="Q2238" s="10"/>
      <c r="T2238" s="13"/>
    </row>
    <row r="2239" spans="17:20" x14ac:dyDescent="0.25">
      <c r="Q2239" s="10"/>
      <c r="T2239" s="13"/>
    </row>
    <row r="2240" spans="17:20" x14ac:dyDescent="0.25">
      <c r="Q2240" s="10"/>
      <c r="T2240" s="13"/>
    </row>
    <row r="2241" spans="17:20" x14ac:dyDescent="0.25">
      <c r="Q2241" s="10"/>
      <c r="T2241" s="13"/>
    </row>
    <row r="2242" spans="17:20" x14ac:dyDescent="0.25">
      <c r="Q2242" s="10"/>
      <c r="T2242" s="13"/>
    </row>
    <row r="2243" spans="17:20" x14ac:dyDescent="0.25">
      <c r="Q2243" s="10"/>
      <c r="T2243" s="13"/>
    </row>
    <row r="2244" spans="17:20" x14ac:dyDescent="0.25">
      <c r="Q2244" s="10"/>
      <c r="T2244" s="13"/>
    </row>
    <row r="2245" spans="17:20" x14ac:dyDescent="0.25">
      <c r="Q2245" s="10"/>
      <c r="T2245" s="13"/>
    </row>
    <row r="2246" spans="17:20" x14ac:dyDescent="0.25">
      <c r="Q2246" s="10"/>
      <c r="T2246" s="13"/>
    </row>
    <row r="2247" spans="17:20" x14ac:dyDescent="0.25">
      <c r="Q2247" s="10"/>
      <c r="T2247" s="13"/>
    </row>
    <row r="2248" spans="17:20" x14ac:dyDescent="0.25">
      <c r="Q2248" s="10"/>
      <c r="T2248" s="13"/>
    </row>
    <row r="2249" spans="17:20" x14ac:dyDescent="0.25">
      <c r="Q2249" s="10"/>
      <c r="T2249" s="13"/>
    </row>
    <row r="2250" spans="17:20" x14ac:dyDescent="0.25">
      <c r="Q2250" s="10"/>
      <c r="T2250" s="13"/>
    </row>
    <row r="2251" spans="17:20" x14ac:dyDescent="0.25">
      <c r="Q2251" s="10"/>
      <c r="T2251" s="13"/>
    </row>
    <row r="2252" spans="17:20" x14ac:dyDescent="0.25">
      <c r="Q2252" s="10"/>
      <c r="T2252" s="13"/>
    </row>
    <row r="2253" spans="17:20" x14ac:dyDescent="0.25">
      <c r="Q2253" s="10"/>
      <c r="T2253" s="13"/>
    </row>
    <row r="2254" spans="17:20" x14ac:dyDescent="0.25">
      <c r="Q2254" s="10"/>
      <c r="T2254" s="13"/>
    </row>
    <row r="2255" spans="17:20" x14ac:dyDescent="0.25">
      <c r="Q2255" s="10"/>
      <c r="T2255" s="13"/>
    </row>
    <row r="2256" spans="17:20" x14ac:dyDescent="0.25">
      <c r="Q2256" s="10"/>
      <c r="T2256" s="13"/>
    </row>
    <row r="2257" spans="17:20" x14ac:dyDescent="0.25">
      <c r="Q2257" s="10"/>
      <c r="T2257" s="13"/>
    </row>
    <row r="2258" spans="17:20" x14ac:dyDescent="0.25">
      <c r="Q2258" s="10"/>
      <c r="T2258" s="13"/>
    </row>
    <row r="2259" spans="17:20" x14ac:dyDescent="0.25">
      <c r="Q2259" s="10"/>
      <c r="T2259" s="13"/>
    </row>
    <row r="2260" spans="17:20" x14ac:dyDescent="0.25">
      <c r="Q2260" s="10"/>
      <c r="T2260" s="13"/>
    </row>
    <row r="2261" spans="17:20" x14ac:dyDescent="0.25">
      <c r="Q2261" s="10"/>
      <c r="T2261" s="13"/>
    </row>
    <row r="2262" spans="17:20" x14ac:dyDescent="0.25">
      <c r="Q2262" s="10"/>
      <c r="T2262" s="13"/>
    </row>
    <row r="2263" spans="17:20" x14ac:dyDescent="0.25">
      <c r="Q2263" s="10"/>
      <c r="T2263" s="13"/>
    </row>
    <row r="2264" spans="17:20" x14ac:dyDescent="0.25">
      <c r="Q2264" s="10"/>
      <c r="T2264" s="13"/>
    </row>
    <row r="2265" spans="17:20" x14ac:dyDescent="0.25">
      <c r="Q2265" s="10"/>
      <c r="T2265" s="13"/>
    </row>
    <row r="2266" spans="17:20" x14ac:dyDescent="0.25">
      <c r="Q2266" s="10"/>
      <c r="T2266" s="13"/>
    </row>
    <row r="2267" spans="17:20" x14ac:dyDescent="0.25">
      <c r="Q2267" s="10"/>
      <c r="T2267" s="13"/>
    </row>
    <row r="2268" spans="17:20" x14ac:dyDescent="0.25">
      <c r="Q2268" s="10"/>
      <c r="T2268" s="13"/>
    </row>
    <row r="2269" spans="17:20" x14ac:dyDescent="0.25">
      <c r="Q2269" s="10"/>
      <c r="T2269" s="13"/>
    </row>
    <row r="2270" spans="17:20" x14ac:dyDescent="0.25">
      <c r="Q2270" s="10"/>
      <c r="T2270" s="13"/>
    </row>
    <row r="2271" spans="17:20" x14ac:dyDescent="0.25">
      <c r="Q2271" s="10"/>
      <c r="T2271" s="13"/>
    </row>
    <row r="2272" spans="17:20" x14ac:dyDescent="0.25">
      <c r="Q2272" s="10"/>
      <c r="T2272" s="13"/>
    </row>
    <row r="2273" spans="17:20" x14ac:dyDescent="0.25">
      <c r="Q2273" s="10"/>
      <c r="T2273" s="13"/>
    </row>
    <row r="2274" spans="17:20" x14ac:dyDescent="0.25">
      <c r="Q2274" s="10"/>
      <c r="T2274" s="13"/>
    </row>
    <row r="2275" spans="17:20" x14ac:dyDescent="0.25">
      <c r="Q2275" s="10"/>
      <c r="T2275" s="13"/>
    </row>
    <row r="2276" spans="17:20" x14ac:dyDescent="0.25">
      <c r="Q2276" s="10"/>
      <c r="T2276" s="13"/>
    </row>
    <row r="2277" spans="17:20" x14ac:dyDescent="0.25">
      <c r="Q2277" s="10"/>
      <c r="T2277" s="13"/>
    </row>
    <row r="2278" spans="17:20" x14ac:dyDescent="0.25">
      <c r="Q2278" s="10"/>
      <c r="T2278" s="13"/>
    </row>
    <row r="2279" spans="17:20" x14ac:dyDescent="0.25">
      <c r="Q2279" s="10"/>
      <c r="T2279" s="13"/>
    </row>
    <row r="2280" spans="17:20" x14ac:dyDescent="0.25">
      <c r="Q2280" s="10"/>
      <c r="T2280" s="13"/>
    </row>
    <row r="2281" spans="17:20" x14ac:dyDescent="0.25">
      <c r="Q2281" s="10"/>
      <c r="T2281" s="13"/>
    </row>
    <row r="2282" spans="17:20" x14ac:dyDescent="0.25">
      <c r="Q2282" s="10"/>
      <c r="T2282" s="13"/>
    </row>
    <row r="2283" spans="17:20" x14ac:dyDescent="0.25">
      <c r="Q2283" s="10"/>
      <c r="T2283" s="13"/>
    </row>
    <row r="2284" spans="17:20" x14ac:dyDescent="0.25">
      <c r="Q2284" s="10"/>
      <c r="T2284" s="13"/>
    </row>
    <row r="2285" spans="17:20" x14ac:dyDescent="0.25">
      <c r="Q2285" s="10"/>
      <c r="T2285" s="13"/>
    </row>
    <row r="2286" spans="17:20" x14ac:dyDescent="0.25">
      <c r="Q2286" s="10"/>
      <c r="T2286" s="13"/>
    </row>
    <row r="2287" spans="17:20" x14ac:dyDescent="0.25">
      <c r="Q2287" s="10"/>
      <c r="T2287" s="13"/>
    </row>
    <row r="2288" spans="17:20" x14ac:dyDescent="0.25">
      <c r="Q2288" s="10"/>
      <c r="T2288" s="13"/>
    </row>
    <row r="2289" spans="17:20" x14ac:dyDescent="0.25">
      <c r="Q2289" s="10"/>
      <c r="T2289" s="13"/>
    </row>
    <row r="2290" spans="17:20" x14ac:dyDescent="0.25">
      <c r="Q2290" s="10"/>
      <c r="T2290" s="13"/>
    </row>
    <row r="2291" spans="17:20" x14ac:dyDescent="0.25">
      <c r="Q2291" s="10"/>
      <c r="T2291" s="13"/>
    </row>
    <row r="2292" spans="17:20" x14ac:dyDescent="0.25">
      <c r="Q2292" s="10"/>
      <c r="T2292" s="13"/>
    </row>
    <row r="2293" spans="17:20" x14ac:dyDescent="0.25">
      <c r="Q2293" s="10"/>
      <c r="T2293" s="13"/>
    </row>
    <row r="2294" spans="17:20" x14ac:dyDescent="0.25">
      <c r="Q2294" s="10"/>
      <c r="T2294" s="13"/>
    </row>
    <row r="2295" spans="17:20" x14ac:dyDescent="0.25">
      <c r="Q2295" s="10"/>
      <c r="T2295" s="13"/>
    </row>
    <row r="2296" spans="17:20" x14ac:dyDescent="0.25">
      <c r="Q2296" s="10"/>
      <c r="T2296" s="13"/>
    </row>
    <row r="2297" spans="17:20" x14ac:dyDescent="0.25">
      <c r="Q2297" s="10"/>
      <c r="T2297" s="13"/>
    </row>
    <row r="2298" spans="17:20" x14ac:dyDescent="0.25">
      <c r="Q2298" s="10"/>
      <c r="T2298" s="13"/>
    </row>
    <row r="2299" spans="17:20" x14ac:dyDescent="0.25">
      <c r="Q2299" s="10"/>
      <c r="T2299" s="13"/>
    </row>
    <row r="2300" spans="17:20" x14ac:dyDescent="0.25">
      <c r="Q2300" s="10"/>
      <c r="T2300" s="13"/>
    </row>
    <row r="2301" spans="17:20" x14ac:dyDescent="0.25">
      <c r="Q2301" s="10"/>
      <c r="T2301" s="13"/>
    </row>
    <row r="2302" spans="17:20" x14ac:dyDescent="0.25">
      <c r="Q2302" s="10"/>
      <c r="T2302" s="13"/>
    </row>
    <row r="2303" spans="17:20" x14ac:dyDescent="0.25">
      <c r="Q2303" s="10"/>
      <c r="T2303" s="13"/>
    </row>
    <row r="2304" spans="17:20" x14ac:dyDescent="0.25">
      <c r="Q2304" s="10"/>
      <c r="T2304" s="13"/>
    </row>
    <row r="2305" spans="17:20" x14ac:dyDescent="0.25">
      <c r="Q2305" s="10"/>
      <c r="T2305" s="13"/>
    </row>
    <row r="2306" spans="17:20" x14ac:dyDescent="0.25">
      <c r="Q2306" s="10"/>
      <c r="T2306" s="13"/>
    </row>
    <row r="2307" spans="17:20" x14ac:dyDescent="0.25">
      <c r="Q2307" s="10"/>
      <c r="T2307" s="13"/>
    </row>
    <row r="2308" spans="17:20" x14ac:dyDescent="0.25">
      <c r="Q2308" s="10"/>
      <c r="T2308" s="13"/>
    </row>
    <row r="2309" spans="17:20" x14ac:dyDescent="0.25">
      <c r="Q2309" s="10"/>
      <c r="T2309" s="13"/>
    </row>
    <row r="2310" spans="17:20" x14ac:dyDescent="0.25">
      <c r="Q2310" s="10"/>
      <c r="T2310" s="13"/>
    </row>
    <row r="2311" spans="17:20" x14ac:dyDescent="0.25">
      <c r="Q2311" s="10"/>
      <c r="T2311" s="13"/>
    </row>
    <row r="2312" spans="17:20" x14ac:dyDescent="0.25">
      <c r="Q2312" s="10"/>
      <c r="T2312" s="13"/>
    </row>
    <row r="2313" spans="17:20" x14ac:dyDescent="0.25">
      <c r="Q2313" s="10"/>
      <c r="T2313" s="13"/>
    </row>
    <row r="2314" spans="17:20" x14ac:dyDescent="0.25">
      <c r="Q2314" s="10"/>
      <c r="T2314" s="13"/>
    </row>
    <row r="2315" spans="17:20" x14ac:dyDescent="0.25">
      <c r="Q2315" s="10"/>
      <c r="T2315" s="13"/>
    </row>
    <row r="2316" spans="17:20" x14ac:dyDescent="0.25">
      <c r="Q2316" s="10"/>
      <c r="T2316" s="13"/>
    </row>
    <row r="2317" spans="17:20" x14ac:dyDescent="0.25">
      <c r="Q2317" s="10"/>
      <c r="T2317" s="13"/>
    </row>
    <row r="2318" spans="17:20" x14ac:dyDescent="0.25">
      <c r="Q2318" s="10"/>
      <c r="T2318" s="13"/>
    </row>
    <row r="2319" spans="17:20" x14ac:dyDescent="0.25">
      <c r="Q2319" s="10"/>
      <c r="T2319" s="13"/>
    </row>
    <row r="2320" spans="17:20" x14ac:dyDescent="0.25">
      <c r="Q2320" s="10"/>
      <c r="T2320" s="13"/>
    </row>
    <row r="2321" spans="17:20" x14ac:dyDescent="0.25">
      <c r="Q2321" s="10"/>
      <c r="T2321" s="13"/>
    </row>
    <row r="2322" spans="17:20" x14ac:dyDescent="0.25">
      <c r="Q2322" s="10"/>
      <c r="T2322" s="13"/>
    </row>
    <row r="2323" spans="17:20" x14ac:dyDescent="0.25">
      <c r="Q2323" s="10"/>
      <c r="T2323" s="13"/>
    </row>
    <row r="2324" spans="17:20" x14ac:dyDescent="0.25">
      <c r="Q2324" s="10"/>
      <c r="T2324" s="13"/>
    </row>
    <row r="2325" spans="17:20" x14ac:dyDescent="0.25">
      <c r="Q2325" s="10"/>
      <c r="T2325" s="13"/>
    </row>
    <row r="2326" spans="17:20" x14ac:dyDescent="0.25">
      <c r="Q2326" s="10"/>
      <c r="T2326" s="13"/>
    </row>
    <row r="2327" spans="17:20" x14ac:dyDescent="0.25">
      <c r="Q2327" s="10"/>
      <c r="T2327" s="13"/>
    </row>
    <row r="2328" spans="17:20" x14ac:dyDescent="0.25">
      <c r="Q2328" s="10"/>
      <c r="T2328" s="13"/>
    </row>
    <row r="2329" spans="17:20" x14ac:dyDescent="0.25">
      <c r="Q2329" s="10"/>
      <c r="T2329" s="13"/>
    </row>
    <row r="2330" spans="17:20" x14ac:dyDescent="0.25">
      <c r="Q2330" s="10"/>
      <c r="T2330" s="13"/>
    </row>
    <row r="2331" spans="17:20" x14ac:dyDescent="0.25">
      <c r="Q2331" s="10"/>
      <c r="T2331" s="13"/>
    </row>
    <row r="2332" spans="17:20" x14ac:dyDescent="0.25">
      <c r="Q2332" s="10"/>
      <c r="T2332" s="13"/>
    </row>
    <row r="2333" spans="17:20" x14ac:dyDescent="0.25">
      <c r="Q2333" s="10"/>
      <c r="T2333" s="13"/>
    </row>
    <row r="2334" spans="17:20" x14ac:dyDescent="0.25">
      <c r="Q2334" s="10"/>
      <c r="T2334" s="13"/>
    </row>
    <row r="2335" spans="17:20" x14ac:dyDescent="0.25">
      <c r="Q2335" s="10"/>
      <c r="T2335" s="13"/>
    </row>
    <row r="2336" spans="17:20" x14ac:dyDescent="0.25">
      <c r="Q2336" s="10"/>
      <c r="T2336" s="13"/>
    </row>
    <row r="2337" spans="17:20" x14ac:dyDescent="0.25">
      <c r="Q2337" s="10"/>
      <c r="T2337" s="13"/>
    </row>
    <row r="2338" spans="17:20" x14ac:dyDescent="0.25">
      <c r="Q2338" s="10"/>
      <c r="T2338" s="13"/>
    </row>
    <row r="2339" spans="17:20" x14ac:dyDescent="0.25">
      <c r="Q2339" s="10"/>
      <c r="T2339" s="13"/>
    </row>
    <row r="2340" spans="17:20" x14ac:dyDescent="0.25">
      <c r="Q2340" s="10"/>
      <c r="T2340" s="13"/>
    </row>
    <row r="2341" spans="17:20" x14ac:dyDescent="0.25">
      <c r="Q2341" s="10"/>
      <c r="T2341" s="13"/>
    </row>
    <row r="2342" spans="17:20" x14ac:dyDescent="0.25">
      <c r="Q2342" s="10"/>
      <c r="T2342" s="13"/>
    </row>
    <row r="2343" spans="17:20" x14ac:dyDescent="0.25">
      <c r="Q2343" s="10"/>
      <c r="T2343" s="13"/>
    </row>
    <row r="2344" spans="17:20" x14ac:dyDescent="0.25">
      <c r="Q2344" s="10"/>
      <c r="T2344" s="13"/>
    </row>
    <row r="2345" spans="17:20" x14ac:dyDescent="0.25">
      <c r="Q2345" s="10"/>
      <c r="T2345" s="13"/>
    </row>
    <row r="2346" spans="17:20" x14ac:dyDescent="0.25">
      <c r="Q2346" s="10"/>
      <c r="T2346" s="13"/>
    </row>
    <row r="2347" spans="17:20" x14ac:dyDescent="0.25">
      <c r="Q2347" s="10"/>
      <c r="T2347" s="13"/>
    </row>
    <row r="2348" spans="17:20" x14ac:dyDescent="0.25">
      <c r="Q2348" s="10"/>
      <c r="T2348" s="13"/>
    </row>
    <row r="2349" spans="17:20" x14ac:dyDescent="0.25">
      <c r="Q2349" s="10"/>
      <c r="T2349" s="13"/>
    </row>
    <row r="2350" spans="17:20" x14ac:dyDescent="0.25">
      <c r="Q2350" s="10"/>
      <c r="T2350" s="13"/>
    </row>
    <row r="2351" spans="17:20" x14ac:dyDescent="0.25">
      <c r="Q2351" s="10"/>
      <c r="T2351" s="13"/>
    </row>
    <row r="2352" spans="17:20" x14ac:dyDescent="0.25">
      <c r="Q2352" s="10"/>
      <c r="T2352" s="13"/>
    </row>
    <row r="2353" spans="17:20" x14ac:dyDescent="0.25">
      <c r="Q2353" s="10"/>
      <c r="T2353" s="13"/>
    </row>
    <row r="2354" spans="17:20" x14ac:dyDescent="0.25">
      <c r="Q2354" s="10"/>
      <c r="T2354" s="13"/>
    </row>
    <row r="2355" spans="17:20" x14ac:dyDescent="0.25">
      <c r="Q2355" s="10"/>
      <c r="T2355" s="13"/>
    </row>
    <row r="2356" spans="17:20" x14ac:dyDescent="0.25">
      <c r="Q2356" s="10"/>
      <c r="T2356" s="13"/>
    </row>
    <row r="2357" spans="17:20" x14ac:dyDescent="0.25">
      <c r="Q2357" s="10"/>
      <c r="T2357" s="13"/>
    </row>
    <row r="2358" spans="17:20" x14ac:dyDescent="0.25">
      <c r="Q2358" s="10"/>
      <c r="T2358" s="13"/>
    </row>
    <row r="2359" spans="17:20" x14ac:dyDescent="0.25">
      <c r="Q2359" s="10"/>
      <c r="T2359" s="13"/>
    </row>
    <row r="2360" spans="17:20" x14ac:dyDescent="0.25">
      <c r="Q2360" s="10"/>
      <c r="T2360" s="13"/>
    </row>
    <row r="2361" spans="17:20" x14ac:dyDescent="0.25">
      <c r="Q2361" s="10"/>
      <c r="T2361" s="13"/>
    </row>
    <row r="2362" spans="17:20" x14ac:dyDescent="0.25">
      <c r="Q2362" s="10"/>
      <c r="T2362" s="13"/>
    </row>
    <row r="2363" spans="17:20" x14ac:dyDescent="0.25">
      <c r="Q2363" s="10"/>
      <c r="T2363" s="13"/>
    </row>
    <row r="2364" spans="17:20" x14ac:dyDescent="0.25">
      <c r="Q2364" s="10"/>
      <c r="T2364" s="13"/>
    </row>
    <row r="2365" spans="17:20" x14ac:dyDescent="0.25">
      <c r="Q2365" s="10"/>
      <c r="T2365" s="13"/>
    </row>
    <row r="2366" spans="17:20" x14ac:dyDescent="0.25">
      <c r="Q2366" s="10"/>
      <c r="T2366" s="13"/>
    </row>
    <row r="2367" spans="17:20" x14ac:dyDescent="0.25">
      <c r="Q2367" s="10"/>
      <c r="T2367" s="13"/>
    </row>
    <row r="2368" spans="17:20" x14ac:dyDescent="0.25">
      <c r="Q2368" s="10"/>
      <c r="T2368" s="13"/>
    </row>
    <row r="2369" spans="17:20" x14ac:dyDescent="0.25">
      <c r="Q2369" s="10"/>
      <c r="T2369" s="13"/>
    </row>
    <row r="2370" spans="17:20" x14ac:dyDescent="0.25">
      <c r="Q2370" s="10"/>
      <c r="T2370" s="13"/>
    </row>
    <row r="2371" spans="17:20" x14ac:dyDescent="0.25">
      <c r="Q2371" s="10"/>
      <c r="T2371" s="13"/>
    </row>
    <row r="2372" spans="17:20" x14ac:dyDescent="0.25">
      <c r="Q2372" s="10"/>
      <c r="T2372" s="13"/>
    </row>
    <row r="2373" spans="17:20" x14ac:dyDescent="0.25">
      <c r="Q2373" s="10"/>
      <c r="T2373" s="13"/>
    </row>
    <row r="2374" spans="17:20" x14ac:dyDescent="0.25">
      <c r="Q2374" s="10"/>
      <c r="T2374" s="13"/>
    </row>
    <row r="2375" spans="17:20" x14ac:dyDescent="0.25">
      <c r="Q2375" s="10"/>
      <c r="T2375" s="13"/>
    </row>
    <row r="2376" spans="17:20" x14ac:dyDescent="0.25">
      <c r="Q2376" s="10"/>
      <c r="T2376" s="13"/>
    </row>
    <row r="2377" spans="17:20" x14ac:dyDescent="0.25">
      <c r="Q2377" s="10"/>
      <c r="T2377" s="13"/>
    </row>
    <row r="2378" spans="17:20" x14ac:dyDescent="0.25">
      <c r="Q2378" s="10"/>
      <c r="T2378" s="13"/>
    </row>
    <row r="2379" spans="17:20" x14ac:dyDescent="0.25">
      <c r="Q2379" s="10"/>
      <c r="T2379" s="13"/>
    </row>
    <row r="2380" spans="17:20" x14ac:dyDescent="0.25">
      <c r="Q2380" s="10"/>
      <c r="T2380" s="13"/>
    </row>
    <row r="2381" spans="17:20" x14ac:dyDescent="0.25">
      <c r="Q2381" s="10"/>
      <c r="T2381" s="13"/>
    </row>
    <row r="2382" spans="17:20" x14ac:dyDescent="0.25">
      <c r="Q2382" s="10"/>
      <c r="T2382" s="13"/>
    </row>
    <row r="2383" spans="17:20" x14ac:dyDescent="0.25">
      <c r="Q2383" s="10"/>
      <c r="T2383" s="13"/>
    </row>
    <row r="2384" spans="17:20" x14ac:dyDescent="0.25">
      <c r="Q2384" s="10"/>
      <c r="T2384" s="13"/>
    </row>
    <row r="2385" spans="17:20" x14ac:dyDescent="0.25">
      <c r="Q2385" s="10"/>
      <c r="T2385" s="13"/>
    </row>
    <row r="2386" spans="17:20" x14ac:dyDescent="0.25">
      <c r="Q2386" s="10"/>
      <c r="T2386" s="13"/>
    </row>
    <row r="2387" spans="17:20" x14ac:dyDescent="0.25">
      <c r="Q2387" s="10"/>
      <c r="T2387" s="13"/>
    </row>
    <row r="2388" spans="17:20" x14ac:dyDescent="0.25">
      <c r="Q2388" s="10"/>
      <c r="T2388" s="13"/>
    </row>
    <row r="2389" spans="17:20" x14ac:dyDescent="0.25">
      <c r="Q2389" s="10"/>
      <c r="T2389" s="13"/>
    </row>
    <row r="2390" spans="17:20" x14ac:dyDescent="0.25">
      <c r="Q2390" s="10"/>
      <c r="T2390" s="13"/>
    </row>
    <row r="2391" spans="17:20" x14ac:dyDescent="0.25">
      <c r="Q2391" s="10"/>
      <c r="T2391" s="13"/>
    </row>
    <row r="2392" spans="17:20" x14ac:dyDescent="0.25">
      <c r="Q2392" s="10"/>
      <c r="T2392" s="13"/>
    </row>
    <row r="2393" spans="17:20" x14ac:dyDescent="0.25">
      <c r="Q2393" s="10"/>
      <c r="T2393" s="13"/>
    </row>
    <row r="2394" spans="17:20" x14ac:dyDescent="0.25">
      <c r="Q2394" s="10"/>
      <c r="T2394" s="13"/>
    </row>
    <row r="2395" spans="17:20" x14ac:dyDescent="0.25">
      <c r="Q2395" s="10"/>
      <c r="T2395" s="13"/>
    </row>
    <row r="2396" spans="17:20" x14ac:dyDescent="0.25">
      <c r="Q2396" s="10"/>
      <c r="T2396" s="13"/>
    </row>
    <row r="2397" spans="17:20" x14ac:dyDescent="0.25">
      <c r="Q2397" s="10"/>
      <c r="T2397" s="13"/>
    </row>
    <row r="2398" spans="17:20" x14ac:dyDescent="0.25">
      <c r="Q2398" s="10"/>
      <c r="T2398" s="13"/>
    </row>
    <row r="2399" spans="17:20" x14ac:dyDescent="0.25">
      <c r="Q2399" s="10"/>
      <c r="T2399" s="13"/>
    </row>
    <row r="2400" spans="17:20" x14ac:dyDescent="0.25">
      <c r="Q2400" s="10"/>
      <c r="T2400" s="13"/>
    </row>
    <row r="2401" spans="17:20" x14ac:dyDescent="0.25">
      <c r="Q2401" s="10"/>
      <c r="T2401" s="13"/>
    </row>
    <row r="2402" spans="17:20" x14ac:dyDescent="0.25">
      <c r="Q2402" s="10"/>
      <c r="T2402" s="13"/>
    </row>
    <row r="2403" spans="17:20" x14ac:dyDescent="0.25">
      <c r="Q2403" s="10"/>
      <c r="T2403" s="13"/>
    </row>
    <row r="2404" spans="17:20" x14ac:dyDescent="0.25">
      <c r="Q2404" s="10"/>
      <c r="T2404" s="13"/>
    </row>
    <row r="2405" spans="17:20" x14ac:dyDescent="0.25">
      <c r="Q2405" s="10"/>
      <c r="T2405" s="13"/>
    </row>
    <row r="2406" spans="17:20" x14ac:dyDescent="0.25">
      <c r="Q2406" s="10"/>
      <c r="T2406" s="13"/>
    </row>
    <row r="2407" spans="17:20" x14ac:dyDescent="0.25">
      <c r="Q2407" s="10"/>
      <c r="T2407" s="13"/>
    </row>
    <row r="2408" spans="17:20" x14ac:dyDescent="0.25">
      <c r="Q2408" s="10"/>
      <c r="T2408" s="13"/>
    </row>
    <row r="2409" spans="17:20" x14ac:dyDescent="0.25">
      <c r="Q2409" s="10"/>
      <c r="T2409" s="13"/>
    </row>
    <row r="2410" spans="17:20" x14ac:dyDescent="0.25">
      <c r="Q2410" s="10"/>
      <c r="T2410" s="13"/>
    </row>
    <row r="2411" spans="17:20" x14ac:dyDescent="0.25">
      <c r="Q2411" s="10"/>
      <c r="T2411" s="13"/>
    </row>
    <row r="2412" spans="17:20" x14ac:dyDescent="0.25">
      <c r="Q2412" s="10"/>
      <c r="T2412" s="13"/>
    </row>
    <row r="2413" spans="17:20" x14ac:dyDescent="0.25">
      <c r="Q2413" s="10"/>
      <c r="T2413" s="13"/>
    </row>
    <row r="2414" spans="17:20" x14ac:dyDescent="0.25">
      <c r="Q2414" s="10"/>
      <c r="T2414" s="13"/>
    </row>
    <row r="2415" spans="17:20" x14ac:dyDescent="0.25">
      <c r="Q2415" s="10"/>
      <c r="T2415" s="13"/>
    </row>
    <row r="2416" spans="17:20" x14ac:dyDescent="0.25">
      <c r="Q2416" s="10"/>
      <c r="T2416" s="13"/>
    </row>
    <row r="2417" spans="17:20" x14ac:dyDescent="0.25">
      <c r="Q2417" s="10"/>
      <c r="T2417" s="13"/>
    </row>
    <row r="2418" spans="17:20" x14ac:dyDescent="0.25">
      <c r="Q2418" s="10"/>
      <c r="T2418" s="13"/>
    </row>
    <row r="2419" spans="17:20" x14ac:dyDescent="0.25">
      <c r="Q2419" s="10"/>
      <c r="T2419" s="13"/>
    </row>
    <row r="2420" spans="17:20" x14ac:dyDescent="0.25">
      <c r="Q2420" s="10"/>
      <c r="T2420" s="13"/>
    </row>
    <row r="2421" spans="17:20" x14ac:dyDescent="0.25">
      <c r="Q2421" s="10"/>
      <c r="T2421" s="13"/>
    </row>
    <row r="2422" spans="17:20" x14ac:dyDescent="0.25">
      <c r="Q2422" s="10"/>
      <c r="T2422" s="13"/>
    </row>
    <row r="2423" spans="17:20" x14ac:dyDescent="0.25">
      <c r="Q2423" s="10"/>
      <c r="T2423" s="13"/>
    </row>
    <row r="2424" spans="17:20" x14ac:dyDescent="0.25">
      <c r="Q2424" s="10"/>
      <c r="T2424" s="13"/>
    </row>
    <row r="2425" spans="17:20" x14ac:dyDescent="0.25">
      <c r="Q2425" s="10"/>
      <c r="T2425" s="13"/>
    </row>
    <row r="2426" spans="17:20" x14ac:dyDescent="0.25">
      <c r="Q2426" s="10"/>
      <c r="T2426" s="13"/>
    </row>
    <row r="2427" spans="17:20" x14ac:dyDescent="0.25">
      <c r="Q2427" s="10"/>
      <c r="T2427" s="13"/>
    </row>
    <row r="2428" spans="17:20" x14ac:dyDescent="0.25">
      <c r="Q2428" s="10"/>
      <c r="T2428" s="13"/>
    </row>
    <row r="2429" spans="17:20" x14ac:dyDescent="0.25">
      <c r="Q2429" s="10"/>
      <c r="T2429" s="13"/>
    </row>
    <row r="2430" spans="17:20" x14ac:dyDescent="0.25">
      <c r="Q2430" s="10"/>
      <c r="T2430" s="13"/>
    </row>
    <row r="2431" spans="17:20" x14ac:dyDescent="0.25">
      <c r="Q2431" s="10"/>
      <c r="T2431" s="13"/>
    </row>
    <row r="2432" spans="17:20" x14ac:dyDescent="0.25">
      <c r="Q2432" s="10"/>
      <c r="T2432" s="13"/>
    </row>
    <row r="2433" spans="17:20" x14ac:dyDescent="0.25">
      <c r="Q2433" s="10"/>
      <c r="T2433" s="13"/>
    </row>
    <row r="2434" spans="17:20" x14ac:dyDescent="0.25">
      <c r="Q2434" s="10"/>
      <c r="T2434" s="13"/>
    </row>
    <row r="2435" spans="17:20" x14ac:dyDescent="0.25">
      <c r="Q2435" s="10"/>
      <c r="T2435" s="13"/>
    </row>
    <row r="2436" spans="17:20" x14ac:dyDescent="0.25">
      <c r="Q2436" s="10"/>
      <c r="T2436" s="13"/>
    </row>
    <row r="2437" spans="17:20" x14ac:dyDescent="0.25">
      <c r="Q2437" s="10"/>
      <c r="T2437" s="13"/>
    </row>
    <row r="2438" spans="17:20" x14ac:dyDescent="0.25">
      <c r="Q2438" s="10"/>
      <c r="T2438" s="13"/>
    </row>
    <row r="2439" spans="17:20" x14ac:dyDescent="0.25">
      <c r="Q2439" s="10"/>
      <c r="T2439" s="13"/>
    </row>
    <row r="2440" spans="17:20" x14ac:dyDescent="0.25">
      <c r="Q2440" s="10"/>
      <c r="T2440" s="13"/>
    </row>
    <row r="2441" spans="17:20" x14ac:dyDescent="0.25">
      <c r="Q2441" s="10"/>
      <c r="T2441" s="13"/>
    </row>
    <row r="2442" spans="17:20" x14ac:dyDescent="0.25">
      <c r="Q2442" s="10"/>
      <c r="T2442" s="13"/>
    </row>
    <row r="2443" spans="17:20" x14ac:dyDescent="0.25">
      <c r="Q2443" s="10"/>
      <c r="T2443" s="13"/>
    </row>
    <row r="2444" spans="17:20" x14ac:dyDescent="0.25">
      <c r="Q2444" s="10"/>
      <c r="T2444" s="13"/>
    </row>
    <row r="2445" spans="17:20" x14ac:dyDescent="0.25">
      <c r="Q2445" s="10"/>
      <c r="T2445" s="13"/>
    </row>
    <row r="2446" spans="17:20" x14ac:dyDescent="0.25">
      <c r="Q2446" s="10"/>
      <c r="T2446" s="13"/>
    </row>
    <row r="2447" spans="17:20" x14ac:dyDescent="0.25">
      <c r="Q2447" s="10"/>
      <c r="T2447" s="13"/>
    </row>
    <row r="2448" spans="17:20" x14ac:dyDescent="0.25">
      <c r="Q2448" s="10"/>
      <c r="T2448" s="13"/>
    </row>
    <row r="2449" spans="17:20" x14ac:dyDescent="0.25">
      <c r="Q2449" s="10"/>
      <c r="T2449" s="13"/>
    </row>
    <row r="2450" spans="17:20" x14ac:dyDescent="0.25">
      <c r="Q2450" s="10"/>
      <c r="T2450" s="13"/>
    </row>
    <row r="2451" spans="17:20" x14ac:dyDescent="0.25">
      <c r="Q2451" s="10"/>
      <c r="T2451" s="13"/>
    </row>
    <row r="2452" spans="17:20" x14ac:dyDescent="0.25">
      <c r="Q2452" s="10"/>
      <c r="T2452" s="13"/>
    </row>
    <row r="2453" spans="17:20" x14ac:dyDescent="0.25">
      <c r="Q2453" s="10"/>
      <c r="T2453" s="13"/>
    </row>
    <row r="2454" spans="17:20" x14ac:dyDescent="0.25">
      <c r="Q2454" s="10"/>
      <c r="T2454" s="13"/>
    </row>
    <row r="2455" spans="17:20" x14ac:dyDescent="0.25">
      <c r="Q2455" s="10"/>
      <c r="T2455" s="13"/>
    </row>
    <row r="2456" spans="17:20" x14ac:dyDescent="0.25">
      <c r="Q2456" s="10"/>
      <c r="T2456" s="13"/>
    </row>
    <row r="2457" spans="17:20" x14ac:dyDescent="0.25">
      <c r="Q2457" s="10"/>
      <c r="T2457" s="13"/>
    </row>
    <row r="2458" spans="17:20" x14ac:dyDescent="0.25">
      <c r="Q2458" s="10"/>
      <c r="T2458" s="13"/>
    </row>
    <row r="2459" spans="17:20" x14ac:dyDescent="0.25">
      <c r="Q2459" s="10"/>
      <c r="T2459" s="13"/>
    </row>
    <row r="2460" spans="17:20" x14ac:dyDescent="0.25">
      <c r="Q2460" s="10"/>
      <c r="T2460" s="13"/>
    </row>
    <row r="2461" spans="17:20" x14ac:dyDescent="0.25">
      <c r="Q2461" s="10"/>
      <c r="T2461" s="13"/>
    </row>
    <row r="2462" spans="17:20" x14ac:dyDescent="0.25">
      <c r="Q2462" s="10"/>
      <c r="T2462" s="13"/>
    </row>
    <row r="2463" spans="17:20" x14ac:dyDescent="0.25">
      <c r="Q2463" s="10"/>
      <c r="T2463" s="13"/>
    </row>
    <row r="2464" spans="17:20" x14ac:dyDescent="0.25">
      <c r="Q2464" s="10"/>
      <c r="T2464" s="13"/>
    </row>
    <row r="2465" spans="17:20" x14ac:dyDescent="0.25">
      <c r="Q2465" s="10"/>
      <c r="T2465" s="13"/>
    </row>
    <row r="2466" spans="17:20" x14ac:dyDescent="0.25">
      <c r="Q2466" s="10"/>
      <c r="T2466" s="13"/>
    </row>
    <row r="2467" spans="17:20" x14ac:dyDescent="0.25">
      <c r="Q2467" s="10"/>
      <c r="T2467" s="13"/>
    </row>
    <row r="2468" spans="17:20" x14ac:dyDescent="0.25">
      <c r="Q2468" s="10"/>
      <c r="T2468" s="13"/>
    </row>
    <row r="2469" spans="17:20" x14ac:dyDescent="0.25">
      <c r="Q2469" s="10"/>
      <c r="T2469" s="13"/>
    </row>
    <row r="2470" spans="17:20" x14ac:dyDescent="0.25">
      <c r="Q2470" s="10"/>
      <c r="T2470" s="13"/>
    </row>
    <row r="2471" spans="17:20" x14ac:dyDescent="0.25">
      <c r="Q2471" s="10"/>
      <c r="T2471" s="13"/>
    </row>
    <row r="2472" spans="17:20" x14ac:dyDescent="0.25">
      <c r="Q2472" s="10"/>
      <c r="T2472" s="13"/>
    </row>
    <row r="2473" spans="17:20" x14ac:dyDescent="0.25">
      <c r="Q2473" s="10"/>
      <c r="T2473" s="13"/>
    </row>
    <row r="2474" spans="17:20" x14ac:dyDescent="0.25">
      <c r="Q2474" s="10"/>
      <c r="T2474" s="13"/>
    </row>
    <row r="2475" spans="17:20" x14ac:dyDescent="0.25">
      <c r="Q2475" s="10"/>
      <c r="T2475" s="13"/>
    </row>
    <row r="2476" spans="17:20" x14ac:dyDescent="0.25">
      <c r="Q2476" s="10"/>
      <c r="T2476" s="13"/>
    </row>
    <row r="2477" spans="17:20" x14ac:dyDescent="0.25">
      <c r="Q2477" s="10"/>
      <c r="T2477" s="13"/>
    </row>
    <row r="2478" spans="17:20" x14ac:dyDescent="0.25">
      <c r="Q2478" s="10"/>
      <c r="T2478" s="13"/>
    </row>
    <row r="2479" spans="17:20" x14ac:dyDescent="0.25">
      <c r="Q2479" s="10"/>
      <c r="T2479" s="13"/>
    </row>
    <row r="2480" spans="17:20" x14ac:dyDescent="0.25">
      <c r="Q2480" s="10"/>
      <c r="T2480" s="13"/>
    </row>
    <row r="2481" spans="17:20" x14ac:dyDescent="0.25">
      <c r="Q2481" s="10"/>
      <c r="T2481" s="13"/>
    </row>
    <row r="2482" spans="17:20" x14ac:dyDescent="0.25">
      <c r="Q2482" s="10"/>
      <c r="T2482" s="13"/>
    </row>
    <row r="2483" spans="17:20" x14ac:dyDescent="0.25">
      <c r="Q2483" s="10"/>
      <c r="T2483" s="13"/>
    </row>
    <row r="2484" spans="17:20" x14ac:dyDescent="0.25">
      <c r="Q2484" s="10"/>
      <c r="T2484" s="13"/>
    </row>
    <row r="2485" spans="17:20" x14ac:dyDescent="0.25">
      <c r="Q2485" s="10"/>
      <c r="T2485" s="13"/>
    </row>
    <row r="2486" spans="17:20" x14ac:dyDescent="0.25">
      <c r="Q2486" s="10"/>
      <c r="T2486" s="13"/>
    </row>
    <row r="2487" spans="17:20" x14ac:dyDescent="0.25">
      <c r="Q2487" s="10"/>
      <c r="T2487" s="13"/>
    </row>
    <row r="2488" spans="17:20" x14ac:dyDescent="0.25">
      <c r="Q2488" s="10"/>
      <c r="T2488" s="13"/>
    </row>
    <row r="2489" spans="17:20" x14ac:dyDescent="0.25">
      <c r="Q2489" s="10"/>
      <c r="T2489" s="13"/>
    </row>
    <row r="2490" spans="17:20" x14ac:dyDescent="0.25">
      <c r="Q2490" s="10"/>
      <c r="T2490" s="13"/>
    </row>
    <row r="2491" spans="17:20" x14ac:dyDescent="0.25">
      <c r="Q2491" s="10"/>
      <c r="T2491" s="13"/>
    </row>
    <row r="2492" spans="17:20" x14ac:dyDescent="0.25">
      <c r="Q2492" s="10"/>
      <c r="T2492" s="13"/>
    </row>
    <row r="2493" spans="17:20" x14ac:dyDescent="0.25">
      <c r="Q2493" s="10"/>
      <c r="T2493" s="13"/>
    </row>
    <row r="2494" spans="17:20" x14ac:dyDescent="0.25">
      <c r="Q2494" s="10"/>
      <c r="T2494" s="13"/>
    </row>
    <row r="2495" spans="17:20" x14ac:dyDescent="0.25">
      <c r="Q2495" s="10"/>
      <c r="T2495" s="13"/>
    </row>
    <row r="2496" spans="17:20" x14ac:dyDescent="0.25">
      <c r="Q2496" s="10"/>
      <c r="T2496" s="13"/>
    </row>
    <row r="2497" spans="17:20" x14ac:dyDescent="0.25">
      <c r="Q2497" s="10"/>
      <c r="T2497" s="13"/>
    </row>
    <row r="2498" spans="17:20" x14ac:dyDescent="0.25">
      <c r="Q2498" s="10"/>
      <c r="T2498" s="13"/>
    </row>
    <row r="2499" spans="17:20" x14ac:dyDescent="0.25">
      <c r="Q2499" s="10"/>
      <c r="T2499" s="13"/>
    </row>
    <row r="2500" spans="17:20" x14ac:dyDescent="0.25">
      <c r="Q2500" s="10"/>
      <c r="T2500" s="13"/>
    </row>
    <row r="2501" spans="17:20" x14ac:dyDescent="0.25">
      <c r="Q2501" s="10"/>
      <c r="T2501" s="13"/>
    </row>
    <row r="2502" spans="17:20" x14ac:dyDescent="0.25">
      <c r="Q2502" s="10"/>
      <c r="T2502" s="13"/>
    </row>
    <row r="2503" spans="17:20" x14ac:dyDescent="0.25">
      <c r="Q2503" s="10"/>
      <c r="T2503" s="13"/>
    </row>
    <row r="2504" spans="17:20" x14ac:dyDescent="0.25">
      <c r="Q2504" s="10"/>
      <c r="T2504" s="13"/>
    </row>
    <row r="2505" spans="17:20" x14ac:dyDescent="0.25">
      <c r="Q2505" s="10"/>
      <c r="T2505" s="13"/>
    </row>
    <row r="2506" spans="17:20" x14ac:dyDescent="0.25">
      <c r="Q2506" s="10"/>
      <c r="T2506" s="13"/>
    </row>
    <row r="2507" spans="17:20" x14ac:dyDescent="0.25">
      <c r="Q2507" s="10"/>
      <c r="T2507" s="13"/>
    </row>
    <row r="2508" spans="17:20" x14ac:dyDescent="0.25">
      <c r="Q2508" s="10"/>
      <c r="T2508" s="13"/>
    </row>
    <row r="2509" spans="17:20" x14ac:dyDescent="0.25">
      <c r="Q2509" s="10"/>
      <c r="T2509" s="13"/>
    </row>
    <row r="2510" spans="17:20" x14ac:dyDescent="0.25">
      <c r="Q2510" s="10"/>
      <c r="T2510" s="13"/>
    </row>
    <row r="2511" spans="17:20" x14ac:dyDescent="0.25">
      <c r="Q2511" s="10"/>
      <c r="T2511" s="13"/>
    </row>
    <row r="2512" spans="17:20" x14ac:dyDescent="0.25">
      <c r="Q2512" s="10"/>
      <c r="T2512" s="13"/>
    </row>
    <row r="2513" spans="17:20" x14ac:dyDescent="0.25">
      <c r="Q2513" s="10"/>
      <c r="T2513" s="13"/>
    </row>
    <row r="2514" spans="17:20" x14ac:dyDescent="0.25">
      <c r="Q2514" s="10"/>
      <c r="T2514" s="13"/>
    </row>
    <row r="2515" spans="17:20" x14ac:dyDescent="0.25">
      <c r="Q2515" s="10"/>
      <c r="T2515" s="13"/>
    </row>
    <row r="2516" spans="17:20" x14ac:dyDescent="0.25">
      <c r="Q2516" s="10"/>
      <c r="T2516" s="13"/>
    </row>
    <row r="2517" spans="17:20" x14ac:dyDescent="0.25">
      <c r="Q2517" s="10"/>
      <c r="T2517" s="13"/>
    </row>
    <row r="2518" spans="17:20" x14ac:dyDescent="0.25">
      <c r="Q2518" s="10"/>
      <c r="T2518" s="13"/>
    </row>
    <row r="2519" spans="17:20" x14ac:dyDescent="0.25">
      <c r="Q2519" s="10"/>
      <c r="T2519" s="13"/>
    </row>
    <row r="2520" spans="17:20" x14ac:dyDescent="0.25">
      <c r="Q2520" s="10"/>
      <c r="T2520" s="13"/>
    </row>
    <row r="2521" spans="17:20" x14ac:dyDescent="0.25">
      <c r="Q2521" s="10"/>
      <c r="T2521" s="13"/>
    </row>
    <row r="2522" spans="17:20" x14ac:dyDescent="0.25">
      <c r="Q2522" s="10"/>
      <c r="T2522" s="13"/>
    </row>
    <row r="2523" spans="17:20" x14ac:dyDescent="0.25">
      <c r="Q2523" s="10"/>
      <c r="T2523" s="13"/>
    </row>
    <row r="2524" spans="17:20" x14ac:dyDescent="0.25">
      <c r="Q2524" s="10"/>
      <c r="T2524" s="13"/>
    </row>
    <row r="2525" spans="17:20" x14ac:dyDescent="0.25">
      <c r="Q2525" s="10"/>
      <c r="T2525" s="13"/>
    </row>
    <row r="2526" spans="17:20" x14ac:dyDescent="0.25">
      <c r="Q2526" s="10"/>
      <c r="T2526" s="13"/>
    </row>
    <row r="2527" spans="17:20" x14ac:dyDescent="0.25">
      <c r="Q2527" s="10"/>
      <c r="T2527" s="13"/>
    </row>
    <row r="2528" spans="17:20" x14ac:dyDescent="0.25">
      <c r="Q2528" s="10"/>
      <c r="T2528" s="13"/>
    </row>
    <row r="2529" spans="17:20" x14ac:dyDescent="0.25">
      <c r="Q2529" s="10"/>
      <c r="T2529" s="13"/>
    </row>
    <row r="2530" spans="17:20" x14ac:dyDescent="0.25">
      <c r="Q2530" s="10"/>
      <c r="T2530" s="13"/>
    </row>
    <row r="2531" spans="17:20" x14ac:dyDescent="0.25">
      <c r="Q2531" s="10"/>
      <c r="T2531" s="13"/>
    </row>
    <row r="2532" spans="17:20" x14ac:dyDescent="0.25">
      <c r="Q2532" s="10"/>
      <c r="T2532" s="13"/>
    </row>
    <row r="2533" spans="17:20" x14ac:dyDescent="0.25">
      <c r="Q2533" s="10"/>
      <c r="T2533" s="13"/>
    </row>
    <row r="2534" spans="17:20" x14ac:dyDescent="0.25">
      <c r="Q2534" s="10"/>
      <c r="T2534" s="13"/>
    </row>
    <row r="2535" spans="17:20" x14ac:dyDescent="0.25">
      <c r="Q2535" s="10"/>
      <c r="T2535" s="13"/>
    </row>
    <row r="2536" spans="17:20" x14ac:dyDescent="0.25">
      <c r="Q2536" s="10"/>
      <c r="T2536" s="13"/>
    </row>
    <row r="2537" spans="17:20" x14ac:dyDescent="0.25">
      <c r="Q2537" s="10"/>
      <c r="T2537" s="13"/>
    </row>
    <row r="2538" spans="17:20" x14ac:dyDescent="0.25">
      <c r="Q2538" s="10"/>
      <c r="T2538" s="13"/>
    </row>
    <row r="2539" spans="17:20" x14ac:dyDescent="0.25">
      <c r="Q2539" s="10"/>
      <c r="T2539" s="13"/>
    </row>
    <row r="2540" spans="17:20" x14ac:dyDescent="0.25">
      <c r="Q2540" s="10"/>
      <c r="T2540" s="13"/>
    </row>
    <row r="2541" spans="17:20" x14ac:dyDescent="0.25">
      <c r="Q2541" s="10"/>
      <c r="T2541" s="13"/>
    </row>
    <row r="2542" spans="17:20" x14ac:dyDescent="0.25">
      <c r="Q2542" s="10"/>
      <c r="T2542" s="13"/>
    </row>
    <row r="2543" spans="17:20" x14ac:dyDescent="0.25">
      <c r="Q2543" s="10"/>
      <c r="T2543" s="13"/>
    </row>
    <row r="2544" spans="17:20" x14ac:dyDescent="0.25">
      <c r="Q2544" s="10"/>
      <c r="T2544" s="13"/>
    </row>
    <row r="2545" spans="17:20" x14ac:dyDescent="0.25">
      <c r="Q2545" s="10"/>
      <c r="T2545" s="13"/>
    </row>
    <row r="2546" spans="17:20" x14ac:dyDescent="0.25">
      <c r="Q2546" s="10"/>
      <c r="T2546" s="13"/>
    </row>
    <row r="2547" spans="17:20" x14ac:dyDescent="0.25">
      <c r="Q2547" s="10"/>
      <c r="T2547" s="13"/>
    </row>
    <row r="2548" spans="17:20" x14ac:dyDescent="0.25">
      <c r="Q2548" s="10"/>
      <c r="T2548" s="13"/>
    </row>
    <row r="2549" spans="17:20" x14ac:dyDescent="0.25">
      <c r="Q2549" s="10"/>
      <c r="T2549" s="13"/>
    </row>
    <row r="2550" spans="17:20" x14ac:dyDescent="0.25">
      <c r="Q2550" s="10"/>
      <c r="T2550" s="13"/>
    </row>
    <row r="2551" spans="17:20" x14ac:dyDescent="0.25">
      <c r="Q2551" s="10"/>
      <c r="T2551" s="13"/>
    </row>
    <row r="2552" spans="17:20" x14ac:dyDescent="0.25">
      <c r="Q2552" s="10"/>
      <c r="T2552" s="13"/>
    </row>
    <row r="2553" spans="17:20" x14ac:dyDescent="0.25">
      <c r="Q2553" s="10"/>
      <c r="T2553" s="13"/>
    </row>
    <row r="2554" spans="17:20" x14ac:dyDescent="0.25">
      <c r="Q2554" s="10"/>
      <c r="T2554" s="13"/>
    </row>
    <row r="2555" spans="17:20" x14ac:dyDescent="0.25">
      <c r="Q2555" s="10"/>
      <c r="T2555" s="13"/>
    </row>
    <row r="2556" spans="17:20" x14ac:dyDescent="0.25">
      <c r="Q2556" s="10"/>
      <c r="T2556" s="13"/>
    </row>
    <row r="2557" spans="17:20" x14ac:dyDescent="0.25">
      <c r="Q2557" s="10"/>
      <c r="T2557" s="13"/>
    </row>
    <row r="2558" spans="17:20" x14ac:dyDescent="0.25">
      <c r="Q2558" s="10"/>
      <c r="T2558" s="13"/>
    </row>
    <row r="2559" spans="17:20" x14ac:dyDescent="0.25">
      <c r="Q2559" s="10"/>
      <c r="T2559" s="13"/>
    </row>
    <row r="2560" spans="17:20" x14ac:dyDescent="0.25">
      <c r="Q2560" s="10"/>
      <c r="T2560" s="13"/>
    </row>
    <row r="2561" spans="17:20" x14ac:dyDescent="0.25">
      <c r="Q2561" s="10"/>
      <c r="T2561" s="13"/>
    </row>
    <row r="2562" spans="17:20" x14ac:dyDescent="0.25">
      <c r="Q2562" s="10"/>
      <c r="T2562" s="13"/>
    </row>
    <row r="2563" spans="17:20" x14ac:dyDescent="0.25">
      <c r="Q2563" s="10"/>
      <c r="T2563" s="13"/>
    </row>
    <row r="2564" spans="17:20" x14ac:dyDescent="0.25">
      <c r="Q2564" s="10"/>
      <c r="T2564" s="13"/>
    </row>
    <row r="2565" spans="17:20" x14ac:dyDescent="0.25">
      <c r="Q2565" s="10"/>
      <c r="T2565" s="13"/>
    </row>
    <row r="2566" spans="17:20" x14ac:dyDescent="0.25">
      <c r="Q2566" s="10"/>
      <c r="T2566" s="13"/>
    </row>
    <row r="2567" spans="17:20" x14ac:dyDescent="0.25">
      <c r="Q2567" s="10"/>
      <c r="T2567" s="13"/>
    </row>
    <row r="2568" spans="17:20" x14ac:dyDescent="0.25">
      <c r="Q2568" s="10"/>
      <c r="T2568" s="13"/>
    </row>
    <row r="2569" spans="17:20" x14ac:dyDescent="0.25">
      <c r="Q2569" s="10"/>
      <c r="T2569" s="13"/>
    </row>
    <row r="2570" spans="17:20" x14ac:dyDescent="0.25">
      <c r="Q2570" s="10"/>
      <c r="T2570" s="13"/>
    </row>
    <row r="2571" spans="17:20" x14ac:dyDescent="0.25">
      <c r="Q2571" s="10"/>
      <c r="T2571" s="13"/>
    </row>
    <row r="2572" spans="17:20" x14ac:dyDescent="0.25">
      <c r="Q2572" s="10"/>
      <c r="T2572" s="13"/>
    </row>
    <row r="2573" spans="17:20" x14ac:dyDescent="0.25">
      <c r="Q2573" s="10"/>
      <c r="T2573" s="13"/>
    </row>
    <row r="2574" spans="17:20" x14ac:dyDescent="0.25">
      <c r="Q2574" s="10"/>
      <c r="T2574" s="13"/>
    </row>
    <row r="2575" spans="17:20" x14ac:dyDescent="0.25">
      <c r="Q2575" s="10"/>
      <c r="T2575" s="13"/>
    </row>
    <row r="2576" spans="17:20" x14ac:dyDescent="0.25">
      <c r="Q2576" s="10"/>
      <c r="T2576" s="13"/>
    </row>
    <row r="2577" spans="17:20" x14ac:dyDescent="0.25">
      <c r="Q2577" s="10"/>
      <c r="T2577" s="13"/>
    </row>
    <row r="2578" spans="17:20" x14ac:dyDescent="0.25">
      <c r="Q2578" s="10"/>
      <c r="T2578" s="13"/>
    </row>
    <row r="2579" spans="17:20" x14ac:dyDescent="0.25">
      <c r="Q2579" s="10"/>
      <c r="T2579" s="13"/>
    </row>
    <row r="2580" spans="17:20" x14ac:dyDescent="0.25">
      <c r="Q2580" s="10"/>
      <c r="T2580" s="13"/>
    </row>
    <row r="2581" spans="17:20" x14ac:dyDescent="0.25">
      <c r="Q2581" s="10"/>
      <c r="T2581" s="13"/>
    </row>
    <row r="2582" spans="17:20" x14ac:dyDescent="0.25">
      <c r="Q2582" s="10"/>
      <c r="T2582" s="13"/>
    </row>
    <row r="2583" spans="17:20" x14ac:dyDescent="0.25">
      <c r="Q2583" s="10"/>
      <c r="T2583" s="13"/>
    </row>
    <row r="2584" spans="17:20" x14ac:dyDescent="0.25">
      <c r="Q2584" s="10"/>
      <c r="T2584" s="13"/>
    </row>
    <row r="2585" spans="17:20" x14ac:dyDescent="0.25">
      <c r="Q2585" s="10"/>
      <c r="T2585" s="13"/>
    </row>
    <row r="2586" spans="17:20" x14ac:dyDescent="0.25">
      <c r="Q2586" s="10"/>
      <c r="T2586" s="13"/>
    </row>
    <row r="2587" spans="17:20" x14ac:dyDescent="0.25">
      <c r="Q2587" s="10"/>
      <c r="T2587" s="13"/>
    </row>
    <row r="2588" spans="17:20" x14ac:dyDescent="0.25">
      <c r="Q2588" s="10"/>
      <c r="T2588" s="13"/>
    </row>
    <row r="2589" spans="17:20" x14ac:dyDescent="0.25">
      <c r="Q2589" s="10"/>
      <c r="T2589" s="13"/>
    </row>
    <row r="2590" spans="17:20" x14ac:dyDescent="0.25">
      <c r="Q2590" s="10"/>
      <c r="T2590" s="13"/>
    </row>
    <row r="2591" spans="17:20" x14ac:dyDescent="0.25">
      <c r="Q2591" s="10"/>
      <c r="T2591" s="13"/>
    </row>
    <row r="2592" spans="17:20" x14ac:dyDescent="0.25">
      <c r="Q2592" s="10"/>
      <c r="T2592" s="13"/>
    </row>
    <row r="2593" spans="17:20" x14ac:dyDescent="0.25">
      <c r="Q2593" s="10"/>
      <c r="T2593" s="13"/>
    </row>
    <row r="2594" spans="17:20" x14ac:dyDescent="0.25">
      <c r="Q2594" s="10"/>
      <c r="T2594" s="13"/>
    </row>
    <row r="2595" spans="17:20" x14ac:dyDescent="0.25">
      <c r="Q2595" s="10"/>
      <c r="T2595" s="13"/>
    </row>
    <row r="2596" spans="17:20" x14ac:dyDescent="0.25">
      <c r="Q2596" s="10"/>
      <c r="T2596" s="13"/>
    </row>
    <row r="2597" spans="17:20" x14ac:dyDescent="0.25">
      <c r="Q2597" s="10"/>
      <c r="T2597" s="13"/>
    </row>
    <row r="2598" spans="17:20" x14ac:dyDescent="0.25">
      <c r="Q2598" s="10"/>
      <c r="T2598" s="13"/>
    </row>
    <row r="2599" spans="17:20" x14ac:dyDescent="0.25">
      <c r="Q2599" s="10"/>
      <c r="T2599" s="13"/>
    </row>
    <row r="2600" spans="17:20" x14ac:dyDescent="0.25">
      <c r="Q2600" s="10"/>
      <c r="T2600" s="13"/>
    </row>
    <row r="2601" spans="17:20" x14ac:dyDescent="0.25">
      <c r="Q2601" s="10"/>
      <c r="T2601" s="13"/>
    </row>
    <row r="2602" spans="17:20" x14ac:dyDescent="0.25">
      <c r="Q2602" s="10"/>
      <c r="T2602" s="13"/>
    </row>
    <row r="2603" spans="17:20" x14ac:dyDescent="0.25">
      <c r="Q2603" s="10"/>
      <c r="T2603" s="13"/>
    </row>
    <row r="2604" spans="17:20" x14ac:dyDescent="0.25">
      <c r="Q2604" s="10"/>
      <c r="T2604" s="13"/>
    </row>
    <row r="2605" spans="17:20" x14ac:dyDescent="0.25">
      <c r="Q2605" s="10"/>
      <c r="T2605" s="13"/>
    </row>
    <row r="2606" spans="17:20" x14ac:dyDescent="0.25">
      <c r="Q2606" s="10"/>
      <c r="T2606" s="13"/>
    </row>
    <row r="2607" spans="17:20" x14ac:dyDescent="0.25">
      <c r="Q2607" s="10"/>
      <c r="T2607" s="13"/>
    </row>
    <row r="2608" spans="17:20" x14ac:dyDescent="0.25">
      <c r="Q2608" s="10"/>
      <c r="T2608" s="13"/>
    </row>
    <row r="2609" spans="17:20" x14ac:dyDescent="0.25">
      <c r="Q2609" s="10"/>
      <c r="T2609" s="13"/>
    </row>
    <row r="2610" spans="17:20" x14ac:dyDescent="0.25">
      <c r="Q2610" s="10"/>
      <c r="T2610" s="13"/>
    </row>
    <row r="2611" spans="17:20" x14ac:dyDescent="0.25">
      <c r="Q2611" s="10"/>
      <c r="T2611" s="13"/>
    </row>
    <row r="2612" spans="17:20" x14ac:dyDescent="0.25">
      <c r="Q2612" s="10"/>
      <c r="T2612" s="13"/>
    </row>
    <row r="2613" spans="17:20" x14ac:dyDescent="0.25">
      <c r="Q2613" s="10"/>
      <c r="T2613" s="13"/>
    </row>
    <row r="2614" spans="17:20" x14ac:dyDescent="0.25">
      <c r="Q2614" s="10"/>
      <c r="T2614" s="13"/>
    </row>
    <row r="2615" spans="17:20" x14ac:dyDescent="0.25">
      <c r="Q2615" s="10"/>
      <c r="T2615" s="13"/>
    </row>
    <row r="2616" spans="17:20" x14ac:dyDescent="0.25">
      <c r="Q2616" s="10"/>
      <c r="T2616" s="13"/>
    </row>
    <row r="2617" spans="17:20" x14ac:dyDescent="0.25">
      <c r="Q2617" s="10"/>
      <c r="T2617" s="13"/>
    </row>
    <row r="2618" spans="17:20" x14ac:dyDescent="0.25">
      <c r="Q2618" s="10"/>
      <c r="T2618" s="13"/>
    </row>
    <row r="2619" spans="17:20" x14ac:dyDescent="0.25">
      <c r="Q2619" s="10"/>
      <c r="T2619" s="13"/>
    </row>
    <row r="2620" spans="17:20" x14ac:dyDescent="0.25">
      <c r="Q2620" s="10"/>
      <c r="T2620" s="13"/>
    </row>
    <row r="2621" spans="17:20" x14ac:dyDescent="0.25">
      <c r="Q2621" s="10"/>
      <c r="T2621" s="13"/>
    </row>
    <row r="2622" spans="17:20" x14ac:dyDescent="0.25">
      <c r="Q2622" s="10"/>
      <c r="T2622" s="13"/>
    </row>
    <row r="2623" spans="17:20" x14ac:dyDescent="0.25">
      <c r="Q2623" s="10"/>
      <c r="T2623" s="13"/>
    </row>
    <row r="2624" spans="17:20" x14ac:dyDescent="0.25">
      <c r="Q2624" s="10"/>
      <c r="T2624" s="13"/>
    </row>
    <row r="2625" spans="17:20" x14ac:dyDescent="0.25">
      <c r="Q2625" s="10"/>
      <c r="T2625" s="13"/>
    </row>
    <row r="2626" spans="17:20" x14ac:dyDescent="0.25">
      <c r="Q2626" s="10"/>
      <c r="T2626" s="13"/>
    </row>
    <row r="2627" spans="17:20" x14ac:dyDescent="0.25">
      <c r="Q2627" s="10"/>
      <c r="T2627" s="13"/>
    </row>
    <row r="2628" spans="17:20" x14ac:dyDescent="0.25">
      <c r="Q2628" s="10"/>
      <c r="T2628" s="13"/>
    </row>
    <row r="2629" spans="17:20" x14ac:dyDescent="0.25">
      <c r="Q2629" s="10"/>
      <c r="T2629" s="13"/>
    </row>
    <row r="2630" spans="17:20" x14ac:dyDescent="0.25">
      <c r="Q2630" s="10"/>
      <c r="T2630" s="13"/>
    </row>
    <row r="2631" spans="17:20" x14ac:dyDescent="0.25">
      <c r="Q2631" s="10"/>
      <c r="T2631" s="13"/>
    </row>
    <row r="2632" spans="17:20" x14ac:dyDescent="0.25">
      <c r="Q2632" s="10"/>
      <c r="T2632" s="13"/>
    </row>
    <row r="2633" spans="17:20" x14ac:dyDescent="0.25">
      <c r="Q2633" s="10"/>
      <c r="T2633" s="13"/>
    </row>
    <row r="2634" spans="17:20" x14ac:dyDescent="0.25">
      <c r="Q2634" s="10"/>
      <c r="T2634" s="13"/>
    </row>
    <row r="2635" spans="17:20" x14ac:dyDescent="0.25">
      <c r="Q2635" s="10"/>
      <c r="T2635" s="13"/>
    </row>
    <row r="2636" spans="17:20" x14ac:dyDescent="0.25">
      <c r="Q2636" s="10"/>
      <c r="T2636" s="13"/>
    </row>
    <row r="2637" spans="17:20" x14ac:dyDescent="0.25">
      <c r="Q2637" s="10"/>
      <c r="T2637" s="13"/>
    </row>
    <row r="2638" spans="17:20" x14ac:dyDescent="0.25">
      <c r="Q2638" s="10"/>
      <c r="T2638" s="13"/>
    </row>
    <row r="2639" spans="17:20" x14ac:dyDescent="0.25">
      <c r="Q2639" s="10"/>
      <c r="T2639" s="13"/>
    </row>
    <row r="2640" spans="17:20" x14ac:dyDescent="0.25">
      <c r="Q2640" s="10"/>
      <c r="T2640" s="13"/>
    </row>
    <row r="2641" spans="17:20" x14ac:dyDescent="0.25">
      <c r="Q2641" s="10"/>
      <c r="T2641" s="13"/>
    </row>
    <row r="2642" spans="17:20" x14ac:dyDescent="0.25">
      <c r="Q2642" s="10"/>
      <c r="T2642" s="13"/>
    </row>
    <row r="2643" spans="17:20" x14ac:dyDescent="0.25">
      <c r="Q2643" s="10"/>
      <c r="T2643" s="13"/>
    </row>
    <row r="2644" spans="17:20" x14ac:dyDescent="0.25">
      <c r="Q2644" s="10"/>
      <c r="T2644" s="13"/>
    </row>
    <row r="2645" spans="17:20" x14ac:dyDescent="0.25">
      <c r="Q2645" s="10"/>
      <c r="T2645" s="13"/>
    </row>
    <row r="2646" spans="17:20" x14ac:dyDescent="0.25">
      <c r="Q2646" s="10"/>
      <c r="T2646" s="13"/>
    </row>
    <row r="2647" spans="17:20" x14ac:dyDescent="0.25">
      <c r="Q2647" s="10"/>
      <c r="T2647" s="13"/>
    </row>
    <row r="2648" spans="17:20" x14ac:dyDescent="0.25">
      <c r="Q2648" s="10"/>
      <c r="T2648" s="13"/>
    </row>
    <row r="2649" spans="17:20" x14ac:dyDescent="0.25">
      <c r="Q2649" s="10"/>
      <c r="T2649" s="13"/>
    </row>
    <row r="2650" spans="17:20" x14ac:dyDescent="0.25">
      <c r="Q2650" s="10"/>
      <c r="T2650" s="13"/>
    </row>
    <row r="2651" spans="17:20" x14ac:dyDescent="0.25">
      <c r="Q2651" s="10"/>
      <c r="T2651" s="13"/>
    </row>
    <row r="2652" spans="17:20" x14ac:dyDescent="0.25">
      <c r="Q2652" s="10"/>
      <c r="T2652" s="13"/>
    </row>
    <row r="2653" spans="17:20" x14ac:dyDescent="0.25">
      <c r="Q2653" s="10"/>
      <c r="T2653" s="13"/>
    </row>
    <row r="2654" spans="17:20" x14ac:dyDescent="0.25">
      <c r="Q2654" s="10"/>
      <c r="T2654" s="13"/>
    </row>
    <row r="2655" spans="17:20" x14ac:dyDescent="0.25">
      <c r="Q2655" s="10"/>
      <c r="T2655" s="13"/>
    </row>
    <row r="2656" spans="17:20" x14ac:dyDescent="0.25">
      <c r="Q2656" s="10"/>
      <c r="T2656" s="13"/>
    </row>
    <row r="2657" spans="17:20" x14ac:dyDescent="0.25">
      <c r="Q2657" s="10"/>
      <c r="T2657" s="13"/>
    </row>
    <row r="2658" spans="17:20" x14ac:dyDescent="0.25">
      <c r="Q2658" s="10"/>
      <c r="T2658" s="13"/>
    </row>
    <row r="2659" spans="17:20" x14ac:dyDescent="0.25">
      <c r="Q2659" s="10"/>
      <c r="T2659" s="13"/>
    </row>
    <row r="2660" spans="17:20" x14ac:dyDescent="0.25">
      <c r="Q2660" s="10"/>
      <c r="T2660" s="13"/>
    </row>
    <row r="2661" spans="17:20" x14ac:dyDescent="0.25">
      <c r="Q2661" s="10"/>
      <c r="T2661" s="13"/>
    </row>
    <row r="2662" spans="17:20" x14ac:dyDescent="0.25">
      <c r="Q2662" s="10"/>
      <c r="T2662" s="13"/>
    </row>
    <row r="2663" spans="17:20" x14ac:dyDescent="0.25">
      <c r="Q2663" s="10"/>
      <c r="T2663" s="13"/>
    </row>
    <row r="2664" spans="17:20" x14ac:dyDescent="0.25">
      <c r="Q2664" s="10"/>
      <c r="T2664" s="13"/>
    </row>
    <row r="2665" spans="17:20" x14ac:dyDescent="0.25">
      <c r="Q2665" s="10"/>
      <c r="T2665" s="13"/>
    </row>
    <row r="2666" spans="17:20" x14ac:dyDescent="0.25">
      <c r="Q2666" s="10"/>
      <c r="T2666" s="13"/>
    </row>
    <row r="2667" spans="17:20" x14ac:dyDescent="0.25">
      <c r="Q2667" s="10"/>
      <c r="T2667" s="13"/>
    </row>
    <row r="2668" spans="17:20" x14ac:dyDescent="0.25">
      <c r="Q2668" s="10"/>
      <c r="T2668" s="13"/>
    </row>
    <row r="2669" spans="17:20" x14ac:dyDescent="0.25">
      <c r="Q2669" s="10"/>
      <c r="T2669" s="13"/>
    </row>
    <row r="2670" spans="17:20" x14ac:dyDescent="0.25">
      <c r="Q2670" s="10"/>
      <c r="T2670" s="13"/>
    </row>
    <row r="2671" spans="17:20" x14ac:dyDescent="0.25">
      <c r="Q2671" s="10"/>
      <c r="T2671" s="13"/>
    </row>
    <row r="2672" spans="17:20" x14ac:dyDescent="0.25">
      <c r="Q2672" s="10"/>
      <c r="T2672" s="13"/>
    </row>
    <row r="2673" spans="17:20" x14ac:dyDescent="0.25">
      <c r="Q2673" s="10"/>
      <c r="T2673" s="13"/>
    </row>
    <row r="2674" spans="17:20" x14ac:dyDescent="0.25">
      <c r="Q2674" s="10"/>
      <c r="T2674" s="13"/>
    </row>
    <row r="2675" spans="17:20" x14ac:dyDescent="0.25">
      <c r="Q2675" s="10"/>
      <c r="T2675" s="13"/>
    </row>
    <row r="2676" spans="17:20" x14ac:dyDescent="0.25">
      <c r="Q2676" s="10"/>
      <c r="T2676" s="13"/>
    </row>
    <row r="2677" spans="17:20" x14ac:dyDescent="0.25">
      <c r="Q2677" s="10"/>
      <c r="T2677" s="13"/>
    </row>
    <row r="2678" spans="17:20" x14ac:dyDescent="0.25">
      <c r="Q2678" s="10"/>
      <c r="T2678" s="13"/>
    </row>
    <row r="2679" spans="17:20" x14ac:dyDescent="0.25">
      <c r="Q2679" s="10"/>
      <c r="T2679" s="13"/>
    </row>
    <row r="2680" spans="17:20" x14ac:dyDescent="0.25">
      <c r="Q2680" s="10"/>
      <c r="T2680" s="13"/>
    </row>
    <row r="2681" spans="17:20" x14ac:dyDescent="0.25">
      <c r="Q2681" s="10"/>
      <c r="T2681" s="13"/>
    </row>
    <row r="2682" spans="17:20" x14ac:dyDescent="0.25">
      <c r="Q2682" s="10"/>
      <c r="T2682" s="13"/>
    </row>
    <row r="2683" spans="17:20" x14ac:dyDescent="0.25">
      <c r="Q2683" s="10"/>
      <c r="T2683" s="13"/>
    </row>
    <row r="2684" spans="17:20" x14ac:dyDescent="0.25">
      <c r="Q2684" s="10"/>
      <c r="T2684" s="13"/>
    </row>
    <row r="2685" spans="17:20" x14ac:dyDescent="0.25">
      <c r="Q2685" s="10"/>
      <c r="T2685" s="13"/>
    </row>
    <row r="2686" spans="17:20" x14ac:dyDescent="0.25">
      <c r="Q2686" s="10"/>
      <c r="T2686" s="13"/>
    </row>
    <row r="2687" spans="17:20" x14ac:dyDescent="0.25">
      <c r="Q2687" s="10"/>
      <c r="T2687" s="13"/>
    </row>
    <row r="2688" spans="17:20" x14ac:dyDescent="0.25">
      <c r="Q2688" s="10"/>
      <c r="T2688" s="13"/>
    </row>
    <row r="2689" spans="17:20" x14ac:dyDescent="0.25">
      <c r="Q2689" s="10"/>
      <c r="T2689" s="13"/>
    </row>
    <row r="2690" spans="17:20" x14ac:dyDescent="0.25">
      <c r="Q2690" s="10"/>
      <c r="T2690" s="13"/>
    </row>
    <row r="2691" spans="17:20" x14ac:dyDescent="0.25">
      <c r="Q2691" s="10"/>
      <c r="T2691" s="13"/>
    </row>
    <row r="2692" spans="17:20" x14ac:dyDescent="0.25">
      <c r="Q2692" s="10"/>
      <c r="T2692" s="13"/>
    </row>
    <row r="2693" spans="17:20" x14ac:dyDescent="0.25">
      <c r="Q2693" s="10"/>
      <c r="T2693" s="13"/>
    </row>
    <row r="2694" spans="17:20" x14ac:dyDescent="0.25">
      <c r="Q2694" s="10"/>
      <c r="T2694" s="13"/>
    </row>
    <row r="2695" spans="17:20" x14ac:dyDescent="0.25">
      <c r="Q2695" s="10"/>
      <c r="T2695" s="13"/>
    </row>
    <row r="2696" spans="17:20" x14ac:dyDescent="0.25">
      <c r="Q2696" s="10"/>
      <c r="T2696" s="13"/>
    </row>
    <row r="2697" spans="17:20" x14ac:dyDescent="0.25">
      <c r="Q2697" s="10"/>
      <c r="T2697" s="13"/>
    </row>
    <row r="2698" spans="17:20" x14ac:dyDescent="0.25">
      <c r="Q2698" s="10"/>
      <c r="T2698" s="13"/>
    </row>
    <row r="2699" spans="17:20" x14ac:dyDescent="0.25">
      <c r="Q2699" s="10"/>
      <c r="T2699" s="13"/>
    </row>
    <row r="2700" spans="17:20" x14ac:dyDescent="0.25">
      <c r="Q2700" s="10"/>
      <c r="T2700" s="13"/>
    </row>
    <row r="2701" spans="17:20" x14ac:dyDescent="0.25">
      <c r="Q2701" s="10"/>
      <c r="T2701" s="13"/>
    </row>
    <row r="2702" spans="17:20" x14ac:dyDescent="0.25">
      <c r="Q2702" s="10"/>
      <c r="T2702" s="13"/>
    </row>
    <row r="2703" spans="17:20" x14ac:dyDescent="0.25">
      <c r="Q2703" s="10"/>
      <c r="T2703" s="13"/>
    </row>
    <row r="2704" spans="17:20" x14ac:dyDescent="0.25">
      <c r="Q2704" s="10"/>
      <c r="T2704" s="13"/>
    </row>
    <row r="2705" spans="17:20" x14ac:dyDescent="0.25">
      <c r="Q2705" s="10"/>
      <c r="T2705" s="13"/>
    </row>
    <row r="2706" spans="17:20" x14ac:dyDescent="0.25">
      <c r="Q2706" s="10"/>
      <c r="T2706" s="13"/>
    </row>
    <row r="2707" spans="17:20" x14ac:dyDescent="0.25">
      <c r="Q2707" s="10"/>
      <c r="T2707" s="13"/>
    </row>
    <row r="2708" spans="17:20" x14ac:dyDescent="0.25">
      <c r="Q2708" s="10"/>
      <c r="T2708" s="13"/>
    </row>
    <row r="2709" spans="17:20" x14ac:dyDescent="0.25">
      <c r="Q2709" s="10"/>
      <c r="T2709" s="13"/>
    </row>
    <row r="2710" spans="17:20" x14ac:dyDescent="0.25">
      <c r="Q2710" s="10"/>
      <c r="T2710" s="13"/>
    </row>
    <row r="2711" spans="17:20" x14ac:dyDescent="0.25">
      <c r="Q2711" s="10"/>
      <c r="T2711" s="13"/>
    </row>
    <row r="2712" spans="17:20" x14ac:dyDescent="0.25">
      <c r="Q2712" s="10"/>
      <c r="T2712" s="13"/>
    </row>
    <row r="2713" spans="17:20" x14ac:dyDescent="0.25">
      <c r="Q2713" s="10"/>
      <c r="T2713" s="13"/>
    </row>
    <row r="2714" spans="17:20" x14ac:dyDescent="0.25">
      <c r="Q2714" s="10"/>
      <c r="T2714" s="13"/>
    </row>
    <row r="2715" spans="17:20" x14ac:dyDescent="0.25">
      <c r="Q2715" s="10"/>
      <c r="T2715" s="13"/>
    </row>
    <row r="2716" spans="17:20" x14ac:dyDescent="0.25">
      <c r="Q2716" s="10"/>
      <c r="T2716" s="13"/>
    </row>
    <row r="2717" spans="17:20" x14ac:dyDescent="0.25">
      <c r="Q2717" s="10"/>
      <c r="T2717" s="13"/>
    </row>
    <row r="2718" spans="17:20" x14ac:dyDescent="0.25">
      <c r="Q2718" s="10"/>
      <c r="T2718" s="13"/>
    </row>
    <row r="2719" spans="17:20" x14ac:dyDescent="0.25">
      <c r="Q2719" s="10"/>
      <c r="T2719" s="13"/>
    </row>
    <row r="2720" spans="17:20" x14ac:dyDescent="0.25">
      <c r="Q2720" s="10"/>
      <c r="T2720" s="13"/>
    </row>
    <row r="2721" spans="17:20" x14ac:dyDescent="0.25">
      <c r="Q2721" s="10"/>
      <c r="T2721" s="13"/>
    </row>
    <row r="2722" spans="17:20" x14ac:dyDescent="0.25">
      <c r="Q2722" s="10"/>
      <c r="T2722" s="13"/>
    </row>
    <row r="2723" spans="17:20" x14ac:dyDescent="0.25">
      <c r="Q2723" s="10"/>
      <c r="T2723" s="13"/>
    </row>
    <row r="2724" spans="17:20" x14ac:dyDescent="0.25">
      <c r="Q2724" s="10"/>
      <c r="T2724" s="13"/>
    </row>
    <row r="2725" spans="17:20" x14ac:dyDescent="0.25">
      <c r="Q2725" s="10"/>
      <c r="T2725" s="13"/>
    </row>
    <row r="2726" spans="17:20" x14ac:dyDescent="0.25">
      <c r="Q2726" s="10"/>
      <c r="T2726" s="13"/>
    </row>
    <row r="2727" spans="17:20" x14ac:dyDescent="0.25">
      <c r="Q2727" s="10"/>
      <c r="T2727" s="13"/>
    </row>
    <row r="2728" spans="17:20" x14ac:dyDescent="0.25">
      <c r="Q2728" s="10"/>
      <c r="T2728" s="13"/>
    </row>
    <row r="2729" spans="17:20" x14ac:dyDescent="0.25">
      <c r="Q2729" s="10"/>
      <c r="T2729" s="13"/>
    </row>
    <row r="2730" spans="17:20" x14ac:dyDescent="0.25">
      <c r="Q2730" s="10"/>
      <c r="T2730" s="13"/>
    </row>
    <row r="2731" spans="17:20" x14ac:dyDescent="0.25">
      <c r="Q2731" s="10"/>
      <c r="T2731" s="13"/>
    </row>
    <row r="2732" spans="17:20" x14ac:dyDescent="0.25">
      <c r="Q2732" s="10"/>
      <c r="T2732" s="13"/>
    </row>
    <row r="2733" spans="17:20" x14ac:dyDescent="0.25">
      <c r="Q2733" s="10"/>
      <c r="T2733" s="13"/>
    </row>
    <row r="2734" spans="17:20" x14ac:dyDescent="0.25">
      <c r="Q2734" s="10"/>
      <c r="T2734" s="13"/>
    </row>
    <row r="2735" spans="17:20" x14ac:dyDescent="0.25">
      <c r="Q2735" s="10"/>
      <c r="T2735" s="13"/>
    </row>
    <row r="2736" spans="17:20" x14ac:dyDescent="0.25">
      <c r="Q2736" s="10"/>
      <c r="T2736" s="13"/>
    </row>
    <row r="2737" spans="17:20" x14ac:dyDescent="0.25">
      <c r="Q2737" s="10"/>
      <c r="T2737" s="13"/>
    </row>
    <row r="2738" spans="17:20" x14ac:dyDescent="0.25">
      <c r="Q2738" s="10"/>
      <c r="T2738" s="13"/>
    </row>
    <row r="2739" spans="17:20" x14ac:dyDescent="0.25">
      <c r="Q2739" s="10"/>
      <c r="T2739" s="13"/>
    </row>
    <row r="2740" spans="17:20" x14ac:dyDescent="0.25">
      <c r="Q2740" s="10"/>
      <c r="T2740" s="13"/>
    </row>
    <row r="2741" spans="17:20" x14ac:dyDescent="0.25">
      <c r="Q2741" s="10"/>
      <c r="T2741" s="13"/>
    </row>
    <row r="2742" spans="17:20" x14ac:dyDescent="0.25">
      <c r="Q2742" s="10"/>
      <c r="T2742" s="13"/>
    </row>
    <row r="2743" spans="17:20" x14ac:dyDescent="0.25">
      <c r="Q2743" s="10"/>
      <c r="T2743" s="13"/>
    </row>
    <row r="2744" spans="17:20" x14ac:dyDescent="0.25">
      <c r="Q2744" s="10"/>
      <c r="T2744" s="13"/>
    </row>
    <row r="2745" spans="17:20" x14ac:dyDescent="0.25">
      <c r="Q2745" s="10"/>
      <c r="T2745" s="13"/>
    </row>
    <row r="2746" spans="17:20" x14ac:dyDescent="0.25">
      <c r="Q2746" s="10"/>
      <c r="T2746" s="13"/>
    </row>
    <row r="2747" spans="17:20" x14ac:dyDescent="0.25">
      <c r="Q2747" s="10"/>
      <c r="T2747" s="13"/>
    </row>
    <row r="2748" spans="17:20" x14ac:dyDescent="0.25">
      <c r="Q2748" s="10"/>
      <c r="T2748" s="13"/>
    </row>
    <row r="2749" spans="17:20" x14ac:dyDescent="0.25">
      <c r="Q2749" s="10"/>
      <c r="T2749" s="13"/>
    </row>
    <row r="2750" spans="17:20" x14ac:dyDescent="0.25">
      <c r="Q2750" s="10"/>
      <c r="T2750" s="13"/>
    </row>
    <row r="2751" spans="17:20" x14ac:dyDescent="0.25">
      <c r="Q2751" s="10"/>
      <c r="T2751" s="13"/>
    </row>
    <row r="2752" spans="17:20" x14ac:dyDescent="0.25">
      <c r="Q2752" s="10"/>
      <c r="T2752" s="13"/>
    </row>
    <row r="2753" spans="17:20" x14ac:dyDescent="0.25">
      <c r="Q2753" s="10"/>
      <c r="T2753" s="13"/>
    </row>
    <row r="2754" spans="17:20" x14ac:dyDescent="0.25">
      <c r="Q2754" s="10"/>
      <c r="T2754" s="13"/>
    </row>
    <row r="2755" spans="17:20" x14ac:dyDescent="0.25">
      <c r="Q2755" s="10"/>
      <c r="T2755" s="13"/>
    </row>
    <row r="2756" spans="17:20" x14ac:dyDescent="0.25">
      <c r="Q2756" s="10"/>
      <c r="T2756" s="13"/>
    </row>
    <row r="2757" spans="17:20" x14ac:dyDescent="0.25">
      <c r="Q2757" s="10"/>
      <c r="T2757" s="13"/>
    </row>
    <row r="2758" spans="17:20" x14ac:dyDescent="0.25">
      <c r="Q2758" s="10"/>
      <c r="T2758" s="13"/>
    </row>
    <row r="2759" spans="17:20" x14ac:dyDescent="0.25">
      <c r="Q2759" s="10"/>
      <c r="T2759" s="13"/>
    </row>
    <row r="2760" spans="17:20" x14ac:dyDescent="0.25">
      <c r="Q2760" s="10"/>
      <c r="T2760" s="13"/>
    </row>
    <row r="2761" spans="17:20" x14ac:dyDescent="0.25">
      <c r="Q2761" s="10"/>
      <c r="T2761" s="13"/>
    </row>
    <row r="2762" spans="17:20" x14ac:dyDescent="0.25">
      <c r="Q2762" s="10"/>
      <c r="T2762" s="13"/>
    </row>
    <row r="2763" spans="17:20" x14ac:dyDescent="0.25">
      <c r="Q2763" s="10"/>
      <c r="T2763" s="13"/>
    </row>
    <row r="2764" spans="17:20" x14ac:dyDescent="0.25">
      <c r="Q2764" s="10"/>
      <c r="T2764" s="13"/>
    </row>
    <row r="2765" spans="17:20" x14ac:dyDescent="0.25">
      <c r="Q2765" s="10"/>
      <c r="T2765" s="13"/>
    </row>
    <row r="2766" spans="17:20" x14ac:dyDescent="0.25">
      <c r="Q2766" s="10"/>
      <c r="T2766" s="13"/>
    </row>
    <row r="2767" spans="17:20" x14ac:dyDescent="0.25">
      <c r="Q2767" s="10"/>
      <c r="T2767" s="13"/>
    </row>
    <row r="2768" spans="17:20" x14ac:dyDescent="0.25">
      <c r="Q2768" s="10"/>
      <c r="T2768" s="13"/>
    </row>
    <row r="2769" spans="17:20" x14ac:dyDescent="0.25">
      <c r="Q2769" s="10"/>
      <c r="T2769" s="13"/>
    </row>
    <row r="2770" spans="17:20" x14ac:dyDescent="0.25">
      <c r="Q2770" s="10"/>
      <c r="T2770" s="13"/>
    </row>
    <row r="2771" spans="17:20" x14ac:dyDescent="0.25">
      <c r="Q2771" s="10"/>
      <c r="T2771" s="13"/>
    </row>
    <row r="2772" spans="17:20" x14ac:dyDescent="0.25">
      <c r="Q2772" s="10"/>
      <c r="T2772" s="13"/>
    </row>
    <row r="2773" spans="17:20" x14ac:dyDescent="0.25">
      <c r="Q2773" s="10"/>
      <c r="T2773" s="13"/>
    </row>
    <row r="2774" spans="17:20" x14ac:dyDescent="0.25">
      <c r="Q2774" s="10"/>
      <c r="T2774" s="13"/>
    </row>
    <row r="2775" spans="17:20" x14ac:dyDescent="0.25">
      <c r="Q2775" s="10"/>
      <c r="T2775" s="13"/>
    </row>
    <row r="2776" spans="17:20" x14ac:dyDescent="0.25">
      <c r="Q2776" s="10"/>
      <c r="T2776" s="13"/>
    </row>
    <row r="2777" spans="17:20" x14ac:dyDescent="0.25">
      <c r="Q2777" s="10"/>
      <c r="T2777" s="13"/>
    </row>
    <row r="2778" spans="17:20" x14ac:dyDescent="0.25">
      <c r="Q2778" s="10"/>
      <c r="T2778" s="13"/>
    </row>
    <row r="2779" spans="17:20" x14ac:dyDescent="0.25">
      <c r="Q2779" s="10"/>
      <c r="T2779" s="13"/>
    </row>
    <row r="2780" spans="17:20" x14ac:dyDescent="0.25">
      <c r="Q2780" s="10"/>
      <c r="T2780" s="13"/>
    </row>
    <row r="2781" spans="17:20" x14ac:dyDescent="0.25">
      <c r="Q2781" s="10"/>
      <c r="T2781" s="13"/>
    </row>
    <row r="2782" spans="17:20" x14ac:dyDescent="0.25">
      <c r="Q2782" s="10"/>
      <c r="T2782" s="13"/>
    </row>
    <row r="2783" spans="17:20" x14ac:dyDescent="0.25">
      <c r="Q2783" s="10"/>
      <c r="T2783" s="13"/>
    </row>
    <row r="2784" spans="17:20" x14ac:dyDescent="0.25">
      <c r="Q2784" s="10"/>
      <c r="T2784" s="13"/>
    </row>
    <row r="2785" spans="17:20" x14ac:dyDescent="0.25">
      <c r="Q2785" s="10"/>
      <c r="T2785" s="13"/>
    </row>
    <row r="2786" spans="17:20" x14ac:dyDescent="0.25">
      <c r="Q2786" s="10"/>
      <c r="T2786" s="13"/>
    </row>
    <row r="2787" spans="17:20" x14ac:dyDescent="0.25">
      <c r="Q2787" s="10"/>
      <c r="T2787" s="13"/>
    </row>
    <row r="2788" spans="17:20" x14ac:dyDescent="0.25">
      <c r="Q2788" s="10"/>
      <c r="T2788" s="13"/>
    </row>
    <row r="2789" spans="17:20" x14ac:dyDescent="0.25">
      <c r="Q2789" s="10"/>
      <c r="T2789" s="13"/>
    </row>
    <row r="2790" spans="17:20" x14ac:dyDescent="0.25">
      <c r="Q2790" s="10"/>
      <c r="T2790" s="13"/>
    </row>
    <row r="2791" spans="17:20" x14ac:dyDescent="0.25">
      <c r="Q2791" s="10"/>
      <c r="T2791" s="13"/>
    </row>
    <row r="2792" spans="17:20" x14ac:dyDescent="0.25">
      <c r="Q2792" s="10"/>
      <c r="T2792" s="13"/>
    </row>
    <row r="2793" spans="17:20" x14ac:dyDescent="0.25">
      <c r="Q2793" s="10"/>
      <c r="T2793" s="13"/>
    </row>
    <row r="2794" spans="17:20" x14ac:dyDescent="0.25">
      <c r="Q2794" s="10"/>
      <c r="T2794" s="13"/>
    </row>
    <row r="2795" spans="17:20" x14ac:dyDescent="0.25">
      <c r="Q2795" s="10"/>
      <c r="T2795" s="13"/>
    </row>
    <row r="2796" spans="17:20" x14ac:dyDescent="0.25">
      <c r="Q2796" s="10"/>
      <c r="T2796" s="13"/>
    </row>
    <row r="2797" spans="17:20" x14ac:dyDescent="0.25">
      <c r="Q2797" s="10"/>
      <c r="T2797" s="13"/>
    </row>
    <row r="2798" spans="17:20" x14ac:dyDescent="0.25">
      <c r="Q2798" s="10"/>
      <c r="T2798" s="13"/>
    </row>
    <row r="2799" spans="17:20" x14ac:dyDescent="0.25">
      <c r="Q2799" s="10"/>
      <c r="T2799" s="13"/>
    </row>
    <row r="2800" spans="17:20" x14ac:dyDescent="0.25">
      <c r="Q2800" s="10"/>
      <c r="T2800" s="13"/>
    </row>
    <row r="2801" spans="17:20" x14ac:dyDescent="0.25">
      <c r="Q2801" s="10"/>
      <c r="T2801" s="13"/>
    </row>
    <row r="2802" spans="17:20" x14ac:dyDescent="0.25">
      <c r="Q2802" s="10"/>
      <c r="T2802" s="13"/>
    </row>
    <row r="2803" spans="17:20" x14ac:dyDescent="0.25">
      <c r="Q2803" s="10"/>
      <c r="T2803" s="13"/>
    </row>
    <row r="2804" spans="17:20" x14ac:dyDescent="0.25">
      <c r="Q2804" s="10"/>
      <c r="T2804" s="13"/>
    </row>
    <row r="2805" spans="17:20" x14ac:dyDescent="0.25">
      <c r="Q2805" s="10"/>
      <c r="T2805" s="13"/>
    </row>
    <row r="2806" spans="17:20" x14ac:dyDescent="0.25">
      <c r="Q2806" s="10"/>
      <c r="T2806" s="13"/>
    </row>
    <row r="2807" spans="17:20" x14ac:dyDescent="0.25">
      <c r="Q2807" s="10"/>
      <c r="T2807" s="13"/>
    </row>
    <row r="2808" spans="17:20" x14ac:dyDescent="0.25">
      <c r="Q2808" s="10"/>
      <c r="T2808" s="13"/>
    </row>
    <row r="2809" spans="17:20" x14ac:dyDescent="0.25">
      <c r="Q2809" s="10"/>
      <c r="T2809" s="13"/>
    </row>
    <row r="2810" spans="17:20" x14ac:dyDescent="0.25">
      <c r="Q2810" s="10"/>
      <c r="T2810" s="13"/>
    </row>
    <row r="2811" spans="17:20" x14ac:dyDescent="0.25">
      <c r="Q2811" s="10"/>
      <c r="T2811" s="13"/>
    </row>
    <row r="2812" spans="17:20" x14ac:dyDescent="0.25">
      <c r="Q2812" s="10"/>
      <c r="T2812" s="13"/>
    </row>
    <row r="2813" spans="17:20" x14ac:dyDescent="0.25">
      <c r="Q2813" s="10"/>
      <c r="T2813" s="13"/>
    </row>
    <row r="2814" spans="17:20" x14ac:dyDescent="0.25">
      <c r="Q2814" s="10"/>
      <c r="T2814" s="13"/>
    </row>
    <row r="2815" spans="17:20" x14ac:dyDescent="0.25">
      <c r="Q2815" s="10"/>
      <c r="T2815" s="13"/>
    </row>
    <row r="2816" spans="17:20" x14ac:dyDescent="0.25">
      <c r="Q2816" s="10"/>
      <c r="T2816" s="13"/>
    </row>
    <row r="2817" spans="17:20" x14ac:dyDescent="0.25">
      <c r="Q2817" s="10"/>
      <c r="T2817" s="13"/>
    </row>
    <row r="2818" spans="17:20" x14ac:dyDescent="0.25">
      <c r="Q2818" s="10"/>
      <c r="T2818" s="13"/>
    </row>
    <row r="2819" spans="17:20" x14ac:dyDescent="0.25">
      <c r="Q2819" s="10"/>
      <c r="T2819" s="13"/>
    </row>
    <row r="2820" spans="17:20" x14ac:dyDescent="0.25">
      <c r="Q2820" s="10"/>
      <c r="T2820" s="13"/>
    </row>
    <row r="2821" spans="17:20" x14ac:dyDescent="0.25">
      <c r="Q2821" s="10"/>
      <c r="T2821" s="13"/>
    </row>
    <row r="2822" spans="17:20" x14ac:dyDescent="0.25">
      <c r="Q2822" s="10"/>
      <c r="T2822" s="13"/>
    </row>
    <row r="2823" spans="17:20" x14ac:dyDescent="0.25">
      <c r="Q2823" s="10"/>
      <c r="T2823" s="13"/>
    </row>
    <row r="2824" spans="17:20" x14ac:dyDescent="0.25">
      <c r="Q2824" s="10"/>
      <c r="T2824" s="13"/>
    </row>
    <row r="2825" spans="17:20" x14ac:dyDescent="0.25">
      <c r="Q2825" s="10"/>
      <c r="T2825" s="13"/>
    </row>
    <row r="2826" spans="17:20" x14ac:dyDescent="0.25">
      <c r="Q2826" s="10"/>
      <c r="T2826" s="13"/>
    </row>
    <row r="2827" spans="17:20" x14ac:dyDescent="0.25">
      <c r="Q2827" s="10"/>
      <c r="T2827" s="13"/>
    </row>
    <row r="2828" spans="17:20" x14ac:dyDescent="0.25">
      <c r="Q2828" s="10"/>
      <c r="T2828" s="13"/>
    </row>
    <row r="2829" spans="17:20" x14ac:dyDescent="0.25">
      <c r="Q2829" s="10"/>
      <c r="T2829" s="13"/>
    </row>
    <row r="2830" spans="17:20" x14ac:dyDescent="0.25">
      <c r="Q2830" s="10"/>
      <c r="T2830" s="13"/>
    </row>
    <row r="2831" spans="17:20" x14ac:dyDescent="0.25">
      <c r="Q2831" s="10"/>
      <c r="T2831" s="13"/>
    </row>
    <row r="2832" spans="17:20" x14ac:dyDescent="0.25">
      <c r="Q2832" s="10"/>
      <c r="T2832" s="13"/>
    </row>
    <row r="2833" spans="17:20" x14ac:dyDescent="0.25">
      <c r="Q2833" s="10"/>
      <c r="T2833" s="13"/>
    </row>
    <row r="2834" spans="17:20" x14ac:dyDescent="0.25">
      <c r="Q2834" s="10"/>
      <c r="T2834" s="13"/>
    </row>
    <row r="2835" spans="17:20" x14ac:dyDescent="0.25">
      <c r="Q2835" s="10"/>
      <c r="T2835" s="13"/>
    </row>
    <row r="2836" spans="17:20" x14ac:dyDescent="0.25">
      <c r="Q2836" s="10"/>
      <c r="T2836" s="13"/>
    </row>
    <row r="2837" spans="17:20" x14ac:dyDescent="0.25">
      <c r="Q2837" s="10"/>
      <c r="T2837" s="13"/>
    </row>
    <row r="2838" spans="17:20" x14ac:dyDescent="0.25">
      <c r="Q2838" s="10"/>
      <c r="T2838" s="13"/>
    </row>
    <row r="2839" spans="17:20" x14ac:dyDescent="0.25">
      <c r="Q2839" s="10"/>
      <c r="T2839" s="13"/>
    </row>
    <row r="2840" spans="17:20" x14ac:dyDescent="0.25">
      <c r="Q2840" s="10"/>
      <c r="T2840" s="13"/>
    </row>
    <row r="2841" spans="17:20" x14ac:dyDescent="0.25">
      <c r="Q2841" s="10"/>
      <c r="T2841" s="13"/>
    </row>
    <row r="2842" spans="17:20" x14ac:dyDescent="0.25">
      <c r="Q2842" s="10"/>
      <c r="T2842" s="13"/>
    </row>
    <row r="2843" spans="17:20" x14ac:dyDescent="0.25">
      <c r="Q2843" s="10"/>
      <c r="T2843" s="13"/>
    </row>
    <row r="2844" spans="17:20" x14ac:dyDescent="0.25">
      <c r="Q2844" s="10"/>
      <c r="T2844" s="13"/>
    </row>
    <row r="2845" spans="17:20" x14ac:dyDescent="0.25">
      <c r="Q2845" s="10"/>
      <c r="T2845" s="13"/>
    </row>
    <row r="2846" spans="17:20" x14ac:dyDescent="0.25">
      <c r="Q2846" s="10"/>
      <c r="T2846" s="13"/>
    </row>
    <row r="2847" spans="17:20" x14ac:dyDescent="0.25">
      <c r="Q2847" s="10"/>
      <c r="T2847" s="13"/>
    </row>
    <row r="2848" spans="17:20" x14ac:dyDescent="0.25">
      <c r="Q2848" s="10"/>
      <c r="T2848" s="13"/>
    </row>
    <row r="2849" spans="17:20" x14ac:dyDescent="0.25">
      <c r="Q2849" s="10"/>
      <c r="T2849" s="13"/>
    </row>
    <row r="2850" spans="17:20" x14ac:dyDescent="0.25">
      <c r="Q2850" s="10"/>
      <c r="T2850" s="13"/>
    </row>
    <row r="2851" spans="17:20" x14ac:dyDescent="0.25">
      <c r="Q2851" s="10"/>
      <c r="T2851" s="13"/>
    </row>
    <row r="2852" spans="17:20" x14ac:dyDescent="0.25">
      <c r="Q2852" s="10"/>
      <c r="T2852" s="13"/>
    </row>
    <row r="2853" spans="17:20" x14ac:dyDescent="0.25">
      <c r="Q2853" s="10"/>
      <c r="T2853" s="13"/>
    </row>
    <row r="2854" spans="17:20" x14ac:dyDescent="0.25">
      <c r="Q2854" s="10"/>
      <c r="T2854" s="13"/>
    </row>
    <row r="2855" spans="17:20" x14ac:dyDescent="0.25">
      <c r="Q2855" s="10"/>
      <c r="T2855" s="13"/>
    </row>
    <row r="2856" spans="17:20" x14ac:dyDescent="0.25">
      <c r="Q2856" s="10"/>
      <c r="T2856" s="13"/>
    </row>
    <row r="2857" spans="17:20" x14ac:dyDescent="0.25">
      <c r="Q2857" s="10"/>
      <c r="T2857" s="13"/>
    </row>
    <row r="2858" spans="17:20" x14ac:dyDescent="0.25">
      <c r="Q2858" s="10"/>
      <c r="T2858" s="13"/>
    </row>
    <row r="2859" spans="17:20" x14ac:dyDescent="0.25">
      <c r="Q2859" s="10"/>
      <c r="T2859" s="13"/>
    </row>
    <row r="2860" spans="17:20" x14ac:dyDescent="0.25">
      <c r="Q2860" s="10"/>
      <c r="T2860" s="13"/>
    </row>
    <row r="2861" spans="17:20" x14ac:dyDescent="0.25">
      <c r="Q2861" s="10"/>
      <c r="T2861" s="13"/>
    </row>
    <row r="2862" spans="17:20" x14ac:dyDescent="0.25">
      <c r="Q2862" s="10"/>
      <c r="T2862" s="13"/>
    </row>
    <row r="2863" spans="17:20" x14ac:dyDescent="0.25">
      <c r="Q2863" s="10"/>
      <c r="T2863" s="13"/>
    </row>
    <row r="2864" spans="17:20" x14ac:dyDescent="0.25">
      <c r="Q2864" s="10"/>
      <c r="T2864" s="13"/>
    </row>
    <row r="2865" spans="17:20" x14ac:dyDescent="0.25">
      <c r="Q2865" s="10"/>
      <c r="T2865" s="13"/>
    </row>
    <row r="2866" spans="17:20" x14ac:dyDescent="0.25">
      <c r="Q2866" s="10"/>
      <c r="T2866" s="13"/>
    </row>
    <row r="2867" spans="17:20" x14ac:dyDescent="0.25">
      <c r="Q2867" s="10"/>
      <c r="T2867" s="13"/>
    </row>
    <row r="2868" spans="17:20" x14ac:dyDescent="0.25">
      <c r="Q2868" s="10"/>
      <c r="T2868" s="13"/>
    </row>
    <row r="2869" spans="17:20" x14ac:dyDescent="0.25">
      <c r="Q2869" s="10"/>
      <c r="T2869" s="13"/>
    </row>
    <row r="2870" spans="17:20" x14ac:dyDescent="0.25">
      <c r="Q2870" s="10"/>
      <c r="T2870" s="13"/>
    </row>
    <row r="2871" spans="17:20" x14ac:dyDescent="0.25">
      <c r="Q2871" s="10"/>
      <c r="T2871" s="13"/>
    </row>
    <row r="2872" spans="17:20" x14ac:dyDescent="0.25">
      <c r="Q2872" s="10"/>
      <c r="T2872" s="13"/>
    </row>
    <row r="2873" spans="17:20" x14ac:dyDescent="0.25">
      <c r="Q2873" s="10"/>
      <c r="T2873" s="13"/>
    </row>
    <row r="2874" spans="17:20" x14ac:dyDescent="0.25">
      <c r="Q2874" s="10"/>
      <c r="T2874" s="13"/>
    </row>
    <row r="2875" spans="17:20" x14ac:dyDescent="0.25">
      <c r="Q2875" s="10"/>
      <c r="T2875" s="13"/>
    </row>
    <row r="2876" spans="17:20" x14ac:dyDescent="0.25">
      <c r="Q2876" s="10"/>
      <c r="T2876" s="13"/>
    </row>
    <row r="2877" spans="17:20" x14ac:dyDescent="0.25">
      <c r="Q2877" s="10"/>
      <c r="T2877" s="13"/>
    </row>
    <row r="2878" spans="17:20" x14ac:dyDescent="0.25">
      <c r="Q2878" s="10"/>
      <c r="T2878" s="13"/>
    </row>
    <row r="2879" spans="17:20" x14ac:dyDescent="0.25">
      <c r="Q2879" s="10"/>
      <c r="T2879" s="13"/>
    </row>
    <row r="2880" spans="17:20" x14ac:dyDescent="0.25">
      <c r="Q2880" s="10"/>
      <c r="T2880" s="13"/>
    </row>
    <row r="2881" spans="17:20" x14ac:dyDescent="0.25">
      <c r="Q2881" s="10"/>
      <c r="T2881" s="13"/>
    </row>
    <row r="2882" spans="17:20" x14ac:dyDescent="0.25">
      <c r="Q2882" s="10"/>
      <c r="T2882" s="13"/>
    </row>
    <row r="2883" spans="17:20" x14ac:dyDescent="0.25">
      <c r="Q2883" s="10"/>
      <c r="T2883" s="13"/>
    </row>
    <row r="2884" spans="17:20" x14ac:dyDescent="0.25">
      <c r="Q2884" s="10"/>
      <c r="T2884" s="13"/>
    </row>
    <row r="2885" spans="17:20" x14ac:dyDescent="0.25">
      <c r="Q2885" s="10"/>
      <c r="T2885" s="13"/>
    </row>
    <row r="2886" spans="17:20" x14ac:dyDescent="0.25">
      <c r="Q2886" s="10"/>
      <c r="T2886" s="13"/>
    </row>
    <row r="2887" spans="17:20" x14ac:dyDescent="0.25">
      <c r="Q2887" s="10"/>
      <c r="T2887" s="13"/>
    </row>
    <row r="2888" spans="17:20" x14ac:dyDescent="0.25">
      <c r="Q2888" s="10"/>
      <c r="T2888" s="13"/>
    </row>
    <row r="2889" spans="17:20" x14ac:dyDescent="0.25">
      <c r="Q2889" s="10"/>
      <c r="T2889" s="13"/>
    </row>
    <row r="2890" spans="17:20" x14ac:dyDescent="0.25">
      <c r="Q2890" s="10"/>
      <c r="T2890" s="13"/>
    </row>
    <row r="2891" spans="17:20" x14ac:dyDescent="0.25">
      <c r="Q2891" s="10"/>
      <c r="T2891" s="13"/>
    </row>
    <row r="2892" spans="17:20" x14ac:dyDescent="0.25">
      <c r="Q2892" s="10"/>
      <c r="T2892" s="13"/>
    </row>
    <row r="2893" spans="17:20" x14ac:dyDescent="0.25">
      <c r="Q2893" s="10"/>
      <c r="T2893" s="13"/>
    </row>
    <row r="2894" spans="17:20" x14ac:dyDescent="0.25">
      <c r="Q2894" s="10"/>
      <c r="T2894" s="13"/>
    </row>
    <row r="2895" spans="17:20" x14ac:dyDescent="0.25">
      <c r="Q2895" s="10"/>
      <c r="T2895" s="13"/>
    </row>
    <row r="2896" spans="17:20" x14ac:dyDescent="0.25">
      <c r="Q2896" s="10"/>
      <c r="T2896" s="13"/>
    </row>
    <row r="2897" spans="17:20" x14ac:dyDescent="0.25">
      <c r="Q2897" s="10"/>
      <c r="T2897" s="13"/>
    </row>
    <row r="2898" spans="17:20" x14ac:dyDescent="0.25">
      <c r="Q2898" s="10"/>
      <c r="T2898" s="13"/>
    </row>
    <row r="2899" spans="17:20" x14ac:dyDescent="0.25">
      <c r="Q2899" s="10"/>
      <c r="T2899" s="13"/>
    </row>
    <row r="2900" spans="17:20" x14ac:dyDescent="0.25">
      <c r="Q2900" s="10"/>
      <c r="T2900" s="13"/>
    </row>
    <row r="2901" spans="17:20" x14ac:dyDescent="0.25">
      <c r="Q2901" s="10"/>
      <c r="T2901" s="13"/>
    </row>
    <row r="2902" spans="17:20" x14ac:dyDescent="0.25">
      <c r="Q2902" s="10"/>
      <c r="T2902" s="13"/>
    </row>
    <row r="2903" spans="17:20" x14ac:dyDescent="0.25">
      <c r="Q2903" s="10"/>
      <c r="T2903" s="13"/>
    </row>
    <row r="2904" spans="17:20" x14ac:dyDescent="0.25">
      <c r="Q2904" s="10"/>
      <c r="T2904" s="13"/>
    </row>
    <row r="2905" spans="17:20" x14ac:dyDescent="0.25">
      <c r="Q2905" s="10"/>
      <c r="T2905" s="13"/>
    </row>
    <row r="2906" spans="17:20" x14ac:dyDescent="0.25">
      <c r="Q2906" s="10"/>
      <c r="T2906" s="13"/>
    </row>
    <row r="2907" spans="17:20" x14ac:dyDescent="0.25">
      <c r="Q2907" s="10"/>
      <c r="T2907" s="13"/>
    </row>
    <row r="2908" spans="17:20" x14ac:dyDescent="0.25">
      <c r="Q2908" s="10"/>
      <c r="T2908" s="13"/>
    </row>
    <row r="2909" spans="17:20" x14ac:dyDescent="0.25">
      <c r="Q2909" s="10"/>
      <c r="T2909" s="13"/>
    </row>
    <row r="2910" spans="17:20" x14ac:dyDescent="0.25">
      <c r="Q2910" s="10"/>
      <c r="T2910" s="13"/>
    </row>
    <row r="2911" spans="17:20" x14ac:dyDescent="0.25">
      <c r="Q2911" s="10"/>
      <c r="T2911" s="13"/>
    </row>
    <row r="2912" spans="17:20" x14ac:dyDescent="0.25">
      <c r="Q2912" s="10"/>
      <c r="T2912" s="13"/>
    </row>
    <row r="2913" spans="17:20" x14ac:dyDescent="0.25">
      <c r="Q2913" s="10"/>
      <c r="T2913" s="13"/>
    </row>
    <row r="2914" spans="17:20" x14ac:dyDescent="0.25">
      <c r="Q2914" s="10"/>
      <c r="T2914" s="13"/>
    </row>
    <row r="2915" spans="17:20" x14ac:dyDescent="0.25">
      <c r="Q2915" s="10"/>
      <c r="T2915" s="13"/>
    </row>
    <row r="2916" spans="17:20" x14ac:dyDescent="0.25">
      <c r="Q2916" s="10"/>
      <c r="T2916" s="13"/>
    </row>
    <row r="2917" spans="17:20" x14ac:dyDescent="0.25">
      <c r="Q2917" s="10"/>
      <c r="T2917" s="13"/>
    </row>
    <row r="2918" spans="17:20" x14ac:dyDescent="0.25">
      <c r="Q2918" s="10"/>
      <c r="T2918" s="13"/>
    </row>
    <row r="2919" spans="17:20" x14ac:dyDescent="0.25">
      <c r="Q2919" s="10"/>
      <c r="T2919" s="13"/>
    </row>
    <row r="2920" spans="17:20" x14ac:dyDescent="0.25">
      <c r="Q2920" s="10"/>
      <c r="T2920" s="13"/>
    </row>
    <row r="2921" spans="17:20" x14ac:dyDescent="0.25">
      <c r="Q2921" s="10"/>
      <c r="T2921" s="13"/>
    </row>
    <row r="2922" spans="17:20" x14ac:dyDescent="0.25">
      <c r="Q2922" s="10"/>
      <c r="T2922" s="13"/>
    </row>
    <row r="2923" spans="17:20" x14ac:dyDescent="0.25">
      <c r="Q2923" s="10"/>
      <c r="T2923" s="13"/>
    </row>
    <row r="2924" spans="17:20" x14ac:dyDescent="0.25">
      <c r="Q2924" s="10"/>
      <c r="T2924" s="13"/>
    </row>
    <row r="2925" spans="17:20" x14ac:dyDescent="0.25">
      <c r="Q2925" s="10"/>
      <c r="T2925" s="13"/>
    </row>
    <row r="2926" spans="17:20" x14ac:dyDescent="0.25">
      <c r="Q2926" s="10"/>
      <c r="T2926" s="13"/>
    </row>
    <row r="2927" spans="17:20" x14ac:dyDescent="0.25">
      <c r="Q2927" s="10"/>
      <c r="T2927" s="13"/>
    </row>
    <row r="2928" spans="17:20" x14ac:dyDescent="0.25">
      <c r="Q2928" s="10"/>
      <c r="T2928" s="13"/>
    </row>
    <row r="2929" spans="17:20" x14ac:dyDescent="0.25">
      <c r="Q2929" s="10"/>
      <c r="T2929" s="13"/>
    </row>
    <row r="2930" spans="17:20" x14ac:dyDescent="0.25">
      <c r="Q2930" s="10"/>
      <c r="T2930" s="13"/>
    </row>
    <row r="2931" spans="17:20" x14ac:dyDescent="0.25">
      <c r="Q2931" s="10"/>
      <c r="T2931" s="13"/>
    </row>
    <row r="2932" spans="17:20" x14ac:dyDescent="0.25">
      <c r="Q2932" s="10"/>
      <c r="T2932" s="13"/>
    </row>
    <row r="2933" spans="17:20" x14ac:dyDescent="0.25">
      <c r="Q2933" s="10"/>
      <c r="T2933" s="13"/>
    </row>
    <row r="2934" spans="17:20" x14ac:dyDescent="0.25">
      <c r="Q2934" s="10"/>
      <c r="T2934" s="13"/>
    </row>
    <row r="2935" spans="17:20" x14ac:dyDescent="0.25">
      <c r="Q2935" s="10"/>
      <c r="T2935" s="13"/>
    </row>
    <row r="2936" spans="17:20" x14ac:dyDescent="0.25">
      <c r="Q2936" s="10"/>
      <c r="T2936" s="13"/>
    </row>
    <row r="2937" spans="17:20" x14ac:dyDescent="0.25">
      <c r="Q2937" s="10"/>
      <c r="T2937" s="13"/>
    </row>
    <row r="2938" spans="17:20" x14ac:dyDescent="0.25">
      <c r="Q2938" s="10"/>
      <c r="T2938" s="13"/>
    </row>
    <row r="2939" spans="17:20" x14ac:dyDescent="0.25">
      <c r="Q2939" s="10"/>
      <c r="T2939" s="13"/>
    </row>
    <row r="2940" spans="17:20" x14ac:dyDescent="0.25">
      <c r="Q2940" s="10"/>
      <c r="T2940" s="13"/>
    </row>
    <row r="2941" spans="17:20" x14ac:dyDescent="0.25">
      <c r="Q2941" s="10"/>
      <c r="T2941" s="13"/>
    </row>
    <row r="2942" spans="17:20" x14ac:dyDescent="0.25">
      <c r="Q2942" s="10"/>
      <c r="T2942" s="13"/>
    </row>
    <row r="2943" spans="17:20" x14ac:dyDescent="0.25">
      <c r="Q2943" s="10"/>
      <c r="T2943" s="13"/>
    </row>
    <row r="2944" spans="17:20" x14ac:dyDescent="0.25">
      <c r="Q2944" s="10"/>
      <c r="T2944" s="13"/>
    </row>
    <row r="2945" spans="17:20" x14ac:dyDescent="0.25">
      <c r="Q2945" s="10"/>
      <c r="T2945" s="13"/>
    </row>
    <row r="2946" spans="17:20" x14ac:dyDescent="0.25">
      <c r="Q2946" s="10"/>
      <c r="T2946" s="13"/>
    </row>
    <row r="2947" spans="17:20" x14ac:dyDescent="0.25">
      <c r="Q2947" s="10"/>
      <c r="T2947" s="13"/>
    </row>
    <row r="2948" spans="17:20" x14ac:dyDescent="0.25">
      <c r="Q2948" s="10"/>
      <c r="T2948" s="13"/>
    </row>
    <row r="2949" spans="17:20" x14ac:dyDescent="0.25">
      <c r="Q2949" s="10"/>
      <c r="T2949" s="13"/>
    </row>
    <row r="2950" spans="17:20" x14ac:dyDescent="0.25">
      <c r="Q2950" s="10"/>
      <c r="T2950" s="13"/>
    </row>
    <row r="2951" spans="17:20" x14ac:dyDescent="0.25">
      <c r="Q2951" s="10"/>
      <c r="T2951" s="13"/>
    </row>
    <row r="2952" spans="17:20" x14ac:dyDescent="0.25">
      <c r="Q2952" s="10"/>
      <c r="T2952" s="13"/>
    </row>
    <row r="2953" spans="17:20" x14ac:dyDescent="0.25">
      <c r="Q2953" s="10"/>
      <c r="T2953" s="13"/>
    </row>
    <row r="2954" spans="17:20" x14ac:dyDescent="0.25">
      <c r="Q2954" s="10"/>
      <c r="T2954" s="13"/>
    </row>
    <row r="2955" spans="17:20" x14ac:dyDescent="0.25">
      <c r="Q2955" s="10"/>
      <c r="T2955" s="13"/>
    </row>
    <row r="2956" spans="17:20" x14ac:dyDescent="0.25">
      <c r="Q2956" s="10"/>
      <c r="T2956" s="13"/>
    </row>
    <row r="2957" spans="17:20" x14ac:dyDescent="0.25">
      <c r="Q2957" s="10"/>
      <c r="T2957" s="13"/>
    </row>
    <row r="2958" spans="17:20" x14ac:dyDescent="0.25">
      <c r="Q2958" s="10"/>
      <c r="T2958" s="13"/>
    </row>
    <row r="2959" spans="17:20" x14ac:dyDescent="0.25">
      <c r="Q2959" s="10"/>
      <c r="T2959" s="13"/>
    </row>
    <row r="2960" spans="17:20" x14ac:dyDescent="0.25">
      <c r="Q2960" s="10"/>
      <c r="T2960" s="13"/>
    </row>
    <row r="2961" spans="17:20" x14ac:dyDescent="0.25">
      <c r="Q2961" s="10"/>
      <c r="T2961" s="13"/>
    </row>
    <row r="2962" spans="17:20" x14ac:dyDescent="0.25">
      <c r="Q2962" s="10"/>
      <c r="T2962" s="13"/>
    </row>
    <row r="2963" spans="17:20" x14ac:dyDescent="0.25">
      <c r="Q2963" s="10"/>
      <c r="T2963" s="13"/>
    </row>
    <row r="2964" spans="17:20" x14ac:dyDescent="0.25">
      <c r="Q2964" s="10"/>
      <c r="T2964" s="13"/>
    </row>
    <row r="2965" spans="17:20" x14ac:dyDescent="0.25">
      <c r="Q2965" s="10"/>
      <c r="T2965" s="13"/>
    </row>
    <row r="2966" spans="17:20" x14ac:dyDescent="0.25">
      <c r="Q2966" s="10"/>
      <c r="T2966" s="13"/>
    </row>
    <row r="2967" spans="17:20" x14ac:dyDescent="0.25">
      <c r="Q2967" s="10"/>
      <c r="T2967" s="13"/>
    </row>
    <row r="2968" spans="17:20" x14ac:dyDescent="0.25">
      <c r="Q2968" s="10"/>
      <c r="T2968" s="13"/>
    </row>
    <row r="2969" spans="17:20" x14ac:dyDescent="0.25">
      <c r="Q2969" s="10"/>
      <c r="T2969" s="13"/>
    </row>
    <row r="2970" spans="17:20" x14ac:dyDescent="0.25">
      <c r="Q2970" s="10"/>
      <c r="T2970" s="13"/>
    </row>
    <row r="2971" spans="17:20" x14ac:dyDescent="0.25">
      <c r="Q2971" s="10"/>
      <c r="T2971" s="13"/>
    </row>
    <row r="2972" spans="17:20" x14ac:dyDescent="0.25">
      <c r="Q2972" s="10"/>
      <c r="T2972" s="13"/>
    </row>
    <row r="2973" spans="17:20" x14ac:dyDescent="0.25">
      <c r="Q2973" s="10"/>
      <c r="T2973" s="13"/>
    </row>
    <row r="2974" spans="17:20" x14ac:dyDescent="0.25">
      <c r="Q2974" s="10"/>
      <c r="T2974" s="13"/>
    </row>
    <row r="2975" spans="17:20" x14ac:dyDescent="0.25">
      <c r="Q2975" s="10"/>
      <c r="T2975" s="13"/>
    </row>
    <row r="2976" spans="17:20" x14ac:dyDescent="0.25">
      <c r="Q2976" s="10"/>
      <c r="T2976" s="13"/>
    </row>
    <row r="2977" spans="17:20" x14ac:dyDescent="0.25">
      <c r="Q2977" s="10"/>
      <c r="T2977" s="13"/>
    </row>
    <row r="2978" spans="17:20" x14ac:dyDescent="0.25">
      <c r="Q2978" s="10"/>
      <c r="T2978" s="13"/>
    </row>
    <row r="2979" spans="17:20" x14ac:dyDescent="0.25">
      <c r="Q2979" s="10"/>
      <c r="T2979" s="13"/>
    </row>
    <row r="2980" spans="17:20" x14ac:dyDescent="0.25">
      <c r="Q2980" s="10"/>
      <c r="T2980" s="13"/>
    </row>
    <row r="2981" spans="17:20" x14ac:dyDescent="0.25">
      <c r="Q2981" s="10"/>
      <c r="T2981" s="13"/>
    </row>
    <row r="2982" spans="17:20" x14ac:dyDescent="0.25">
      <c r="Q2982" s="10"/>
      <c r="T2982" s="13"/>
    </row>
    <row r="2983" spans="17:20" x14ac:dyDescent="0.25">
      <c r="Q2983" s="10"/>
      <c r="T2983" s="13"/>
    </row>
    <row r="2984" spans="17:20" x14ac:dyDescent="0.25">
      <c r="Q2984" s="10"/>
      <c r="T2984" s="13"/>
    </row>
    <row r="2985" spans="17:20" x14ac:dyDescent="0.25">
      <c r="Q2985" s="10"/>
      <c r="T2985" s="13"/>
    </row>
    <row r="2986" spans="17:20" x14ac:dyDescent="0.25">
      <c r="Q2986" s="10"/>
      <c r="T2986" s="13"/>
    </row>
    <row r="2987" spans="17:20" x14ac:dyDescent="0.25">
      <c r="Q2987" s="10"/>
      <c r="T2987" s="13"/>
    </row>
    <row r="2988" spans="17:20" x14ac:dyDescent="0.25">
      <c r="Q2988" s="10"/>
      <c r="T2988" s="13"/>
    </row>
    <row r="2989" spans="17:20" x14ac:dyDescent="0.25">
      <c r="Q2989" s="10"/>
      <c r="T2989" s="13"/>
    </row>
    <row r="2990" spans="17:20" x14ac:dyDescent="0.25">
      <c r="Q2990" s="10"/>
      <c r="T2990" s="13"/>
    </row>
    <row r="2991" spans="17:20" x14ac:dyDescent="0.25">
      <c r="Q2991" s="10"/>
      <c r="T2991" s="13"/>
    </row>
    <row r="2992" spans="17:20" x14ac:dyDescent="0.25">
      <c r="Q2992" s="10"/>
      <c r="T2992" s="13"/>
    </row>
    <row r="2993" spans="17:20" x14ac:dyDescent="0.25">
      <c r="Q2993" s="10"/>
      <c r="T2993" s="13"/>
    </row>
    <row r="2994" spans="17:20" x14ac:dyDescent="0.25">
      <c r="Q2994" s="10"/>
      <c r="T2994" s="13"/>
    </row>
    <row r="2995" spans="17:20" x14ac:dyDescent="0.25">
      <c r="Q2995" s="10"/>
      <c r="T2995" s="13"/>
    </row>
    <row r="2996" spans="17:20" x14ac:dyDescent="0.25">
      <c r="Q2996" s="10"/>
      <c r="T2996" s="13"/>
    </row>
    <row r="2997" spans="17:20" x14ac:dyDescent="0.25">
      <c r="Q2997" s="10"/>
      <c r="T2997" s="13"/>
    </row>
    <row r="2998" spans="17:20" x14ac:dyDescent="0.25">
      <c r="Q2998" s="10"/>
      <c r="T2998" s="13"/>
    </row>
    <row r="2999" spans="17:20" x14ac:dyDescent="0.25">
      <c r="Q2999" s="10"/>
      <c r="T2999" s="13"/>
    </row>
    <row r="3000" spans="17:20" x14ac:dyDescent="0.25">
      <c r="Q3000" s="10"/>
      <c r="T3000" s="13"/>
    </row>
    <row r="3001" spans="17:20" x14ac:dyDescent="0.25">
      <c r="Q3001" s="10"/>
      <c r="T3001" s="13"/>
    </row>
    <row r="3002" spans="17:20" x14ac:dyDescent="0.25">
      <c r="Q3002" s="10"/>
      <c r="T3002" s="13"/>
    </row>
    <row r="3003" spans="17:20" x14ac:dyDescent="0.25">
      <c r="Q3003" s="10"/>
      <c r="T3003" s="13"/>
    </row>
    <row r="3004" spans="17:20" x14ac:dyDescent="0.25">
      <c r="Q3004" s="10"/>
      <c r="T3004" s="13"/>
    </row>
    <row r="3005" spans="17:20" x14ac:dyDescent="0.25">
      <c r="Q3005" s="10"/>
      <c r="T3005" s="13"/>
    </row>
    <row r="3006" spans="17:20" x14ac:dyDescent="0.25">
      <c r="Q3006" s="10"/>
      <c r="T3006" s="13"/>
    </row>
    <row r="3007" spans="17:20" x14ac:dyDescent="0.25">
      <c r="Q3007" s="10"/>
      <c r="T3007" s="13"/>
    </row>
    <row r="3008" spans="17:20" x14ac:dyDescent="0.25">
      <c r="Q3008" s="10"/>
      <c r="T3008" s="13"/>
    </row>
    <row r="3009" spans="17:20" x14ac:dyDescent="0.25">
      <c r="Q3009" s="10"/>
      <c r="T3009" s="13"/>
    </row>
    <row r="3010" spans="17:20" x14ac:dyDescent="0.25">
      <c r="Q3010" s="10"/>
      <c r="T3010" s="13"/>
    </row>
    <row r="3011" spans="17:20" x14ac:dyDescent="0.25">
      <c r="Q3011" s="10"/>
      <c r="T3011" s="13"/>
    </row>
    <row r="3012" spans="17:20" x14ac:dyDescent="0.25">
      <c r="Q3012" s="10"/>
      <c r="T3012" s="13"/>
    </row>
    <row r="3013" spans="17:20" x14ac:dyDescent="0.25">
      <c r="Q3013" s="10"/>
      <c r="T3013" s="13"/>
    </row>
    <row r="3014" spans="17:20" x14ac:dyDescent="0.25">
      <c r="Q3014" s="10"/>
      <c r="T3014" s="13"/>
    </row>
    <row r="3015" spans="17:20" x14ac:dyDescent="0.25">
      <c r="Q3015" s="10"/>
      <c r="T3015" s="13"/>
    </row>
    <row r="3016" spans="17:20" x14ac:dyDescent="0.25">
      <c r="Q3016" s="10"/>
      <c r="T3016" s="13"/>
    </row>
    <row r="3017" spans="17:20" x14ac:dyDescent="0.25">
      <c r="Q3017" s="10"/>
      <c r="T3017" s="13"/>
    </row>
    <row r="3018" spans="17:20" x14ac:dyDescent="0.25">
      <c r="Q3018" s="10"/>
      <c r="T3018" s="13"/>
    </row>
    <row r="3019" spans="17:20" x14ac:dyDescent="0.25">
      <c r="Q3019" s="10"/>
      <c r="T3019" s="13"/>
    </row>
    <row r="3020" spans="17:20" x14ac:dyDescent="0.25">
      <c r="Q3020" s="10"/>
      <c r="T3020" s="13"/>
    </row>
    <row r="3021" spans="17:20" x14ac:dyDescent="0.25">
      <c r="Q3021" s="10"/>
      <c r="T3021" s="13"/>
    </row>
    <row r="3022" spans="17:20" x14ac:dyDescent="0.25">
      <c r="Q3022" s="10"/>
      <c r="T3022" s="13"/>
    </row>
    <row r="3023" spans="17:20" x14ac:dyDescent="0.25">
      <c r="Q3023" s="10"/>
      <c r="T3023" s="13"/>
    </row>
    <row r="3024" spans="17:20" x14ac:dyDescent="0.25">
      <c r="Q3024" s="10"/>
      <c r="T3024" s="13"/>
    </row>
    <row r="3025" spans="17:20" x14ac:dyDescent="0.25">
      <c r="Q3025" s="10"/>
      <c r="T3025" s="13"/>
    </row>
    <row r="3026" spans="17:20" x14ac:dyDescent="0.25">
      <c r="Q3026" s="10"/>
      <c r="T3026" s="13"/>
    </row>
    <row r="3027" spans="17:20" x14ac:dyDescent="0.25">
      <c r="Q3027" s="10"/>
      <c r="T3027" s="13"/>
    </row>
    <row r="3028" spans="17:20" x14ac:dyDescent="0.25">
      <c r="Q3028" s="10"/>
      <c r="T3028" s="13"/>
    </row>
    <row r="3029" spans="17:20" x14ac:dyDescent="0.25">
      <c r="Q3029" s="10"/>
      <c r="T3029" s="13"/>
    </row>
    <row r="3030" spans="17:20" x14ac:dyDescent="0.25">
      <c r="Q3030" s="10"/>
      <c r="T3030" s="13"/>
    </row>
    <row r="3031" spans="17:20" x14ac:dyDescent="0.25">
      <c r="Q3031" s="10"/>
      <c r="T3031" s="13"/>
    </row>
    <row r="3032" spans="17:20" x14ac:dyDescent="0.25">
      <c r="Q3032" s="10"/>
      <c r="T3032" s="13"/>
    </row>
    <row r="3033" spans="17:20" x14ac:dyDescent="0.25">
      <c r="Q3033" s="10"/>
      <c r="T3033" s="13"/>
    </row>
    <row r="3034" spans="17:20" x14ac:dyDescent="0.25">
      <c r="Q3034" s="10"/>
      <c r="T3034" s="13"/>
    </row>
    <row r="3035" spans="17:20" x14ac:dyDescent="0.25">
      <c r="Q3035" s="10"/>
      <c r="T3035" s="13"/>
    </row>
    <row r="3036" spans="17:20" x14ac:dyDescent="0.25">
      <c r="Q3036" s="10"/>
      <c r="T3036" s="13"/>
    </row>
    <row r="3037" spans="17:20" x14ac:dyDescent="0.25">
      <c r="Q3037" s="10"/>
      <c r="T3037" s="13"/>
    </row>
    <row r="3038" spans="17:20" x14ac:dyDescent="0.25">
      <c r="Q3038" s="10"/>
      <c r="T3038" s="13"/>
    </row>
    <row r="3039" spans="17:20" x14ac:dyDescent="0.25">
      <c r="Q3039" s="10"/>
      <c r="T3039" s="13"/>
    </row>
    <row r="3040" spans="17:20" x14ac:dyDescent="0.25">
      <c r="Q3040" s="10"/>
      <c r="T3040" s="13"/>
    </row>
    <row r="3041" spans="17:20" x14ac:dyDescent="0.25">
      <c r="Q3041" s="10"/>
      <c r="T3041" s="13"/>
    </row>
    <row r="3042" spans="17:20" x14ac:dyDescent="0.25">
      <c r="Q3042" s="10"/>
      <c r="T3042" s="13"/>
    </row>
    <row r="3043" spans="17:20" x14ac:dyDescent="0.25">
      <c r="Q3043" s="10"/>
      <c r="T3043" s="13"/>
    </row>
    <row r="3044" spans="17:20" x14ac:dyDescent="0.25">
      <c r="Q3044" s="10"/>
      <c r="T3044" s="13"/>
    </row>
    <row r="3045" spans="17:20" x14ac:dyDescent="0.25">
      <c r="Q3045" s="10"/>
      <c r="T3045" s="13"/>
    </row>
    <row r="3046" spans="17:20" x14ac:dyDescent="0.25">
      <c r="Q3046" s="10"/>
      <c r="T3046" s="13"/>
    </row>
    <row r="3047" spans="17:20" x14ac:dyDescent="0.25">
      <c r="Q3047" s="10"/>
      <c r="T3047" s="13"/>
    </row>
    <row r="3048" spans="17:20" x14ac:dyDescent="0.25">
      <c r="Q3048" s="10"/>
      <c r="T3048" s="13"/>
    </row>
    <row r="3049" spans="17:20" x14ac:dyDescent="0.25">
      <c r="Q3049" s="10"/>
      <c r="T3049" s="13"/>
    </row>
    <row r="3050" spans="17:20" x14ac:dyDescent="0.25">
      <c r="Q3050" s="10"/>
      <c r="T3050" s="13"/>
    </row>
    <row r="3051" spans="17:20" x14ac:dyDescent="0.25">
      <c r="Q3051" s="10"/>
      <c r="T3051" s="13"/>
    </row>
    <row r="3052" spans="17:20" x14ac:dyDescent="0.25">
      <c r="Q3052" s="10"/>
      <c r="T3052" s="13"/>
    </row>
    <row r="3053" spans="17:20" x14ac:dyDescent="0.25">
      <c r="Q3053" s="10"/>
      <c r="T3053" s="13"/>
    </row>
    <row r="3054" spans="17:20" x14ac:dyDescent="0.25">
      <c r="Q3054" s="10"/>
      <c r="T3054" s="13"/>
    </row>
    <row r="3055" spans="17:20" x14ac:dyDescent="0.25">
      <c r="Q3055" s="10"/>
      <c r="T3055" s="13"/>
    </row>
    <row r="3056" spans="17:20" x14ac:dyDescent="0.25">
      <c r="Q3056" s="10"/>
      <c r="T3056" s="13"/>
    </row>
    <row r="3057" spans="17:20" x14ac:dyDescent="0.25">
      <c r="Q3057" s="10"/>
      <c r="T3057" s="13"/>
    </row>
    <row r="3058" spans="17:20" x14ac:dyDescent="0.25">
      <c r="Q3058" s="10"/>
      <c r="T3058" s="13"/>
    </row>
    <row r="3059" spans="17:20" x14ac:dyDescent="0.25">
      <c r="Q3059" s="10"/>
      <c r="T3059" s="13"/>
    </row>
    <row r="3060" spans="17:20" x14ac:dyDescent="0.25">
      <c r="Q3060" s="10"/>
      <c r="T3060" s="13"/>
    </row>
    <row r="3061" spans="17:20" x14ac:dyDescent="0.25">
      <c r="Q3061" s="10"/>
      <c r="T3061" s="13"/>
    </row>
    <row r="3062" spans="17:20" x14ac:dyDescent="0.25">
      <c r="Q3062" s="10"/>
      <c r="T3062" s="13"/>
    </row>
    <row r="3063" spans="17:20" x14ac:dyDescent="0.25">
      <c r="Q3063" s="10"/>
      <c r="T3063" s="13"/>
    </row>
    <row r="3064" spans="17:20" x14ac:dyDescent="0.25">
      <c r="Q3064" s="10"/>
      <c r="T3064" s="13"/>
    </row>
    <row r="3065" spans="17:20" x14ac:dyDescent="0.25">
      <c r="Q3065" s="10"/>
      <c r="T3065" s="13"/>
    </row>
    <row r="3066" spans="17:20" x14ac:dyDescent="0.25">
      <c r="Q3066" s="10"/>
      <c r="T3066" s="13"/>
    </row>
    <row r="3067" spans="17:20" x14ac:dyDescent="0.25">
      <c r="Q3067" s="10"/>
      <c r="T3067" s="13"/>
    </row>
    <row r="3068" spans="17:20" x14ac:dyDescent="0.25">
      <c r="Q3068" s="10"/>
      <c r="T3068" s="13"/>
    </row>
    <row r="3069" spans="17:20" x14ac:dyDescent="0.25">
      <c r="Q3069" s="10"/>
      <c r="T3069" s="13"/>
    </row>
    <row r="3070" spans="17:20" x14ac:dyDescent="0.25">
      <c r="Q3070" s="10"/>
      <c r="T3070" s="13"/>
    </row>
    <row r="3071" spans="17:20" x14ac:dyDescent="0.25">
      <c r="Q3071" s="10"/>
      <c r="T3071" s="13"/>
    </row>
    <row r="3072" spans="17:20" x14ac:dyDescent="0.25">
      <c r="Q3072" s="10"/>
      <c r="T3072" s="13"/>
    </row>
    <row r="3073" spans="17:20" x14ac:dyDescent="0.25">
      <c r="Q3073" s="10"/>
      <c r="T3073" s="13"/>
    </row>
    <row r="3074" spans="17:20" x14ac:dyDescent="0.25">
      <c r="Q3074" s="10"/>
      <c r="T3074" s="13"/>
    </row>
    <row r="3075" spans="17:20" x14ac:dyDescent="0.25">
      <c r="Q3075" s="10"/>
      <c r="T3075" s="13"/>
    </row>
    <row r="3076" spans="17:20" x14ac:dyDescent="0.25">
      <c r="Q3076" s="10"/>
      <c r="T3076" s="13"/>
    </row>
    <row r="3077" spans="17:20" x14ac:dyDescent="0.25">
      <c r="Q3077" s="10"/>
      <c r="T3077" s="13"/>
    </row>
    <row r="3078" spans="17:20" x14ac:dyDescent="0.25">
      <c r="Q3078" s="10"/>
      <c r="T3078" s="13"/>
    </row>
    <row r="3079" spans="17:20" x14ac:dyDescent="0.25">
      <c r="Q3079" s="10"/>
      <c r="T3079" s="13"/>
    </row>
    <row r="3080" spans="17:20" x14ac:dyDescent="0.25">
      <c r="Q3080" s="10"/>
      <c r="T3080" s="13"/>
    </row>
    <row r="3081" spans="17:20" x14ac:dyDescent="0.25">
      <c r="Q3081" s="10"/>
      <c r="T3081" s="13"/>
    </row>
    <row r="3082" spans="17:20" x14ac:dyDescent="0.25">
      <c r="Q3082" s="10"/>
      <c r="T3082" s="13"/>
    </row>
    <row r="3083" spans="17:20" x14ac:dyDescent="0.25">
      <c r="Q3083" s="10"/>
      <c r="T3083" s="13"/>
    </row>
    <row r="3084" spans="17:20" x14ac:dyDescent="0.25">
      <c r="Q3084" s="10"/>
      <c r="T3084" s="13"/>
    </row>
    <row r="3085" spans="17:20" x14ac:dyDescent="0.25">
      <c r="Q3085" s="10"/>
      <c r="T3085" s="13"/>
    </row>
    <row r="3086" spans="17:20" x14ac:dyDescent="0.25">
      <c r="Q3086" s="10"/>
      <c r="T3086" s="13"/>
    </row>
    <row r="3087" spans="17:20" x14ac:dyDescent="0.25">
      <c r="Q3087" s="10"/>
      <c r="T3087" s="13"/>
    </row>
    <row r="3088" spans="17:20" x14ac:dyDescent="0.25">
      <c r="Q3088" s="10"/>
      <c r="T3088" s="13"/>
    </row>
    <row r="3089" spans="17:20" x14ac:dyDescent="0.25">
      <c r="Q3089" s="10"/>
      <c r="T3089" s="13"/>
    </row>
    <row r="3090" spans="17:20" x14ac:dyDescent="0.25">
      <c r="Q3090" s="10"/>
      <c r="T3090" s="13"/>
    </row>
    <row r="3091" spans="17:20" x14ac:dyDescent="0.25">
      <c r="Q3091" s="10"/>
      <c r="T3091" s="13"/>
    </row>
    <row r="3092" spans="17:20" x14ac:dyDescent="0.25">
      <c r="Q3092" s="10"/>
      <c r="T3092" s="13"/>
    </row>
    <row r="3093" spans="17:20" x14ac:dyDescent="0.25">
      <c r="Q3093" s="10"/>
      <c r="T3093" s="13"/>
    </row>
    <row r="3094" spans="17:20" x14ac:dyDescent="0.25">
      <c r="Q3094" s="10"/>
      <c r="T3094" s="13"/>
    </row>
    <row r="3095" spans="17:20" x14ac:dyDescent="0.25">
      <c r="Q3095" s="10"/>
      <c r="T3095" s="13"/>
    </row>
    <row r="3096" spans="17:20" x14ac:dyDescent="0.25">
      <c r="Q3096" s="10"/>
      <c r="T3096" s="13"/>
    </row>
    <row r="3097" spans="17:20" x14ac:dyDescent="0.25">
      <c r="Q3097" s="10"/>
      <c r="T3097" s="13"/>
    </row>
    <row r="3098" spans="17:20" x14ac:dyDescent="0.25">
      <c r="Q3098" s="10"/>
      <c r="T3098" s="13"/>
    </row>
    <row r="3099" spans="17:20" x14ac:dyDescent="0.25">
      <c r="Q3099" s="10"/>
      <c r="T3099" s="13"/>
    </row>
    <row r="3100" spans="17:20" x14ac:dyDescent="0.25">
      <c r="Q3100" s="10"/>
      <c r="T3100" s="13"/>
    </row>
    <row r="3101" spans="17:20" x14ac:dyDescent="0.25">
      <c r="Q3101" s="10"/>
      <c r="T3101" s="13"/>
    </row>
    <row r="3102" spans="17:20" x14ac:dyDescent="0.25">
      <c r="Q3102" s="10"/>
      <c r="T3102" s="13"/>
    </row>
    <row r="3103" spans="17:20" x14ac:dyDescent="0.25">
      <c r="Q3103" s="10"/>
      <c r="T3103" s="13"/>
    </row>
    <row r="3104" spans="17:20" x14ac:dyDescent="0.25">
      <c r="Q3104" s="10"/>
      <c r="T3104" s="13"/>
    </row>
    <row r="3105" spans="17:20" x14ac:dyDescent="0.25">
      <c r="Q3105" s="10"/>
      <c r="T3105" s="13"/>
    </row>
    <row r="3106" spans="17:20" x14ac:dyDescent="0.25">
      <c r="Q3106" s="10"/>
      <c r="T3106" s="13"/>
    </row>
    <row r="3107" spans="17:20" x14ac:dyDescent="0.25">
      <c r="Q3107" s="10"/>
      <c r="T3107" s="13"/>
    </row>
    <row r="3108" spans="17:20" x14ac:dyDescent="0.25">
      <c r="Q3108" s="10"/>
      <c r="T3108" s="13"/>
    </row>
    <row r="3109" spans="17:20" x14ac:dyDescent="0.25">
      <c r="Q3109" s="10"/>
      <c r="T3109" s="13"/>
    </row>
    <row r="3110" spans="17:20" x14ac:dyDescent="0.25">
      <c r="Q3110" s="10"/>
      <c r="T3110" s="13"/>
    </row>
    <row r="3111" spans="17:20" x14ac:dyDescent="0.25">
      <c r="Q3111" s="10"/>
      <c r="T3111" s="13"/>
    </row>
    <row r="3112" spans="17:20" x14ac:dyDescent="0.25">
      <c r="Q3112" s="10"/>
      <c r="T3112" s="13"/>
    </row>
    <row r="3113" spans="17:20" x14ac:dyDescent="0.25">
      <c r="Q3113" s="10"/>
      <c r="T3113" s="13"/>
    </row>
    <row r="3114" spans="17:20" x14ac:dyDescent="0.25">
      <c r="Q3114" s="10"/>
      <c r="T3114" s="13"/>
    </row>
    <row r="3115" spans="17:20" x14ac:dyDescent="0.25">
      <c r="Q3115" s="10"/>
      <c r="T3115" s="13"/>
    </row>
    <row r="3116" spans="17:20" x14ac:dyDescent="0.25">
      <c r="Q3116" s="10"/>
      <c r="T3116" s="13"/>
    </row>
    <row r="3117" spans="17:20" x14ac:dyDescent="0.25">
      <c r="Q3117" s="10"/>
      <c r="T3117" s="13"/>
    </row>
    <row r="3118" spans="17:20" x14ac:dyDescent="0.25">
      <c r="Q3118" s="10"/>
      <c r="T3118" s="13"/>
    </row>
    <row r="3119" spans="17:20" x14ac:dyDescent="0.25">
      <c r="Q3119" s="10"/>
      <c r="T3119" s="13"/>
    </row>
    <row r="3120" spans="17:20" x14ac:dyDescent="0.25">
      <c r="Q3120" s="10"/>
      <c r="T3120" s="13"/>
    </row>
    <row r="3121" spans="17:20" x14ac:dyDescent="0.25">
      <c r="Q3121" s="10"/>
      <c r="T3121" s="13"/>
    </row>
    <row r="3122" spans="17:20" x14ac:dyDescent="0.25">
      <c r="Q3122" s="10"/>
      <c r="T3122" s="13"/>
    </row>
    <row r="3123" spans="17:20" x14ac:dyDescent="0.25">
      <c r="Q3123" s="10"/>
      <c r="T3123" s="13"/>
    </row>
    <row r="3124" spans="17:20" x14ac:dyDescent="0.25">
      <c r="Q3124" s="10"/>
      <c r="T3124" s="13"/>
    </row>
    <row r="3125" spans="17:20" x14ac:dyDescent="0.25">
      <c r="Q3125" s="10"/>
      <c r="T3125" s="13"/>
    </row>
    <row r="3126" spans="17:20" x14ac:dyDescent="0.25">
      <c r="Q3126" s="10"/>
      <c r="T3126" s="13"/>
    </row>
    <row r="3127" spans="17:20" x14ac:dyDescent="0.25">
      <c r="Q3127" s="10"/>
      <c r="T3127" s="13"/>
    </row>
    <row r="3128" spans="17:20" x14ac:dyDescent="0.25">
      <c r="Q3128" s="10"/>
      <c r="T3128" s="13"/>
    </row>
    <row r="3129" spans="17:20" x14ac:dyDescent="0.25">
      <c r="Q3129" s="10"/>
      <c r="T3129" s="13"/>
    </row>
    <row r="3130" spans="17:20" x14ac:dyDescent="0.25">
      <c r="Q3130" s="10"/>
      <c r="T3130" s="13"/>
    </row>
    <row r="3131" spans="17:20" x14ac:dyDescent="0.25">
      <c r="Q3131" s="10"/>
      <c r="T3131" s="13"/>
    </row>
    <row r="3132" spans="17:20" x14ac:dyDescent="0.25">
      <c r="Q3132" s="10"/>
      <c r="T3132" s="13"/>
    </row>
    <row r="3133" spans="17:20" x14ac:dyDescent="0.25">
      <c r="Q3133" s="10"/>
      <c r="T3133" s="13"/>
    </row>
    <row r="3134" spans="17:20" x14ac:dyDescent="0.25">
      <c r="Q3134" s="10"/>
      <c r="T3134" s="13"/>
    </row>
    <row r="3135" spans="17:20" x14ac:dyDescent="0.25">
      <c r="Q3135" s="10"/>
      <c r="T3135" s="13"/>
    </row>
    <row r="3136" spans="17:20" x14ac:dyDescent="0.25">
      <c r="Q3136" s="10"/>
      <c r="T3136" s="13"/>
    </row>
    <row r="3137" spans="17:20" x14ac:dyDescent="0.25">
      <c r="Q3137" s="10"/>
      <c r="T3137" s="13"/>
    </row>
    <row r="3138" spans="17:20" x14ac:dyDescent="0.25">
      <c r="Q3138" s="10"/>
      <c r="T3138" s="13"/>
    </row>
    <row r="3139" spans="17:20" x14ac:dyDescent="0.25">
      <c r="Q3139" s="10"/>
      <c r="T3139" s="13"/>
    </row>
    <row r="3140" spans="17:20" x14ac:dyDescent="0.25">
      <c r="Q3140" s="10"/>
      <c r="T3140" s="13"/>
    </row>
    <row r="3141" spans="17:20" x14ac:dyDescent="0.25">
      <c r="Q3141" s="10"/>
      <c r="T3141" s="13"/>
    </row>
    <row r="3142" spans="17:20" x14ac:dyDescent="0.25">
      <c r="Q3142" s="10"/>
      <c r="T3142" s="13"/>
    </row>
    <row r="3143" spans="17:20" x14ac:dyDescent="0.25">
      <c r="Q3143" s="10"/>
      <c r="T3143" s="13"/>
    </row>
    <row r="3144" spans="17:20" x14ac:dyDescent="0.25">
      <c r="Q3144" s="10"/>
      <c r="T3144" s="13"/>
    </row>
    <row r="3145" spans="17:20" x14ac:dyDescent="0.25">
      <c r="Q3145" s="10"/>
      <c r="T3145" s="13"/>
    </row>
    <row r="3146" spans="17:20" x14ac:dyDescent="0.25">
      <c r="Q3146" s="10"/>
      <c r="T3146" s="13"/>
    </row>
    <row r="3147" spans="17:20" x14ac:dyDescent="0.25">
      <c r="Q3147" s="10"/>
      <c r="T3147" s="13"/>
    </row>
    <row r="3148" spans="17:20" x14ac:dyDescent="0.25">
      <c r="Q3148" s="10"/>
      <c r="T3148" s="13"/>
    </row>
    <row r="3149" spans="17:20" x14ac:dyDescent="0.25">
      <c r="Q3149" s="10"/>
      <c r="T3149" s="13"/>
    </row>
    <row r="3150" spans="17:20" x14ac:dyDescent="0.25">
      <c r="Q3150" s="10"/>
      <c r="T3150" s="13"/>
    </row>
    <row r="3151" spans="17:20" x14ac:dyDescent="0.25">
      <c r="Q3151" s="10"/>
      <c r="T3151" s="13"/>
    </row>
    <row r="3152" spans="17:20" x14ac:dyDescent="0.25">
      <c r="Q3152" s="10"/>
      <c r="T3152" s="13"/>
    </row>
    <row r="3153" spans="17:20" x14ac:dyDescent="0.25">
      <c r="Q3153" s="10"/>
      <c r="T3153" s="13"/>
    </row>
    <row r="3154" spans="17:20" x14ac:dyDescent="0.25">
      <c r="Q3154" s="10"/>
      <c r="T3154" s="13"/>
    </row>
    <row r="3155" spans="17:20" x14ac:dyDescent="0.25">
      <c r="Q3155" s="10"/>
      <c r="T3155" s="13"/>
    </row>
    <row r="3156" spans="17:20" x14ac:dyDescent="0.25">
      <c r="Q3156" s="10"/>
      <c r="T3156" s="13"/>
    </row>
    <row r="3157" spans="17:20" x14ac:dyDescent="0.25">
      <c r="Q3157" s="10"/>
      <c r="T3157" s="13"/>
    </row>
    <row r="3158" spans="17:20" x14ac:dyDescent="0.25">
      <c r="Q3158" s="10"/>
      <c r="T3158" s="13"/>
    </row>
    <row r="3159" spans="17:20" x14ac:dyDescent="0.25">
      <c r="Q3159" s="10"/>
      <c r="T3159" s="13"/>
    </row>
    <row r="3160" spans="17:20" x14ac:dyDescent="0.25">
      <c r="Q3160" s="10"/>
      <c r="T3160" s="13"/>
    </row>
    <row r="3161" spans="17:20" x14ac:dyDescent="0.25">
      <c r="Q3161" s="10"/>
      <c r="T3161" s="13"/>
    </row>
    <row r="3162" spans="17:20" x14ac:dyDescent="0.25">
      <c r="Q3162" s="10"/>
      <c r="T3162" s="13"/>
    </row>
    <row r="3163" spans="17:20" x14ac:dyDescent="0.25">
      <c r="Q3163" s="10"/>
      <c r="T3163" s="13"/>
    </row>
    <row r="3164" spans="17:20" x14ac:dyDescent="0.25">
      <c r="Q3164" s="10"/>
      <c r="T3164" s="13"/>
    </row>
    <row r="3165" spans="17:20" x14ac:dyDescent="0.25">
      <c r="Q3165" s="10"/>
      <c r="T3165" s="13"/>
    </row>
    <row r="3166" spans="17:20" x14ac:dyDescent="0.25">
      <c r="Q3166" s="10"/>
      <c r="T3166" s="13"/>
    </row>
    <row r="3167" spans="17:20" x14ac:dyDescent="0.25">
      <c r="Q3167" s="10"/>
      <c r="T3167" s="13"/>
    </row>
    <row r="3168" spans="17:20" x14ac:dyDescent="0.25">
      <c r="Q3168" s="10"/>
      <c r="T3168" s="13"/>
    </row>
    <row r="3169" spans="17:20" x14ac:dyDescent="0.25">
      <c r="Q3169" s="10"/>
      <c r="T3169" s="13"/>
    </row>
    <row r="3170" spans="17:20" x14ac:dyDescent="0.25">
      <c r="Q3170" s="10"/>
      <c r="T3170" s="13"/>
    </row>
    <row r="3171" spans="17:20" x14ac:dyDescent="0.25">
      <c r="Q3171" s="10"/>
      <c r="T3171" s="13"/>
    </row>
    <row r="3172" spans="17:20" x14ac:dyDescent="0.25">
      <c r="Q3172" s="10"/>
      <c r="T3172" s="13"/>
    </row>
    <row r="3173" spans="17:20" x14ac:dyDescent="0.25">
      <c r="Q3173" s="10"/>
      <c r="T3173" s="13"/>
    </row>
    <row r="3174" spans="17:20" x14ac:dyDescent="0.25">
      <c r="Q3174" s="10"/>
      <c r="T3174" s="13"/>
    </row>
    <row r="3175" spans="17:20" x14ac:dyDescent="0.25">
      <c r="Q3175" s="10"/>
      <c r="T3175" s="13"/>
    </row>
    <row r="3176" spans="17:20" x14ac:dyDescent="0.25">
      <c r="Q3176" s="10"/>
      <c r="T3176" s="13"/>
    </row>
    <row r="3177" spans="17:20" x14ac:dyDescent="0.25">
      <c r="Q3177" s="10"/>
      <c r="T3177" s="13"/>
    </row>
    <row r="3178" spans="17:20" x14ac:dyDescent="0.25">
      <c r="Q3178" s="10"/>
      <c r="T3178" s="13"/>
    </row>
    <row r="3179" spans="17:20" x14ac:dyDescent="0.25">
      <c r="Q3179" s="10"/>
      <c r="T3179" s="13"/>
    </row>
    <row r="3180" spans="17:20" x14ac:dyDescent="0.25">
      <c r="Q3180" s="10"/>
      <c r="T3180" s="13"/>
    </row>
    <row r="3181" spans="17:20" x14ac:dyDescent="0.25">
      <c r="Q3181" s="10"/>
      <c r="T3181" s="13"/>
    </row>
    <row r="3182" spans="17:20" x14ac:dyDescent="0.25">
      <c r="Q3182" s="10"/>
      <c r="T3182" s="13"/>
    </row>
    <row r="3183" spans="17:20" x14ac:dyDescent="0.25">
      <c r="Q3183" s="10"/>
      <c r="T3183" s="13"/>
    </row>
    <row r="3184" spans="17:20" x14ac:dyDescent="0.25">
      <c r="Q3184" s="10"/>
      <c r="T3184" s="13"/>
    </row>
    <row r="3185" spans="17:20" x14ac:dyDescent="0.25">
      <c r="Q3185" s="10"/>
      <c r="T3185" s="13"/>
    </row>
    <row r="3186" spans="17:20" x14ac:dyDescent="0.25">
      <c r="Q3186" s="10"/>
      <c r="T3186" s="13"/>
    </row>
    <row r="3187" spans="17:20" x14ac:dyDescent="0.25">
      <c r="Q3187" s="10"/>
      <c r="T3187" s="13"/>
    </row>
    <row r="3188" spans="17:20" x14ac:dyDescent="0.25">
      <c r="Q3188" s="10"/>
      <c r="T3188" s="13"/>
    </row>
    <row r="3189" spans="17:20" x14ac:dyDescent="0.25">
      <c r="Q3189" s="10"/>
      <c r="T3189" s="13"/>
    </row>
    <row r="3190" spans="17:20" x14ac:dyDescent="0.25">
      <c r="Q3190" s="10"/>
      <c r="T3190" s="13"/>
    </row>
    <row r="3191" spans="17:20" x14ac:dyDescent="0.25">
      <c r="Q3191" s="10"/>
      <c r="T3191" s="13"/>
    </row>
    <row r="3192" spans="17:20" x14ac:dyDescent="0.25">
      <c r="Q3192" s="10"/>
      <c r="T3192" s="13"/>
    </row>
    <row r="3193" spans="17:20" x14ac:dyDescent="0.25">
      <c r="Q3193" s="10"/>
      <c r="T3193" s="13"/>
    </row>
    <row r="3194" spans="17:20" x14ac:dyDescent="0.25">
      <c r="Q3194" s="10"/>
      <c r="T3194" s="13"/>
    </row>
    <row r="3195" spans="17:20" x14ac:dyDescent="0.25">
      <c r="Q3195" s="10"/>
      <c r="T3195" s="13"/>
    </row>
    <row r="3196" spans="17:20" x14ac:dyDescent="0.25">
      <c r="Q3196" s="10"/>
      <c r="T3196" s="13"/>
    </row>
    <row r="3197" spans="17:20" x14ac:dyDescent="0.25">
      <c r="Q3197" s="10"/>
      <c r="T3197" s="13"/>
    </row>
    <row r="3198" spans="17:20" x14ac:dyDescent="0.25">
      <c r="Q3198" s="10"/>
      <c r="T3198" s="13"/>
    </row>
    <row r="3199" spans="17:20" x14ac:dyDescent="0.25">
      <c r="Q3199" s="10"/>
      <c r="T3199" s="13"/>
    </row>
    <row r="3200" spans="17:20" x14ac:dyDescent="0.25">
      <c r="Q3200" s="10"/>
      <c r="T3200" s="13"/>
    </row>
    <row r="3201" spans="17:20" x14ac:dyDescent="0.25">
      <c r="Q3201" s="10"/>
      <c r="T3201" s="13"/>
    </row>
    <row r="3202" spans="17:20" x14ac:dyDescent="0.25">
      <c r="Q3202" s="10"/>
      <c r="T3202" s="13"/>
    </row>
    <row r="3203" spans="17:20" x14ac:dyDescent="0.25">
      <c r="Q3203" s="10"/>
      <c r="T3203" s="13"/>
    </row>
    <row r="3204" spans="17:20" x14ac:dyDescent="0.25">
      <c r="Q3204" s="10"/>
      <c r="T3204" s="13"/>
    </row>
    <row r="3205" spans="17:20" x14ac:dyDescent="0.25">
      <c r="Q3205" s="10"/>
      <c r="T3205" s="13"/>
    </row>
    <row r="3206" spans="17:20" x14ac:dyDescent="0.25">
      <c r="Q3206" s="10"/>
      <c r="T3206" s="13"/>
    </row>
    <row r="3207" spans="17:20" x14ac:dyDescent="0.25">
      <c r="Q3207" s="10"/>
      <c r="T3207" s="13"/>
    </row>
    <row r="3208" spans="17:20" x14ac:dyDescent="0.25">
      <c r="Q3208" s="10"/>
      <c r="T3208" s="13"/>
    </row>
    <row r="3209" spans="17:20" x14ac:dyDescent="0.25">
      <c r="Q3209" s="10"/>
      <c r="T3209" s="13"/>
    </row>
    <row r="3210" spans="17:20" x14ac:dyDescent="0.25">
      <c r="Q3210" s="10"/>
      <c r="T3210" s="13"/>
    </row>
    <row r="3211" spans="17:20" x14ac:dyDescent="0.25">
      <c r="Q3211" s="10"/>
      <c r="T3211" s="13"/>
    </row>
    <row r="3212" spans="17:20" x14ac:dyDescent="0.25">
      <c r="Q3212" s="10"/>
      <c r="T3212" s="13"/>
    </row>
    <row r="3213" spans="17:20" x14ac:dyDescent="0.25">
      <c r="Q3213" s="10"/>
      <c r="T3213" s="13"/>
    </row>
    <row r="3214" spans="17:20" x14ac:dyDescent="0.25">
      <c r="Q3214" s="10"/>
      <c r="T3214" s="13"/>
    </row>
    <row r="3215" spans="17:20" x14ac:dyDescent="0.25">
      <c r="Q3215" s="10"/>
      <c r="T3215" s="13"/>
    </row>
    <row r="3216" spans="17:20" x14ac:dyDescent="0.25">
      <c r="Q3216" s="10"/>
      <c r="T3216" s="13"/>
    </row>
    <row r="3217" spans="17:20" x14ac:dyDescent="0.25">
      <c r="Q3217" s="10"/>
      <c r="T3217" s="13"/>
    </row>
    <row r="3218" spans="17:20" x14ac:dyDescent="0.25">
      <c r="Q3218" s="10"/>
      <c r="T3218" s="13"/>
    </row>
    <row r="3219" spans="17:20" x14ac:dyDescent="0.25">
      <c r="Q3219" s="10"/>
      <c r="T3219" s="13"/>
    </row>
    <row r="3220" spans="17:20" x14ac:dyDescent="0.25">
      <c r="Q3220" s="10"/>
      <c r="T3220" s="13"/>
    </row>
    <row r="3221" spans="17:20" x14ac:dyDescent="0.25">
      <c r="Q3221" s="10"/>
      <c r="T3221" s="13"/>
    </row>
    <row r="3222" spans="17:20" x14ac:dyDescent="0.25">
      <c r="Q3222" s="10"/>
      <c r="T3222" s="13"/>
    </row>
    <row r="3223" spans="17:20" x14ac:dyDescent="0.25">
      <c r="Q3223" s="10"/>
      <c r="T3223" s="13"/>
    </row>
    <row r="3224" spans="17:20" x14ac:dyDescent="0.25">
      <c r="Q3224" s="10"/>
      <c r="T3224" s="13"/>
    </row>
    <row r="3225" spans="17:20" x14ac:dyDescent="0.25">
      <c r="Q3225" s="10"/>
      <c r="T3225" s="13"/>
    </row>
    <row r="3226" spans="17:20" x14ac:dyDescent="0.25">
      <c r="Q3226" s="10"/>
      <c r="T3226" s="13"/>
    </row>
    <row r="3227" spans="17:20" x14ac:dyDescent="0.25">
      <c r="Q3227" s="10"/>
      <c r="T3227" s="13"/>
    </row>
    <row r="3228" spans="17:20" x14ac:dyDescent="0.25">
      <c r="Q3228" s="10"/>
      <c r="T3228" s="13"/>
    </row>
    <row r="3229" spans="17:20" x14ac:dyDescent="0.25">
      <c r="Q3229" s="10"/>
      <c r="T3229" s="13"/>
    </row>
    <row r="3230" spans="17:20" x14ac:dyDescent="0.25">
      <c r="Q3230" s="10"/>
      <c r="T3230" s="13"/>
    </row>
    <row r="3231" spans="17:20" x14ac:dyDescent="0.25">
      <c r="Q3231" s="10"/>
      <c r="T3231" s="13"/>
    </row>
    <row r="3232" spans="17:20" x14ac:dyDescent="0.25">
      <c r="Q3232" s="10"/>
      <c r="T3232" s="13"/>
    </row>
    <row r="3233" spans="17:20" x14ac:dyDescent="0.25">
      <c r="Q3233" s="10"/>
      <c r="T3233" s="13"/>
    </row>
    <row r="3234" spans="17:20" x14ac:dyDescent="0.25">
      <c r="Q3234" s="10"/>
      <c r="T3234" s="13"/>
    </row>
    <row r="3235" spans="17:20" x14ac:dyDescent="0.25">
      <c r="Q3235" s="10"/>
      <c r="T3235" s="13"/>
    </row>
    <row r="3236" spans="17:20" x14ac:dyDescent="0.25">
      <c r="Q3236" s="10"/>
      <c r="T3236" s="13"/>
    </row>
    <row r="3237" spans="17:20" x14ac:dyDescent="0.25">
      <c r="Q3237" s="10"/>
      <c r="T3237" s="13"/>
    </row>
    <row r="3238" spans="17:20" x14ac:dyDescent="0.25">
      <c r="Q3238" s="10"/>
      <c r="T3238" s="13"/>
    </row>
    <row r="3239" spans="17:20" x14ac:dyDescent="0.25">
      <c r="Q3239" s="10"/>
      <c r="T3239" s="13"/>
    </row>
    <row r="3240" spans="17:20" x14ac:dyDescent="0.25">
      <c r="Q3240" s="10"/>
      <c r="T3240" s="13"/>
    </row>
    <row r="3241" spans="17:20" x14ac:dyDescent="0.25">
      <c r="Q3241" s="10"/>
      <c r="T3241" s="13"/>
    </row>
    <row r="3242" spans="17:20" x14ac:dyDescent="0.25">
      <c r="Q3242" s="10"/>
      <c r="T3242" s="13"/>
    </row>
    <row r="3243" spans="17:20" x14ac:dyDescent="0.25">
      <c r="Q3243" s="10"/>
      <c r="T3243" s="13"/>
    </row>
    <row r="3244" spans="17:20" x14ac:dyDescent="0.25">
      <c r="Q3244" s="10"/>
      <c r="T3244" s="13"/>
    </row>
    <row r="3245" spans="17:20" x14ac:dyDescent="0.25">
      <c r="Q3245" s="10"/>
      <c r="T3245" s="13"/>
    </row>
    <row r="3246" spans="17:20" x14ac:dyDescent="0.25">
      <c r="Q3246" s="10"/>
      <c r="T3246" s="13"/>
    </row>
    <row r="3247" spans="17:20" x14ac:dyDescent="0.25">
      <c r="Q3247" s="10"/>
      <c r="T3247" s="13"/>
    </row>
    <row r="3248" spans="17:20" x14ac:dyDescent="0.25">
      <c r="Q3248" s="10"/>
      <c r="T3248" s="13"/>
    </row>
    <row r="3249" spans="17:20" x14ac:dyDescent="0.25">
      <c r="Q3249" s="10"/>
      <c r="T3249" s="13"/>
    </row>
    <row r="3250" spans="17:20" x14ac:dyDescent="0.25">
      <c r="Q3250" s="10"/>
      <c r="T3250" s="13"/>
    </row>
    <row r="3251" spans="17:20" x14ac:dyDescent="0.25">
      <c r="Q3251" s="10"/>
      <c r="T3251" s="13"/>
    </row>
    <row r="3252" spans="17:20" x14ac:dyDescent="0.25">
      <c r="Q3252" s="10"/>
      <c r="T3252" s="13"/>
    </row>
    <row r="3253" spans="17:20" x14ac:dyDescent="0.25">
      <c r="Q3253" s="10"/>
      <c r="T3253" s="13"/>
    </row>
    <row r="3254" spans="17:20" x14ac:dyDescent="0.25">
      <c r="Q3254" s="10"/>
      <c r="T3254" s="13"/>
    </row>
    <row r="3255" spans="17:20" x14ac:dyDescent="0.25">
      <c r="Q3255" s="10"/>
      <c r="T3255" s="13"/>
    </row>
    <row r="3256" spans="17:20" x14ac:dyDescent="0.25">
      <c r="Q3256" s="10"/>
      <c r="T3256" s="13"/>
    </row>
    <row r="3257" spans="17:20" x14ac:dyDescent="0.25">
      <c r="Q3257" s="10"/>
      <c r="T3257" s="13"/>
    </row>
    <row r="3258" spans="17:20" x14ac:dyDescent="0.25">
      <c r="Q3258" s="10"/>
      <c r="T3258" s="13"/>
    </row>
    <row r="3259" spans="17:20" x14ac:dyDescent="0.25">
      <c r="Q3259" s="10"/>
      <c r="T3259" s="13"/>
    </row>
    <row r="3260" spans="17:20" x14ac:dyDescent="0.25">
      <c r="Q3260" s="10"/>
      <c r="T3260" s="13"/>
    </row>
    <row r="3261" spans="17:20" x14ac:dyDescent="0.25">
      <c r="Q3261" s="10"/>
      <c r="T3261" s="13"/>
    </row>
    <row r="3262" spans="17:20" x14ac:dyDescent="0.25">
      <c r="Q3262" s="10"/>
      <c r="T3262" s="13"/>
    </row>
    <row r="3263" spans="17:20" x14ac:dyDescent="0.25">
      <c r="Q3263" s="10"/>
      <c r="T3263" s="13"/>
    </row>
    <row r="3264" spans="17:20" x14ac:dyDescent="0.25">
      <c r="Q3264" s="10"/>
      <c r="T3264" s="13"/>
    </row>
    <row r="3265" spans="17:20" x14ac:dyDescent="0.25">
      <c r="Q3265" s="10"/>
      <c r="T3265" s="13"/>
    </row>
    <row r="3266" spans="17:20" x14ac:dyDescent="0.25">
      <c r="Q3266" s="10"/>
      <c r="T3266" s="13"/>
    </row>
    <row r="3267" spans="17:20" x14ac:dyDescent="0.25">
      <c r="Q3267" s="10"/>
      <c r="T3267" s="13"/>
    </row>
    <row r="3268" spans="17:20" x14ac:dyDescent="0.25">
      <c r="Q3268" s="10"/>
      <c r="T3268" s="13"/>
    </row>
    <row r="3269" spans="17:20" x14ac:dyDescent="0.25">
      <c r="Q3269" s="10"/>
      <c r="T3269" s="13"/>
    </row>
    <row r="3270" spans="17:20" x14ac:dyDescent="0.25">
      <c r="Q3270" s="10"/>
      <c r="T3270" s="13"/>
    </row>
    <row r="3271" spans="17:20" x14ac:dyDescent="0.25">
      <c r="Q3271" s="10"/>
      <c r="T3271" s="13"/>
    </row>
    <row r="3272" spans="17:20" x14ac:dyDescent="0.25">
      <c r="Q3272" s="10"/>
      <c r="T3272" s="13"/>
    </row>
    <row r="3273" spans="17:20" x14ac:dyDescent="0.25">
      <c r="Q3273" s="10"/>
      <c r="T3273" s="13"/>
    </row>
    <row r="3274" spans="17:20" x14ac:dyDescent="0.25">
      <c r="Q3274" s="10"/>
      <c r="T3274" s="13"/>
    </row>
    <row r="3275" spans="17:20" x14ac:dyDescent="0.25">
      <c r="Q3275" s="10"/>
      <c r="T3275" s="13"/>
    </row>
    <row r="3276" spans="17:20" x14ac:dyDescent="0.25">
      <c r="Q3276" s="10"/>
      <c r="T3276" s="13"/>
    </row>
    <row r="3277" spans="17:20" x14ac:dyDescent="0.25">
      <c r="Q3277" s="10"/>
      <c r="T3277" s="13"/>
    </row>
    <row r="3278" spans="17:20" x14ac:dyDescent="0.25">
      <c r="Q3278" s="10"/>
      <c r="T3278" s="13"/>
    </row>
    <row r="3279" spans="17:20" x14ac:dyDescent="0.25">
      <c r="Q3279" s="10"/>
      <c r="T3279" s="13"/>
    </row>
    <row r="3280" spans="17:20" x14ac:dyDescent="0.25">
      <c r="Q3280" s="10"/>
      <c r="T3280" s="13"/>
    </row>
    <row r="3281" spans="17:20" x14ac:dyDescent="0.25">
      <c r="Q3281" s="10"/>
      <c r="T3281" s="13"/>
    </row>
    <row r="3282" spans="17:20" x14ac:dyDescent="0.25">
      <c r="Q3282" s="10"/>
      <c r="T3282" s="13"/>
    </row>
    <row r="3283" spans="17:20" x14ac:dyDescent="0.25">
      <c r="Q3283" s="10"/>
      <c r="T3283" s="13"/>
    </row>
    <row r="3284" spans="17:20" x14ac:dyDescent="0.25">
      <c r="Q3284" s="10"/>
      <c r="T3284" s="13"/>
    </row>
    <row r="3285" spans="17:20" x14ac:dyDescent="0.25">
      <c r="Q3285" s="10"/>
      <c r="T3285" s="13"/>
    </row>
    <row r="3286" spans="17:20" x14ac:dyDescent="0.25">
      <c r="Q3286" s="10"/>
      <c r="T3286" s="13"/>
    </row>
    <row r="3287" spans="17:20" x14ac:dyDescent="0.25">
      <c r="Q3287" s="10"/>
      <c r="T3287" s="13"/>
    </row>
    <row r="3288" spans="17:20" x14ac:dyDescent="0.25">
      <c r="Q3288" s="10"/>
      <c r="T3288" s="13"/>
    </row>
    <row r="3289" spans="17:20" x14ac:dyDescent="0.25">
      <c r="Q3289" s="10"/>
      <c r="T3289" s="13"/>
    </row>
    <row r="3290" spans="17:20" x14ac:dyDescent="0.25">
      <c r="Q3290" s="10"/>
      <c r="T3290" s="13"/>
    </row>
    <row r="3291" spans="17:20" x14ac:dyDescent="0.25">
      <c r="Q3291" s="10"/>
      <c r="T3291" s="13"/>
    </row>
    <row r="3292" spans="17:20" x14ac:dyDescent="0.25">
      <c r="Q3292" s="10"/>
      <c r="T3292" s="13"/>
    </row>
    <row r="3293" spans="17:20" x14ac:dyDescent="0.25">
      <c r="Q3293" s="10"/>
      <c r="T3293" s="13"/>
    </row>
    <row r="3294" spans="17:20" x14ac:dyDescent="0.25">
      <c r="Q3294" s="10"/>
      <c r="T3294" s="13"/>
    </row>
    <row r="3295" spans="17:20" x14ac:dyDescent="0.25">
      <c r="Q3295" s="10"/>
      <c r="T3295" s="13"/>
    </row>
    <row r="3296" spans="17:20" x14ac:dyDescent="0.25">
      <c r="Q3296" s="10"/>
      <c r="T3296" s="13"/>
    </row>
    <row r="3297" spans="17:20" x14ac:dyDescent="0.25">
      <c r="Q3297" s="10"/>
      <c r="T3297" s="13"/>
    </row>
    <row r="3298" spans="17:20" x14ac:dyDescent="0.25">
      <c r="Q3298" s="10"/>
      <c r="T3298" s="13"/>
    </row>
    <row r="3299" spans="17:20" x14ac:dyDescent="0.25">
      <c r="Q3299" s="10"/>
      <c r="T3299" s="13"/>
    </row>
    <row r="3300" spans="17:20" x14ac:dyDescent="0.25">
      <c r="Q3300" s="10"/>
      <c r="T3300" s="13"/>
    </row>
    <row r="3301" spans="17:20" x14ac:dyDescent="0.25">
      <c r="Q3301" s="10"/>
      <c r="T3301" s="13"/>
    </row>
    <row r="3302" spans="17:20" x14ac:dyDescent="0.25">
      <c r="Q3302" s="10"/>
      <c r="T3302" s="13"/>
    </row>
    <row r="3303" spans="17:20" x14ac:dyDescent="0.25">
      <c r="Q3303" s="10"/>
      <c r="T3303" s="13"/>
    </row>
    <row r="3304" spans="17:20" x14ac:dyDescent="0.25">
      <c r="Q3304" s="10"/>
      <c r="T3304" s="13"/>
    </row>
    <row r="3305" spans="17:20" x14ac:dyDescent="0.25">
      <c r="Q3305" s="10"/>
      <c r="T3305" s="13"/>
    </row>
    <row r="3306" spans="17:20" x14ac:dyDescent="0.25">
      <c r="Q3306" s="10"/>
      <c r="T3306" s="13"/>
    </row>
    <row r="3307" spans="17:20" x14ac:dyDescent="0.25">
      <c r="Q3307" s="10"/>
      <c r="T3307" s="13"/>
    </row>
    <row r="3308" spans="17:20" x14ac:dyDescent="0.25">
      <c r="Q3308" s="10"/>
      <c r="T3308" s="13"/>
    </row>
    <row r="3309" spans="17:20" x14ac:dyDescent="0.25">
      <c r="Q3309" s="10"/>
      <c r="T3309" s="13"/>
    </row>
    <row r="3310" spans="17:20" x14ac:dyDescent="0.25">
      <c r="Q3310" s="10"/>
      <c r="T3310" s="13"/>
    </row>
    <row r="3311" spans="17:20" x14ac:dyDescent="0.25">
      <c r="Q3311" s="10"/>
      <c r="T3311" s="13"/>
    </row>
    <row r="3312" spans="17:20" x14ac:dyDescent="0.25">
      <c r="Q3312" s="10"/>
      <c r="T3312" s="13"/>
    </row>
    <row r="3313" spans="17:20" x14ac:dyDescent="0.25">
      <c r="Q3313" s="10"/>
      <c r="T3313" s="13"/>
    </row>
    <row r="3314" spans="17:20" x14ac:dyDescent="0.25">
      <c r="Q3314" s="10"/>
      <c r="T3314" s="13"/>
    </row>
    <row r="3315" spans="17:20" x14ac:dyDescent="0.25">
      <c r="Q3315" s="10"/>
      <c r="T3315" s="13"/>
    </row>
    <row r="3316" spans="17:20" x14ac:dyDescent="0.25">
      <c r="Q3316" s="10"/>
      <c r="T3316" s="13"/>
    </row>
    <row r="3317" spans="17:20" x14ac:dyDescent="0.25">
      <c r="Q3317" s="10"/>
      <c r="T3317" s="13"/>
    </row>
    <row r="3318" spans="17:20" x14ac:dyDescent="0.25">
      <c r="Q3318" s="10"/>
      <c r="T3318" s="13"/>
    </row>
    <row r="3319" spans="17:20" x14ac:dyDescent="0.25">
      <c r="Q3319" s="10"/>
      <c r="T3319" s="13"/>
    </row>
    <row r="3320" spans="17:20" x14ac:dyDescent="0.25">
      <c r="Q3320" s="10"/>
      <c r="T3320" s="13"/>
    </row>
    <row r="3321" spans="17:20" x14ac:dyDescent="0.25">
      <c r="Q3321" s="10"/>
      <c r="T3321" s="13"/>
    </row>
    <row r="3322" spans="17:20" x14ac:dyDescent="0.25">
      <c r="Q3322" s="10"/>
      <c r="T3322" s="13"/>
    </row>
    <row r="3323" spans="17:20" x14ac:dyDescent="0.25">
      <c r="Q3323" s="10"/>
      <c r="T3323" s="13"/>
    </row>
    <row r="3324" spans="17:20" x14ac:dyDescent="0.25">
      <c r="Q3324" s="10"/>
      <c r="T3324" s="13"/>
    </row>
    <row r="3325" spans="17:20" x14ac:dyDescent="0.25">
      <c r="Q3325" s="10"/>
      <c r="T3325" s="13"/>
    </row>
    <row r="3326" spans="17:20" x14ac:dyDescent="0.25">
      <c r="Q3326" s="10"/>
      <c r="T3326" s="13"/>
    </row>
    <row r="3327" spans="17:20" x14ac:dyDescent="0.25">
      <c r="Q3327" s="10"/>
      <c r="T3327" s="13"/>
    </row>
    <row r="3328" spans="17:20" x14ac:dyDescent="0.25">
      <c r="Q3328" s="10"/>
      <c r="T3328" s="13"/>
    </row>
    <row r="3329" spans="17:20" x14ac:dyDescent="0.25">
      <c r="Q3329" s="10"/>
      <c r="T3329" s="13"/>
    </row>
    <row r="3330" spans="17:20" x14ac:dyDescent="0.25">
      <c r="Q3330" s="10"/>
      <c r="T3330" s="13"/>
    </row>
    <row r="3331" spans="17:20" x14ac:dyDescent="0.25">
      <c r="Q3331" s="10"/>
      <c r="T3331" s="13"/>
    </row>
    <row r="3332" spans="17:20" x14ac:dyDescent="0.25">
      <c r="Q3332" s="10"/>
      <c r="T3332" s="13"/>
    </row>
    <row r="3333" spans="17:20" x14ac:dyDescent="0.25">
      <c r="Q3333" s="10"/>
      <c r="T3333" s="13"/>
    </row>
    <row r="3334" spans="17:20" x14ac:dyDescent="0.25">
      <c r="Q3334" s="10"/>
      <c r="T3334" s="13"/>
    </row>
    <row r="3335" spans="17:20" x14ac:dyDescent="0.25">
      <c r="Q3335" s="10"/>
      <c r="T3335" s="13"/>
    </row>
    <row r="3336" spans="17:20" x14ac:dyDescent="0.25">
      <c r="Q3336" s="10"/>
      <c r="T3336" s="13"/>
    </row>
    <row r="3337" spans="17:20" x14ac:dyDescent="0.25">
      <c r="Q3337" s="10"/>
      <c r="T3337" s="13"/>
    </row>
    <row r="3338" spans="17:20" x14ac:dyDescent="0.25">
      <c r="Q3338" s="10"/>
      <c r="T3338" s="13"/>
    </row>
    <row r="3339" spans="17:20" x14ac:dyDescent="0.25">
      <c r="Q3339" s="10"/>
      <c r="T3339" s="13"/>
    </row>
    <row r="3340" spans="17:20" x14ac:dyDescent="0.25">
      <c r="Q3340" s="10"/>
      <c r="T3340" s="13"/>
    </row>
    <row r="3341" spans="17:20" x14ac:dyDescent="0.25">
      <c r="Q3341" s="10"/>
      <c r="T3341" s="13"/>
    </row>
    <row r="3342" spans="17:20" x14ac:dyDescent="0.25">
      <c r="Q3342" s="10"/>
      <c r="T3342" s="13"/>
    </row>
    <row r="3343" spans="17:20" x14ac:dyDescent="0.25">
      <c r="Q3343" s="10"/>
      <c r="T3343" s="13"/>
    </row>
    <row r="3344" spans="17:20" x14ac:dyDescent="0.25">
      <c r="Q3344" s="10"/>
      <c r="T3344" s="13"/>
    </row>
    <row r="3345" spans="17:20" x14ac:dyDescent="0.25">
      <c r="Q3345" s="10"/>
      <c r="T3345" s="13"/>
    </row>
    <row r="3346" spans="17:20" x14ac:dyDescent="0.25">
      <c r="Q3346" s="10"/>
      <c r="T3346" s="13"/>
    </row>
    <row r="3347" spans="17:20" x14ac:dyDescent="0.25">
      <c r="Q3347" s="10"/>
      <c r="T3347" s="13"/>
    </row>
    <row r="3348" spans="17:20" x14ac:dyDescent="0.25">
      <c r="Q3348" s="10"/>
      <c r="T3348" s="13"/>
    </row>
    <row r="3349" spans="17:20" x14ac:dyDescent="0.25">
      <c r="Q3349" s="10"/>
      <c r="T3349" s="13"/>
    </row>
    <row r="3350" spans="17:20" x14ac:dyDescent="0.25">
      <c r="Q3350" s="10"/>
      <c r="T3350" s="13"/>
    </row>
    <row r="3351" spans="17:20" x14ac:dyDescent="0.25">
      <c r="Q3351" s="10"/>
      <c r="T3351" s="13"/>
    </row>
    <row r="3352" spans="17:20" x14ac:dyDescent="0.25">
      <c r="Q3352" s="10"/>
      <c r="T3352" s="13"/>
    </row>
    <row r="3353" spans="17:20" x14ac:dyDescent="0.25">
      <c r="Q3353" s="10"/>
      <c r="T3353" s="13"/>
    </row>
    <row r="3354" spans="17:20" x14ac:dyDescent="0.25">
      <c r="Q3354" s="10"/>
      <c r="T3354" s="13"/>
    </row>
    <row r="3355" spans="17:20" x14ac:dyDescent="0.25">
      <c r="Q3355" s="10"/>
      <c r="T3355" s="13"/>
    </row>
    <row r="3356" spans="17:20" x14ac:dyDescent="0.25">
      <c r="Q3356" s="10"/>
      <c r="T3356" s="13"/>
    </row>
    <row r="3357" spans="17:20" x14ac:dyDescent="0.25">
      <c r="Q3357" s="10"/>
      <c r="T3357" s="13"/>
    </row>
    <row r="3358" spans="17:20" x14ac:dyDescent="0.25">
      <c r="Q3358" s="10"/>
      <c r="T3358" s="13"/>
    </row>
    <row r="3359" spans="17:20" x14ac:dyDescent="0.25">
      <c r="Q3359" s="10"/>
      <c r="T3359" s="13"/>
    </row>
    <row r="3360" spans="17:20" x14ac:dyDescent="0.25">
      <c r="Q3360" s="10"/>
      <c r="T3360" s="13"/>
    </row>
    <row r="3361" spans="17:20" x14ac:dyDescent="0.25">
      <c r="Q3361" s="10"/>
      <c r="T3361" s="13"/>
    </row>
    <row r="3362" spans="17:20" x14ac:dyDescent="0.25">
      <c r="Q3362" s="10"/>
      <c r="T3362" s="13"/>
    </row>
    <row r="3363" spans="17:20" x14ac:dyDescent="0.25">
      <c r="Q3363" s="10"/>
      <c r="T3363" s="13"/>
    </row>
    <row r="3364" spans="17:20" x14ac:dyDescent="0.25">
      <c r="Q3364" s="10"/>
      <c r="T3364" s="13"/>
    </row>
    <row r="3365" spans="17:20" x14ac:dyDescent="0.25">
      <c r="Q3365" s="10"/>
      <c r="T3365" s="13"/>
    </row>
    <row r="3366" spans="17:20" x14ac:dyDescent="0.25">
      <c r="Q3366" s="10"/>
      <c r="T3366" s="13"/>
    </row>
    <row r="3367" spans="17:20" x14ac:dyDescent="0.25">
      <c r="Q3367" s="10"/>
      <c r="T3367" s="13"/>
    </row>
    <row r="3368" spans="17:20" x14ac:dyDescent="0.25">
      <c r="Q3368" s="10"/>
      <c r="T3368" s="13"/>
    </row>
    <row r="3369" spans="17:20" x14ac:dyDescent="0.25">
      <c r="Q3369" s="10"/>
      <c r="T3369" s="13"/>
    </row>
    <row r="3370" spans="17:20" x14ac:dyDescent="0.25">
      <c r="Q3370" s="10"/>
      <c r="T3370" s="13"/>
    </row>
    <row r="3371" spans="17:20" x14ac:dyDescent="0.25">
      <c r="Q3371" s="10"/>
      <c r="T3371" s="13"/>
    </row>
    <row r="3372" spans="17:20" x14ac:dyDescent="0.25">
      <c r="Q3372" s="10"/>
      <c r="T3372" s="13"/>
    </row>
    <row r="3373" spans="17:20" x14ac:dyDescent="0.25">
      <c r="Q3373" s="10"/>
      <c r="T3373" s="13"/>
    </row>
    <row r="3374" spans="17:20" x14ac:dyDescent="0.25">
      <c r="Q3374" s="10"/>
      <c r="T3374" s="13"/>
    </row>
    <row r="3375" spans="17:20" x14ac:dyDescent="0.25">
      <c r="Q3375" s="10"/>
      <c r="T3375" s="13"/>
    </row>
    <row r="3376" spans="17:20" x14ac:dyDescent="0.25">
      <c r="Q3376" s="10"/>
      <c r="T3376" s="13"/>
    </row>
    <row r="3377" spans="17:20" x14ac:dyDescent="0.25">
      <c r="Q3377" s="10"/>
      <c r="T3377" s="13"/>
    </row>
    <row r="3378" spans="17:20" x14ac:dyDescent="0.25">
      <c r="Q3378" s="10"/>
      <c r="T3378" s="13"/>
    </row>
    <row r="3379" spans="17:20" x14ac:dyDescent="0.25">
      <c r="Q3379" s="10"/>
      <c r="T3379" s="13"/>
    </row>
    <row r="3380" spans="17:20" x14ac:dyDescent="0.25">
      <c r="Q3380" s="10"/>
      <c r="T3380" s="13"/>
    </row>
    <row r="3381" spans="17:20" x14ac:dyDescent="0.25">
      <c r="Q3381" s="10"/>
      <c r="T3381" s="13"/>
    </row>
    <row r="3382" spans="17:20" x14ac:dyDescent="0.25">
      <c r="Q3382" s="10"/>
      <c r="T3382" s="13"/>
    </row>
    <row r="3383" spans="17:20" x14ac:dyDescent="0.25">
      <c r="Q3383" s="10"/>
      <c r="T3383" s="13"/>
    </row>
    <row r="3384" spans="17:20" x14ac:dyDescent="0.25">
      <c r="Q3384" s="10"/>
      <c r="T3384" s="13"/>
    </row>
    <row r="3385" spans="17:20" x14ac:dyDescent="0.25">
      <c r="Q3385" s="10"/>
      <c r="T3385" s="13"/>
    </row>
    <row r="3386" spans="17:20" x14ac:dyDescent="0.25">
      <c r="Q3386" s="10"/>
      <c r="T3386" s="13"/>
    </row>
    <row r="3387" spans="17:20" x14ac:dyDescent="0.25">
      <c r="Q3387" s="10"/>
      <c r="T3387" s="13"/>
    </row>
    <row r="3388" spans="17:20" x14ac:dyDescent="0.25">
      <c r="Q3388" s="10"/>
      <c r="T3388" s="13"/>
    </row>
    <row r="3389" spans="17:20" x14ac:dyDescent="0.25">
      <c r="Q3389" s="10"/>
      <c r="T3389" s="13"/>
    </row>
    <row r="3390" spans="17:20" x14ac:dyDescent="0.25">
      <c r="Q3390" s="10"/>
      <c r="T3390" s="13"/>
    </row>
    <row r="3391" spans="17:20" x14ac:dyDescent="0.25">
      <c r="Q3391" s="10"/>
      <c r="T3391" s="13"/>
    </row>
    <row r="3392" spans="17:20" x14ac:dyDescent="0.25">
      <c r="Q3392" s="10"/>
      <c r="T3392" s="13"/>
    </row>
    <row r="3393" spans="17:20" x14ac:dyDescent="0.25">
      <c r="Q3393" s="10"/>
      <c r="T3393" s="13"/>
    </row>
    <row r="3394" spans="17:20" x14ac:dyDescent="0.25">
      <c r="Q3394" s="10"/>
      <c r="T3394" s="13"/>
    </row>
    <row r="3395" spans="17:20" x14ac:dyDescent="0.25">
      <c r="Q3395" s="10"/>
      <c r="T3395" s="13"/>
    </row>
    <row r="3396" spans="17:20" x14ac:dyDescent="0.25">
      <c r="Q3396" s="10"/>
      <c r="T3396" s="13"/>
    </row>
    <row r="3397" spans="17:20" x14ac:dyDescent="0.25">
      <c r="Q3397" s="10"/>
      <c r="T3397" s="13"/>
    </row>
    <row r="3398" spans="17:20" x14ac:dyDescent="0.25">
      <c r="Q3398" s="10"/>
      <c r="T3398" s="13"/>
    </row>
    <row r="3399" spans="17:20" x14ac:dyDescent="0.25">
      <c r="Q3399" s="10"/>
      <c r="T3399" s="13"/>
    </row>
    <row r="3400" spans="17:20" x14ac:dyDescent="0.25">
      <c r="Q3400" s="10"/>
      <c r="T3400" s="13"/>
    </row>
    <row r="3401" spans="17:20" x14ac:dyDescent="0.25">
      <c r="Q3401" s="10"/>
      <c r="T3401" s="13"/>
    </row>
    <row r="3402" spans="17:20" x14ac:dyDescent="0.25">
      <c r="Q3402" s="10"/>
      <c r="T3402" s="13"/>
    </row>
    <row r="3403" spans="17:20" x14ac:dyDescent="0.25">
      <c r="Q3403" s="10"/>
      <c r="T3403" s="13"/>
    </row>
    <row r="3404" spans="17:20" x14ac:dyDescent="0.25">
      <c r="Q3404" s="10"/>
      <c r="T3404" s="13"/>
    </row>
    <row r="3405" spans="17:20" x14ac:dyDescent="0.25">
      <c r="Q3405" s="10"/>
      <c r="T3405" s="13"/>
    </row>
    <row r="3406" spans="17:20" x14ac:dyDescent="0.25">
      <c r="Q3406" s="10"/>
      <c r="T3406" s="13"/>
    </row>
    <row r="3407" spans="17:20" x14ac:dyDescent="0.25">
      <c r="Q3407" s="10"/>
      <c r="T3407" s="13"/>
    </row>
    <row r="3408" spans="17:20" x14ac:dyDescent="0.25">
      <c r="Q3408" s="10"/>
      <c r="T3408" s="13"/>
    </row>
    <row r="3409" spans="17:20" x14ac:dyDescent="0.25">
      <c r="Q3409" s="10"/>
      <c r="T3409" s="13"/>
    </row>
    <row r="3410" spans="17:20" x14ac:dyDescent="0.25">
      <c r="Q3410" s="10"/>
      <c r="T3410" s="13"/>
    </row>
    <row r="3411" spans="17:20" x14ac:dyDescent="0.25">
      <c r="Q3411" s="10"/>
      <c r="T3411" s="13"/>
    </row>
    <row r="3412" spans="17:20" x14ac:dyDescent="0.25">
      <c r="Q3412" s="10"/>
      <c r="T3412" s="13"/>
    </row>
    <row r="3413" spans="17:20" x14ac:dyDescent="0.25">
      <c r="Q3413" s="10"/>
      <c r="T3413" s="13"/>
    </row>
    <row r="3414" spans="17:20" x14ac:dyDescent="0.25">
      <c r="Q3414" s="10"/>
      <c r="T3414" s="13"/>
    </row>
    <row r="3415" spans="17:20" x14ac:dyDescent="0.25">
      <c r="Q3415" s="10"/>
      <c r="T3415" s="13"/>
    </row>
    <row r="3416" spans="17:20" x14ac:dyDescent="0.25">
      <c r="Q3416" s="10"/>
      <c r="T3416" s="13"/>
    </row>
    <row r="3417" spans="17:20" x14ac:dyDescent="0.25">
      <c r="Q3417" s="10"/>
      <c r="T3417" s="13"/>
    </row>
    <row r="3418" spans="17:20" x14ac:dyDescent="0.25">
      <c r="Q3418" s="10"/>
      <c r="T3418" s="13"/>
    </row>
    <row r="3419" spans="17:20" x14ac:dyDescent="0.25">
      <c r="Q3419" s="10"/>
      <c r="T3419" s="13"/>
    </row>
    <row r="3420" spans="17:20" x14ac:dyDescent="0.25">
      <c r="Q3420" s="10"/>
      <c r="T3420" s="13"/>
    </row>
    <row r="3421" spans="17:20" x14ac:dyDescent="0.25">
      <c r="Q3421" s="10"/>
      <c r="T3421" s="13"/>
    </row>
    <row r="3422" spans="17:20" x14ac:dyDescent="0.25">
      <c r="Q3422" s="10"/>
      <c r="T3422" s="13"/>
    </row>
    <row r="3423" spans="17:20" x14ac:dyDescent="0.25">
      <c r="Q3423" s="10"/>
      <c r="T3423" s="13"/>
    </row>
    <row r="3424" spans="17:20" x14ac:dyDescent="0.25">
      <c r="Q3424" s="10"/>
      <c r="T3424" s="13"/>
    </row>
    <row r="3425" spans="17:20" x14ac:dyDescent="0.25">
      <c r="Q3425" s="10"/>
      <c r="T3425" s="13"/>
    </row>
    <row r="3426" spans="17:20" x14ac:dyDescent="0.25">
      <c r="Q3426" s="10"/>
      <c r="T3426" s="13"/>
    </row>
    <row r="3427" spans="17:20" x14ac:dyDescent="0.25">
      <c r="Q3427" s="10"/>
      <c r="T3427" s="13"/>
    </row>
    <row r="3428" spans="17:20" x14ac:dyDescent="0.25">
      <c r="Q3428" s="10"/>
      <c r="T3428" s="13"/>
    </row>
    <row r="3429" spans="17:20" x14ac:dyDescent="0.25">
      <c r="Q3429" s="10"/>
      <c r="T3429" s="13"/>
    </row>
    <row r="3430" spans="17:20" x14ac:dyDescent="0.25">
      <c r="Q3430" s="10"/>
      <c r="T3430" s="13"/>
    </row>
    <row r="3431" spans="17:20" x14ac:dyDescent="0.25">
      <c r="Q3431" s="10"/>
      <c r="T3431" s="13"/>
    </row>
    <row r="3432" spans="17:20" x14ac:dyDescent="0.25">
      <c r="Q3432" s="10"/>
      <c r="T3432" s="13"/>
    </row>
    <row r="3433" spans="17:20" x14ac:dyDescent="0.25">
      <c r="Q3433" s="10"/>
      <c r="T3433" s="13"/>
    </row>
    <row r="3434" spans="17:20" x14ac:dyDescent="0.25">
      <c r="Q3434" s="10"/>
      <c r="T3434" s="13"/>
    </row>
    <row r="3435" spans="17:20" x14ac:dyDescent="0.25">
      <c r="Q3435" s="10"/>
      <c r="T3435" s="13"/>
    </row>
    <row r="3436" spans="17:20" x14ac:dyDescent="0.25">
      <c r="Q3436" s="10"/>
      <c r="T3436" s="13"/>
    </row>
    <row r="3437" spans="17:20" x14ac:dyDescent="0.25">
      <c r="Q3437" s="10"/>
      <c r="T3437" s="13"/>
    </row>
    <row r="3438" spans="17:20" x14ac:dyDescent="0.25">
      <c r="Q3438" s="10"/>
      <c r="T3438" s="13"/>
    </row>
    <row r="3439" spans="17:20" x14ac:dyDescent="0.25">
      <c r="Q3439" s="10"/>
      <c r="T3439" s="13"/>
    </row>
    <row r="3440" spans="17:20" x14ac:dyDescent="0.25">
      <c r="Q3440" s="10"/>
      <c r="T3440" s="13"/>
    </row>
    <row r="3441" spans="17:20" x14ac:dyDescent="0.25">
      <c r="Q3441" s="10"/>
      <c r="T3441" s="13"/>
    </row>
    <row r="3442" spans="17:20" x14ac:dyDescent="0.25">
      <c r="Q3442" s="10"/>
      <c r="T3442" s="13"/>
    </row>
    <row r="3443" spans="17:20" x14ac:dyDescent="0.25">
      <c r="Q3443" s="10"/>
      <c r="T3443" s="13"/>
    </row>
    <row r="3444" spans="17:20" x14ac:dyDescent="0.25">
      <c r="Q3444" s="10"/>
      <c r="T3444" s="13"/>
    </row>
    <row r="3445" spans="17:20" x14ac:dyDescent="0.25">
      <c r="Q3445" s="10"/>
      <c r="T3445" s="13"/>
    </row>
    <row r="3446" spans="17:20" x14ac:dyDescent="0.25">
      <c r="Q3446" s="10"/>
      <c r="T3446" s="13"/>
    </row>
    <row r="3447" spans="17:20" x14ac:dyDescent="0.25">
      <c r="Q3447" s="10"/>
      <c r="T3447" s="13"/>
    </row>
    <row r="3448" spans="17:20" x14ac:dyDescent="0.25">
      <c r="Q3448" s="10"/>
      <c r="T3448" s="13"/>
    </row>
    <row r="3449" spans="17:20" x14ac:dyDescent="0.25">
      <c r="Q3449" s="10"/>
      <c r="T3449" s="13"/>
    </row>
    <row r="3450" spans="17:20" x14ac:dyDescent="0.25">
      <c r="Q3450" s="10"/>
      <c r="T3450" s="13"/>
    </row>
    <row r="3451" spans="17:20" x14ac:dyDescent="0.25">
      <c r="Q3451" s="10"/>
      <c r="T3451" s="13"/>
    </row>
    <row r="3452" spans="17:20" x14ac:dyDescent="0.25">
      <c r="Q3452" s="10"/>
      <c r="T3452" s="13"/>
    </row>
    <row r="3453" spans="17:20" x14ac:dyDescent="0.25">
      <c r="Q3453" s="10"/>
      <c r="T3453" s="13"/>
    </row>
    <row r="3454" spans="17:20" x14ac:dyDescent="0.25">
      <c r="Q3454" s="10"/>
      <c r="T3454" s="13"/>
    </row>
    <row r="3455" spans="17:20" x14ac:dyDescent="0.25">
      <c r="Q3455" s="10"/>
      <c r="T3455" s="13"/>
    </row>
    <row r="3456" spans="17:20" x14ac:dyDescent="0.25">
      <c r="Q3456" s="10"/>
      <c r="T3456" s="13"/>
    </row>
    <row r="3457" spans="17:20" x14ac:dyDescent="0.25">
      <c r="Q3457" s="10"/>
      <c r="T3457" s="13"/>
    </row>
    <row r="3458" spans="17:20" x14ac:dyDescent="0.25">
      <c r="Q3458" s="10"/>
      <c r="T3458" s="13"/>
    </row>
    <row r="3459" spans="17:20" x14ac:dyDescent="0.25">
      <c r="Q3459" s="10"/>
      <c r="T3459" s="13"/>
    </row>
    <row r="3460" spans="17:20" x14ac:dyDescent="0.25">
      <c r="Q3460" s="10"/>
      <c r="T3460" s="13"/>
    </row>
    <row r="3461" spans="17:20" x14ac:dyDescent="0.25">
      <c r="Q3461" s="10"/>
      <c r="T3461" s="13"/>
    </row>
    <row r="3462" spans="17:20" x14ac:dyDescent="0.25">
      <c r="Q3462" s="10"/>
      <c r="T3462" s="13"/>
    </row>
    <row r="3463" spans="17:20" x14ac:dyDescent="0.25">
      <c r="Q3463" s="10"/>
      <c r="T3463" s="13"/>
    </row>
    <row r="3464" spans="17:20" x14ac:dyDescent="0.25">
      <c r="Q3464" s="10"/>
      <c r="T3464" s="13"/>
    </row>
    <row r="3465" spans="17:20" x14ac:dyDescent="0.25">
      <c r="Q3465" s="10"/>
      <c r="T3465" s="13"/>
    </row>
    <row r="3466" spans="17:20" x14ac:dyDescent="0.25">
      <c r="Q3466" s="10"/>
      <c r="T3466" s="13"/>
    </row>
    <row r="3467" spans="17:20" x14ac:dyDescent="0.25">
      <c r="Q3467" s="10"/>
      <c r="T3467" s="13"/>
    </row>
    <row r="3468" spans="17:20" x14ac:dyDescent="0.25">
      <c r="Q3468" s="10"/>
      <c r="T3468" s="13"/>
    </row>
    <row r="3469" spans="17:20" x14ac:dyDescent="0.25">
      <c r="Q3469" s="10"/>
      <c r="T3469" s="13"/>
    </row>
    <row r="3470" spans="17:20" x14ac:dyDescent="0.25">
      <c r="Q3470" s="10"/>
      <c r="T3470" s="13"/>
    </row>
    <row r="3471" spans="17:20" x14ac:dyDescent="0.25">
      <c r="Q3471" s="10"/>
      <c r="T3471" s="13"/>
    </row>
    <row r="3472" spans="17:20" x14ac:dyDescent="0.25">
      <c r="Q3472" s="10"/>
      <c r="T3472" s="13"/>
    </row>
    <row r="3473" spans="17:20" x14ac:dyDescent="0.25">
      <c r="Q3473" s="10"/>
      <c r="T3473" s="13"/>
    </row>
    <row r="3474" spans="17:20" x14ac:dyDescent="0.25">
      <c r="Q3474" s="10"/>
      <c r="T3474" s="13"/>
    </row>
    <row r="3475" spans="17:20" x14ac:dyDescent="0.25">
      <c r="Q3475" s="10"/>
      <c r="T3475" s="13"/>
    </row>
    <row r="3476" spans="17:20" x14ac:dyDescent="0.25">
      <c r="Q3476" s="10"/>
      <c r="T3476" s="13"/>
    </row>
    <row r="3477" spans="17:20" x14ac:dyDescent="0.25">
      <c r="Q3477" s="10"/>
      <c r="T3477" s="13"/>
    </row>
    <row r="3478" spans="17:20" x14ac:dyDescent="0.25">
      <c r="Q3478" s="10"/>
      <c r="T3478" s="13"/>
    </row>
    <row r="3479" spans="17:20" x14ac:dyDescent="0.25">
      <c r="Q3479" s="10"/>
      <c r="T3479" s="13"/>
    </row>
    <row r="3480" spans="17:20" x14ac:dyDescent="0.25">
      <c r="Q3480" s="10"/>
      <c r="T3480" s="13"/>
    </row>
    <row r="3481" spans="17:20" x14ac:dyDescent="0.25">
      <c r="Q3481" s="10"/>
      <c r="T3481" s="13"/>
    </row>
    <row r="3482" spans="17:20" x14ac:dyDescent="0.25">
      <c r="Q3482" s="10"/>
      <c r="T3482" s="13"/>
    </row>
    <row r="3483" spans="17:20" x14ac:dyDescent="0.25">
      <c r="Q3483" s="10"/>
      <c r="T3483" s="13"/>
    </row>
    <row r="3484" spans="17:20" x14ac:dyDescent="0.25">
      <c r="Q3484" s="10"/>
      <c r="T3484" s="13"/>
    </row>
    <row r="3485" spans="17:20" x14ac:dyDescent="0.25">
      <c r="Q3485" s="10"/>
      <c r="T3485" s="13"/>
    </row>
    <row r="3486" spans="17:20" x14ac:dyDescent="0.25">
      <c r="Q3486" s="10"/>
      <c r="T3486" s="13"/>
    </row>
    <row r="3487" spans="17:20" x14ac:dyDescent="0.25">
      <c r="Q3487" s="10"/>
      <c r="T3487" s="13"/>
    </row>
    <row r="3488" spans="17:20" x14ac:dyDescent="0.25">
      <c r="Q3488" s="10"/>
      <c r="T3488" s="13"/>
    </row>
    <row r="3489" spans="17:20" x14ac:dyDescent="0.25">
      <c r="Q3489" s="10"/>
      <c r="T3489" s="13"/>
    </row>
    <row r="3490" spans="17:20" x14ac:dyDescent="0.25">
      <c r="Q3490" s="10"/>
      <c r="T3490" s="13"/>
    </row>
    <row r="3491" spans="17:20" x14ac:dyDescent="0.25">
      <c r="Q3491" s="10"/>
      <c r="T3491" s="13"/>
    </row>
    <row r="3492" spans="17:20" x14ac:dyDescent="0.25">
      <c r="Q3492" s="10"/>
      <c r="T3492" s="13"/>
    </row>
    <row r="3493" spans="17:20" x14ac:dyDescent="0.25">
      <c r="Q3493" s="10"/>
      <c r="T3493" s="13"/>
    </row>
    <row r="3494" spans="17:20" x14ac:dyDescent="0.25">
      <c r="Q3494" s="10"/>
      <c r="T3494" s="13"/>
    </row>
    <row r="3495" spans="17:20" x14ac:dyDescent="0.25">
      <c r="Q3495" s="10"/>
      <c r="T3495" s="13"/>
    </row>
    <row r="3496" spans="17:20" x14ac:dyDescent="0.25">
      <c r="Q3496" s="10"/>
      <c r="T3496" s="13"/>
    </row>
    <row r="3497" spans="17:20" x14ac:dyDescent="0.25">
      <c r="Q3497" s="10"/>
      <c r="T3497" s="13"/>
    </row>
    <row r="3498" spans="17:20" x14ac:dyDescent="0.25">
      <c r="Q3498" s="10"/>
      <c r="T3498" s="13"/>
    </row>
    <row r="3499" spans="17:20" x14ac:dyDescent="0.25">
      <c r="Q3499" s="10"/>
      <c r="T3499" s="13"/>
    </row>
    <row r="3500" spans="17:20" x14ac:dyDescent="0.25">
      <c r="Q3500" s="10"/>
      <c r="T3500" s="13"/>
    </row>
    <row r="3501" spans="17:20" x14ac:dyDescent="0.25">
      <c r="Q3501" s="10"/>
      <c r="T3501" s="13"/>
    </row>
    <row r="3502" spans="17:20" x14ac:dyDescent="0.25">
      <c r="Q3502" s="10"/>
      <c r="T3502" s="13"/>
    </row>
    <row r="3503" spans="17:20" x14ac:dyDescent="0.25">
      <c r="Q3503" s="10"/>
      <c r="T3503" s="13"/>
    </row>
    <row r="3504" spans="17:20" x14ac:dyDescent="0.25">
      <c r="Q3504" s="10"/>
      <c r="T3504" s="13"/>
    </row>
    <row r="3505" spans="17:20" x14ac:dyDescent="0.25">
      <c r="Q3505" s="10"/>
      <c r="T3505" s="13"/>
    </row>
    <row r="3506" spans="17:20" x14ac:dyDescent="0.25">
      <c r="Q3506" s="10"/>
      <c r="T3506" s="13"/>
    </row>
    <row r="3507" spans="17:20" x14ac:dyDescent="0.25">
      <c r="Q3507" s="10"/>
      <c r="T3507" s="13"/>
    </row>
    <row r="3508" spans="17:20" x14ac:dyDescent="0.25">
      <c r="Q3508" s="10"/>
      <c r="T3508" s="13"/>
    </row>
    <row r="3509" spans="17:20" x14ac:dyDescent="0.25">
      <c r="Q3509" s="10"/>
      <c r="T3509" s="13"/>
    </row>
    <row r="3510" spans="17:20" x14ac:dyDescent="0.25">
      <c r="Q3510" s="10"/>
      <c r="T3510" s="13"/>
    </row>
    <row r="3511" spans="17:20" x14ac:dyDescent="0.25">
      <c r="Q3511" s="10"/>
      <c r="T3511" s="13"/>
    </row>
    <row r="3512" spans="17:20" x14ac:dyDescent="0.25">
      <c r="Q3512" s="10"/>
      <c r="T3512" s="13"/>
    </row>
    <row r="3513" spans="17:20" x14ac:dyDescent="0.25">
      <c r="Q3513" s="10"/>
      <c r="T3513" s="13"/>
    </row>
    <row r="3514" spans="17:20" x14ac:dyDescent="0.25">
      <c r="Q3514" s="10"/>
      <c r="T3514" s="13"/>
    </row>
    <row r="3515" spans="17:20" x14ac:dyDescent="0.25">
      <c r="Q3515" s="10"/>
      <c r="T3515" s="13"/>
    </row>
    <row r="3516" spans="17:20" x14ac:dyDescent="0.25">
      <c r="Q3516" s="10"/>
      <c r="T3516" s="13"/>
    </row>
    <row r="3517" spans="17:20" x14ac:dyDescent="0.25">
      <c r="Q3517" s="10"/>
      <c r="T3517" s="13"/>
    </row>
    <row r="3518" spans="17:20" x14ac:dyDescent="0.25">
      <c r="Q3518" s="10"/>
      <c r="T3518" s="13"/>
    </row>
    <row r="3519" spans="17:20" x14ac:dyDescent="0.25">
      <c r="Q3519" s="10"/>
      <c r="T3519" s="13"/>
    </row>
    <row r="3520" spans="17:20" x14ac:dyDescent="0.25">
      <c r="Q3520" s="10"/>
      <c r="T3520" s="13"/>
    </row>
    <row r="3521" spans="17:20" x14ac:dyDescent="0.25">
      <c r="Q3521" s="10"/>
      <c r="T3521" s="13"/>
    </row>
    <row r="3522" spans="17:20" x14ac:dyDescent="0.25">
      <c r="Q3522" s="10"/>
      <c r="T3522" s="13"/>
    </row>
    <row r="3523" spans="17:20" x14ac:dyDescent="0.25">
      <c r="Q3523" s="10"/>
      <c r="T3523" s="13"/>
    </row>
    <row r="3524" spans="17:20" x14ac:dyDescent="0.25">
      <c r="Q3524" s="10"/>
      <c r="T3524" s="13"/>
    </row>
    <row r="3525" spans="17:20" x14ac:dyDescent="0.25">
      <c r="Q3525" s="10"/>
      <c r="T3525" s="13"/>
    </row>
    <row r="3526" spans="17:20" x14ac:dyDescent="0.25">
      <c r="Q3526" s="10"/>
      <c r="T3526" s="13"/>
    </row>
    <row r="3527" spans="17:20" x14ac:dyDescent="0.25">
      <c r="Q3527" s="10"/>
      <c r="T3527" s="13"/>
    </row>
    <row r="3528" spans="17:20" x14ac:dyDescent="0.25">
      <c r="Q3528" s="10"/>
      <c r="T3528" s="13"/>
    </row>
    <row r="3529" spans="17:20" x14ac:dyDescent="0.25">
      <c r="Q3529" s="10"/>
      <c r="T3529" s="13"/>
    </row>
    <row r="3530" spans="17:20" x14ac:dyDescent="0.25">
      <c r="Q3530" s="10"/>
      <c r="T3530" s="13"/>
    </row>
    <row r="3531" spans="17:20" x14ac:dyDescent="0.25">
      <c r="Q3531" s="10"/>
      <c r="T3531" s="13"/>
    </row>
    <row r="3532" spans="17:20" x14ac:dyDescent="0.25">
      <c r="Q3532" s="10"/>
      <c r="T3532" s="13"/>
    </row>
    <row r="3533" spans="17:20" x14ac:dyDescent="0.25">
      <c r="Q3533" s="10"/>
      <c r="T3533" s="13"/>
    </row>
    <row r="3534" spans="17:20" x14ac:dyDescent="0.25">
      <c r="Q3534" s="10"/>
      <c r="T3534" s="13"/>
    </row>
    <row r="3535" spans="17:20" x14ac:dyDescent="0.25">
      <c r="Q3535" s="10"/>
      <c r="T3535" s="13"/>
    </row>
    <row r="3536" spans="17:20" x14ac:dyDescent="0.25">
      <c r="Q3536" s="10"/>
      <c r="T3536" s="13"/>
    </row>
    <row r="3537" spans="17:20" x14ac:dyDescent="0.25">
      <c r="Q3537" s="10"/>
      <c r="T3537" s="13"/>
    </row>
    <row r="3538" spans="17:20" x14ac:dyDescent="0.25">
      <c r="Q3538" s="10"/>
      <c r="T3538" s="13"/>
    </row>
    <row r="3539" spans="17:20" x14ac:dyDescent="0.25">
      <c r="Q3539" s="10"/>
      <c r="T3539" s="13"/>
    </row>
    <row r="3540" spans="17:20" x14ac:dyDescent="0.25">
      <c r="Q3540" s="10"/>
      <c r="T3540" s="13"/>
    </row>
    <row r="3541" spans="17:20" x14ac:dyDescent="0.25">
      <c r="Q3541" s="10"/>
      <c r="T3541" s="13"/>
    </row>
    <row r="3542" spans="17:20" x14ac:dyDescent="0.25">
      <c r="Q3542" s="10"/>
      <c r="T3542" s="13"/>
    </row>
    <row r="3543" spans="17:20" x14ac:dyDescent="0.25">
      <c r="Q3543" s="10"/>
      <c r="T3543" s="13"/>
    </row>
    <row r="3544" spans="17:20" x14ac:dyDescent="0.25">
      <c r="Q3544" s="10"/>
      <c r="T3544" s="13"/>
    </row>
    <row r="3545" spans="17:20" x14ac:dyDescent="0.25">
      <c r="Q3545" s="10"/>
      <c r="T3545" s="13"/>
    </row>
    <row r="3546" spans="17:20" x14ac:dyDescent="0.25">
      <c r="Q3546" s="10"/>
      <c r="T3546" s="13"/>
    </row>
    <row r="3547" spans="17:20" x14ac:dyDescent="0.25">
      <c r="Q3547" s="10"/>
      <c r="T3547" s="13"/>
    </row>
    <row r="3548" spans="17:20" x14ac:dyDescent="0.25">
      <c r="Q3548" s="10"/>
      <c r="T3548" s="13"/>
    </row>
    <row r="3549" spans="17:20" x14ac:dyDescent="0.25">
      <c r="Q3549" s="10"/>
      <c r="T3549" s="13"/>
    </row>
    <row r="3550" spans="17:20" x14ac:dyDescent="0.25">
      <c r="Q3550" s="10"/>
      <c r="T3550" s="13"/>
    </row>
    <row r="3551" spans="17:20" x14ac:dyDescent="0.25">
      <c r="Q3551" s="10"/>
      <c r="T3551" s="13"/>
    </row>
    <row r="3552" spans="17:20" x14ac:dyDescent="0.25">
      <c r="Q3552" s="10"/>
      <c r="T3552" s="13"/>
    </row>
    <row r="3553" spans="17:20" x14ac:dyDescent="0.25">
      <c r="Q3553" s="10"/>
      <c r="T3553" s="13"/>
    </row>
    <row r="3554" spans="17:20" x14ac:dyDescent="0.25">
      <c r="Q3554" s="10"/>
      <c r="T3554" s="13"/>
    </row>
    <row r="3555" spans="17:20" x14ac:dyDescent="0.25">
      <c r="Q3555" s="10"/>
      <c r="T3555" s="13"/>
    </row>
    <row r="3556" spans="17:20" x14ac:dyDescent="0.25">
      <c r="Q3556" s="10"/>
      <c r="T3556" s="13"/>
    </row>
    <row r="3557" spans="17:20" x14ac:dyDescent="0.25">
      <c r="Q3557" s="10"/>
      <c r="T3557" s="13"/>
    </row>
    <row r="3558" spans="17:20" x14ac:dyDescent="0.25">
      <c r="Q3558" s="10"/>
      <c r="T3558" s="13"/>
    </row>
    <row r="3559" spans="17:20" x14ac:dyDescent="0.25">
      <c r="Q3559" s="10"/>
      <c r="T3559" s="13"/>
    </row>
    <row r="3560" spans="17:20" x14ac:dyDescent="0.25">
      <c r="Q3560" s="10"/>
      <c r="T3560" s="13"/>
    </row>
    <row r="3561" spans="17:20" x14ac:dyDescent="0.25">
      <c r="Q3561" s="10"/>
      <c r="T3561" s="13"/>
    </row>
    <row r="3562" spans="17:20" x14ac:dyDescent="0.25">
      <c r="Q3562" s="10"/>
      <c r="T3562" s="13"/>
    </row>
    <row r="3563" spans="17:20" x14ac:dyDescent="0.25">
      <c r="Q3563" s="10"/>
      <c r="T3563" s="13"/>
    </row>
    <row r="3564" spans="17:20" x14ac:dyDescent="0.25">
      <c r="Q3564" s="10"/>
      <c r="T3564" s="13"/>
    </row>
    <row r="3565" spans="17:20" x14ac:dyDescent="0.25">
      <c r="Q3565" s="10"/>
      <c r="T3565" s="13"/>
    </row>
    <row r="3566" spans="17:20" x14ac:dyDescent="0.25">
      <c r="Q3566" s="10"/>
      <c r="T3566" s="13"/>
    </row>
    <row r="3567" spans="17:20" x14ac:dyDescent="0.25">
      <c r="Q3567" s="10"/>
      <c r="T3567" s="13"/>
    </row>
    <row r="3568" spans="17:20" x14ac:dyDescent="0.25">
      <c r="Q3568" s="10"/>
      <c r="T3568" s="13"/>
    </row>
    <row r="3569" spans="17:20" x14ac:dyDescent="0.25">
      <c r="Q3569" s="10"/>
      <c r="T3569" s="13"/>
    </row>
    <row r="3570" spans="17:20" x14ac:dyDescent="0.25">
      <c r="Q3570" s="10"/>
      <c r="T3570" s="13"/>
    </row>
    <row r="3571" spans="17:20" x14ac:dyDescent="0.25">
      <c r="Q3571" s="10"/>
      <c r="T3571" s="13"/>
    </row>
    <row r="3572" spans="17:20" x14ac:dyDescent="0.25">
      <c r="Q3572" s="10"/>
      <c r="T3572" s="13"/>
    </row>
    <row r="3573" spans="17:20" x14ac:dyDescent="0.25">
      <c r="Q3573" s="10"/>
      <c r="T3573" s="13"/>
    </row>
    <row r="3574" spans="17:20" x14ac:dyDescent="0.25">
      <c r="Q3574" s="10"/>
      <c r="T3574" s="13"/>
    </row>
    <row r="3575" spans="17:20" x14ac:dyDescent="0.25">
      <c r="Q3575" s="10"/>
      <c r="T3575" s="13"/>
    </row>
    <row r="3576" spans="17:20" x14ac:dyDescent="0.25">
      <c r="Q3576" s="10"/>
      <c r="T3576" s="13"/>
    </row>
    <row r="3577" spans="17:20" x14ac:dyDescent="0.25">
      <c r="Q3577" s="10"/>
      <c r="T3577" s="13"/>
    </row>
    <row r="3578" spans="17:20" x14ac:dyDescent="0.25">
      <c r="Q3578" s="10"/>
      <c r="T3578" s="13"/>
    </row>
    <row r="3579" spans="17:20" x14ac:dyDescent="0.25">
      <c r="Q3579" s="10"/>
      <c r="T3579" s="13"/>
    </row>
    <row r="3580" spans="17:20" x14ac:dyDescent="0.25">
      <c r="Q3580" s="10"/>
      <c r="T3580" s="13"/>
    </row>
    <row r="3581" spans="17:20" x14ac:dyDescent="0.25">
      <c r="Q3581" s="10"/>
      <c r="T3581" s="13"/>
    </row>
    <row r="3582" spans="17:20" x14ac:dyDescent="0.25">
      <c r="Q3582" s="10"/>
      <c r="T3582" s="13"/>
    </row>
    <row r="3583" spans="17:20" x14ac:dyDescent="0.25">
      <c r="Q3583" s="10"/>
      <c r="T3583" s="13"/>
    </row>
    <row r="3584" spans="17:20" x14ac:dyDescent="0.25">
      <c r="Q3584" s="10"/>
      <c r="T3584" s="13"/>
    </row>
    <row r="3585" spans="17:20" x14ac:dyDescent="0.25">
      <c r="Q3585" s="10"/>
      <c r="T3585" s="13"/>
    </row>
    <row r="3586" spans="17:20" x14ac:dyDescent="0.25">
      <c r="Q3586" s="10"/>
      <c r="T3586" s="13"/>
    </row>
    <row r="3587" spans="17:20" x14ac:dyDescent="0.25">
      <c r="Q3587" s="10"/>
      <c r="T3587" s="13"/>
    </row>
    <row r="3588" spans="17:20" x14ac:dyDescent="0.25">
      <c r="Q3588" s="10"/>
      <c r="T3588" s="13"/>
    </row>
    <row r="3589" spans="17:20" x14ac:dyDescent="0.25">
      <c r="Q3589" s="10"/>
      <c r="T3589" s="13"/>
    </row>
    <row r="3590" spans="17:20" x14ac:dyDescent="0.25">
      <c r="Q3590" s="10"/>
      <c r="T3590" s="13"/>
    </row>
    <row r="3591" spans="17:20" x14ac:dyDescent="0.25">
      <c r="Q3591" s="10"/>
      <c r="T3591" s="13"/>
    </row>
    <row r="3592" spans="17:20" x14ac:dyDescent="0.25">
      <c r="Q3592" s="10"/>
      <c r="T3592" s="13"/>
    </row>
    <row r="3593" spans="17:20" x14ac:dyDescent="0.25">
      <c r="Q3593" s="10"/>
      <c r="T3593" s="13"/>
    </row>
    <row r="3594" spans="17:20" x14ac:dyDescent="0.25">
      <c r="Q3594" s="10"/>
      <c r="T3594" s="13"/>
    </row>
    <row r="3595" spans="17:20" x14ac:dyDescent="0.25">
      <c r="Q3595" s="10"/>
      <c r="T3595" s="13"/>
    </row>
    <row r="3596" spans="17:20" x14ac:dyDescent="0.25">
      <c r="Q3596" s="10"/>
      <c r="T3596" s="13"/>
    </row>
    <row r="3597" spans="17:20" x14ac:dyDescent="0.25">
      <c r="Q3597" s="10"/>
      <c r="T3597" s="13"/>
    </row>
    <row r="3598" spans="17:20" x14ac:dyDescent="0.25">
      <c r="Q3598" s="10"/>
      <c r="T3598" s="13"/>
    </row>
    <row r="3599" spans="17:20" x14ac:dyDescent="0.25">
      <c r="Q3599" s="10"/>
      <c r="T3599" s="13"/>
    </row>
    <row r="3600" spans="17:20" x14ac:dyDescent="0.25">
      <c r="Q3600" s="10"/>
      <c r="T3600" s="13"/>
    </row>
    <row r="3601" spans="17:20" x14ac:dyDescent="0.25">
      <c r="Q3601" s="10"/>
      <c r="T3601" s="13"/>
    </row>
    <row r="3602" spans="17:20" x14ac:dyDescent="0.25">
      <c r="Q3602" s="10"/>
      <c r="T3602" s="13"/>
    </row>
    <row r="3603" spans="17:20" x14ac:dyDescent="0.25">
      <c r="Q3603" s="10"/>
      <c r="T3603" s="13"/>
    </row>
    <row r="3604" spans="17:20" x14ac:dyDescent="0.25">
      <c r="Q3604" s="10"/>
      <c r="T3604" s="13"/>
    </row>
    <row r="3605" spans="17:20" x14ac:dyDescent="0.25">
      <c r="Q3605" s="10"/>
      <c r="T3605" s="13"/>
    </row>
    <row r="3606" spans="17:20" x14ac:dyDescent="0.25">
      <c r="Q3606" s="10"/>
      <c r="T3606" s="13"/>
    </row>
    <row r="3607" spans="17:20" x14ac:dyDescent="0.25">
      <c r="Q3607" s="10"/>
      <c r="T3607" s="13"/>
    </row>
    <row r="3608" spans="17:20" x14ac:dyDescent="0.25">
      <c r="Q3608" s="10"/>
      <c r="T3608" s="13"/>
    </row>
    <row r="3609" spans="17:20" x14ac:dyDescent="0.25">
      <c r="Q3609" s="10"/>
      <c r="T3609" s="13"/>
    </row>
    <row r="3610" spans="17:20" x14ac:dyDescent="0.25">
      <c r="Q3610" s="10"/>
      <c r="T3610" s="13"/>
    </row>
    <row r="3611" spans="17:20" x14ac:dyDescent="0.25">
      <c r="Q3611" s="10"/>
      <c r="T3611" s="13"/>
    </row>
    <row r="3612" spans="17:20" x14ac:dyDescent="0.25">
      <c r="Q3612" s="10"/>
      <c r="T3612" s="13"/>
    </row>
    <row r="3613" spans="17:20" x14ac:dyDescent="0.25">
      <c r="Q3613" s="10"/>
      <c r="T3613" s="13"/>
    </row>
    <row r="3614" spans="17:20" x14ac:dyDescent="0.25">
      <c r="Q3614" s="10"/>
      <c r="T3614" s="13"/>
    </row>
    <row r="3615" spans="17:20" x14ac:dyDescent="0.25">
      <c r="Q3615" s="10"/>
      <c r="T3615" s="13"/>
    </row>
    <row r="3616" spans="17:20" x14ac:dyDescent="0.25">
      <c r="Q3616" s="10"/>
      <c r="T3616" s="13"/>
    </row>
    <row r="3617" spans="17:20" x14ac:dyDescent="0.25">
      <c r="Q3617" s="10"/>
      <c r="T3617" s="13"/>
    </row>
    <row r="3618" spans="17:20" x14ac:dyDescent="0.25">
      <c r="Q3618" s="10"/>
      <c r="T3618" s="13"/>
    </row>
    <row r="3619" spans="17:20" x14ac:dyDescent="0.25">
      <c r="Q3619" s="10"/>
      <c r="T3619" s="13"/>
    </row>
    <row r="3620" spans="17:20" x14ac:dyDescent="0.25">
      <c r="Q3620" s="10"/>
      <c r="T3620" s="13"/>
    </row>
    <row r="3621" spans="17:20" x14ac:dyDescent="0.25">
      <c r="Q3621" s="10"/>
      <c r="T3621" s="13"/>
    </row>
    <row r="3622" spans="17:20" x14ac:dyDescent="0.25">
      <c r="Q3622" s="10"/>
      <c r="T3622" s="13"/>
    </row>
    <row r="3623" spans="17:20" x14ac:dyDescent="0.25">
      <c r="Q3623" s="10"/>
      <c r="T3623" s="13"/>
    </row>
    <row r="3624" spans="17:20" x14ac:dyDescent="0.25">
      <c r="Q3624" s="10"/>
      <c r="T3624" s="13"/>
    </row>
    <row r="3625" spans="17:20" x14ac:dyDescent="0.25">
      <c r="Q3625" s="10"/>
      <c r="T3625" s="13"/>
    </row>
    <row r="3626" spans="17:20" x14ac:dyDescent="0.25">
      <c r="Q3626" s="10"/>
      <c r="T3626" s="13"/>
    </row>
    <row r="3627" spans="17:20" x14ac:dyDescent="0.25">
      <c r="Q3627" s="10"/>
      <c r="T3627" s="13"/>
    </row>
    <row r="3628" spans="17:20" x14ac:dyDescent="0.25">
      <c r="Q3628" s="10"/>
      <c r="T3628" s="13"/>
    </row>
    <row r="3629" spans="17:20" x14ac:dyDescent="0.25">
      <c r="Q3629" s="10"/>
      <c r="T3629" s="13"/>
    </row>
    <row r="3630" spans="17:20" x14ac:dyDescent="0.25">
      <c r="Q3630" s="10"/>
      <c r="T3630" s="13"/>
    </row>
    <row r="3631" spans="17:20" x14ac:dyDescent="0.25">
      <c r="Q3631" s="10"/>
      <c r="T3631" s="13"/>
    </row>
    <row r="3632" spans="17:20" x14ac:dyDescent="0.25">
      <c r="Q3632" s="10"/>
      <c r="T3632" s="13"/>
    </row>
    <row r="3633" spans="17:20" x14ac:dyDescent="0.25">
      <c r="Q3633" s="10"/>
      <c r="T3633" s="13"/>
    </row>
    <row r="3634" spans="17:20" x14ac:dyDescent="0.25">
      <c r="Q3634" s="10"/>
      <c r="T3634" s="13"/>
    </row>
    <row r="3635" spans="17:20" x14ac:dyDescent="0.25">
      <c r="Q3635" s="10"/>
      <c r="T3635" s="13"/>
    </row>
    <row r="3636" spans="17:20" x14ac:dyDescent="0.25">
      <c r="Q3636" s="10"/>
      <c r="T3636" s="13"/>
    </row>
    <row r="3637" spans="17:20" x14ac:dyDescent="0.25">
      <c r="Q3637" s="10"/>
      <c r="T3637" s="13"/>
    </row>
    <row r="3638" spans="17:20" x14ac:dyDescent="0.25">
      <c r="Q3638" s="10"/>
      <c r="T3638" s="13"/>
    </row>
    <row r="3639" spans="17:20" x14ac:dyDescent="0.25">
      <c r="Q3639" s="10"/>
      <c r="T3639" s="13"/>
    </row>
    <row r="3640" spans="17:20" x14ac:dyDescent="0.25">
      <c r="Q3640" s="10"/>
      <c r="T3640" s="13"/>
    </row>
    <row r="3641" spans="17:20" x14ac:dyDescent="0.25">
      <c r="Q3641" s="10"/>
      <c r="T3641" s="13"/>
    </row>
    <row r="3642" spans="17:20" x14ac:dyDescent="0.25">
      <c r="Q3642" s="10"/>
      <c r="T3642" s="13"/>
    </row>
    <row r="3643" spans="17:20" x14ac:dyDescent="0.25">
      <c r="Q3643" s="10"/>
      <c r="T3643" s="13"/>
    </row>
    <row r="3644" spans="17:20" x14ac:dyDescent="0.25">
      <c r="Q3644" s="10"/>
      <c r="T3644" s="13"/>
    </row>
    <row r="3645" spans="17:20" x14ac:dyDescent="0.25">
      <c r="Q3645" s="10"/>
      <c r="T3645" s="13"/>
    </row>
    <row r="3646" spans="17:20" x14ac:dyDescent="0.25">
      <c r="Q3646" s="10"/>
      <c r="T3646" s="13"/>
    </row>
    <row r="3647" spans="17:20" x14ac:dyDescent="0.25">
      <c r="Q3647" s="10"/>
      <c r="T3647" s="13"/>
    </row>
    <row r="3648" spans="17:20" x14ac:dyDescent="0.25">
      <c r="Q3648" s="10"/>
      <c r="T3648" s="13"/>
    </row>
    <row r="3649" spans="17:20" x14ac:dyDescent="0.25">
      <c r="Q3649" s="10"/>
      <c r="T3649" s="13"/>
    </row>
    <row r="3650" spans="17:20" x14ac:dyDescent="0.25">
      <c r="Q3650" s="10"/>
      <c r="T3650" s="13"/>
    </row>
    <row r="3651" spans="17:20" x14ac:dyDescent="0.25">
      <c r="Q3651" s="10"/>
      <c r="T3651" s="13"/>
    </row>
    <row r="3652" spans="17:20" x14ac:dyDescent="0.25">
      <c r="Q3652" s="10"/>
      <c r="T3652" s="13"/>
    </row>
    <row r="3653" spans="17:20" x14ac:dyDescent="0.25">
      <c r="Q3653" s="10"/>
      <c r="T3653" s="13"/>
    </row>
    <row r="3654" spans="17:20" x14ac:dyDescent="0.25">
      <c r="Q3654" s="10"/>
      <c r="T3654" s="13"/>
    </row>
    <row r="3655" spans="17:20" x14ac:dyDescent="0.25">
      <c r="Q3655" s="10"/>
      <c r="T3655" s="13"/>
    </row>
    <row r="3656" spans="17:20" x14ac:dyDescent="0.25">
      <c r="Q3656" s="10"/>
      <c r="T3656" s="13"/>
    </row>
    <row r="3657" spans="17:20" x14ac:dyDescent="0.25">
      <c r="Q3657" s="10"/>
      <c r="T3657" s="13"/>
    </row>
    <row r="3658" spans="17:20" x14ac:dyDescent="0.25">
      <c r="Q3658" s="10"/>
      <c r="T3658" s="13"/>
    </row>
    <row r="3659" spans="17:20" x14ac:dyDescent="0.25">
      <c r="Q3659" s="10"/>
      <c r="T3659" s="13"/>
    </row>
    <row r="3660" spans="17:20" x14ac:dyDescent="0.25">
      <c r="Q3660" s="10"/>
      <c r="T3660" s="13"/>
    </row>
    <row r="3661" spans="17:20" x14ac:dyDescent="0.25">
      <c r="Q3661" s="10"/>
      <c r="T3661" s="13"/>
    </row>
    <row r="3662" spans="17:20" x14ac:dyDescent="0.25">
      <c r="Q3662" s="10"/>
      <c r="T3662" s="13"/>
    </row>
    <row r="3663" spans="17:20" x14ac:dyDescent="0.25">
      <c r="Q3663" s="10"/>
      <c r="T3663" s="13"/>
    </row>
    <row r="3664" spans="17:20" x14ac:dyDescent="0.25">
      <c r="Q3664" s="10"/>
      <c r="T3664" s="13"/>
    </row>
    <row r="3665" spans="17:20" x14ac:dyDescent="0.25">
      <c r="Q3665" s="10"/>
      <c r="T3665" s="13"/>
    </row>
    <row r="3666" spans="17:20" x14ac:dyDescent="0.25">
      <c r="Q3666" s="10"/>
      <c r="T3666" s="13"/>
    </row>
    <row r="3667" spans="17:20" x14ac:dyDescent="0.25">
      <c r="Q3667" s="10"/>
      <c r="T3667" s="13"/>
    </row>
    <row r="3668" spans="17:20" x14ac:dyDescent="0.25">
      <c r="Q3668" s="10"/>
      <c r="T3668" s="13"/>
    </row>
    <row r="3669" spans="17:20" x14ac:dyDescent="0.25">
      <c r="Q3669" s="10"/>
      <c r="T3669" s="13"/>
    </row>
    <row r="3670" spans="17:20" x14ac:dyDescent="0.25">
      <c r="Q3670" s="10"/>
      <c r="T3670" s="13"/>
    </row>
    <row r="3671" spans="17:20" x14ac:dyDescent="0.25">
      <c r="Q3671" s="10"/>
      <c r="T3671" s="13"/>
    </row>
    <row r="3672" spans="17:20" x14ac:dyDescent="0.25">
      <c r="Q3672" s="10"/>
      <c r="T3672" s="13"/>
    </row>
    <row r="3673" spans="17:20" x14ac:dyDescent="0.25">
      <c r="Q3673" s="10"/>
      <c r="T3673" s="13"/>
    </row>
    <row r="3674" spans="17:20" x14ac:dyDescent="0.25">
      <c r="Q3674" s="10"/>
      <c r="T3674" s="13"/>
    </row>
    <row r="3675" spans="17:20" x14ac:dyDescent="0.25">
      <c r="Q3675" s="10"/>
      <c r="T3675" s="13"/>
    </row>
    <row r="3676" spans="17:20" x14ac:dyDescent="0.25">
      <c r="Q3676" s="10"/>
      <c r="T3676" s="13"/>
    </row>
    <row r="3677" spans="17:20" x14ac:dyDescent="0.25">
      <c r="Q3677" s="10"/>
      <c r="T3677" s="13"/>
    </row>
    <row r="3678" spans="17:20" x14ac:dyDescent="0.25">
      <c r="Q3678" s="10"/>
      <c r="T3678" s="13"/>
    </row>
    <row r="3679" spans="17:20" x14ac:dyDescent="0.25">
      <c r="Q3679" s="10"/>
      <c r="T3679" s="13"/>
    </row>
    <row r="3680" spans="17:20" x14ac:dyDescent="0.25">
      <c r="Q3680" s="10"/>
      <c r="T3680" s="13"/>
    </row>
    <row r="3681" spans="17:20" x14ac:dyDescent="0.25">
      <c r="Q3681" s="10"/>
      <c r="T3681" s="13"/>
    </row>
    <row r="3682" spans="17:20" x14ac:dyDescent="0.25">
      <c r="Q3682" s="10"/>
      <c r="T3682" s="13"/>
    </row>
    <row r="3683" spans="17:20" x14ac:dyDescent="0.25">
      <c r="Q3683" s="10"/>
      <c r="T3683" s="13"/>
    </row>
    <row r="3684" spans="17:20" x14ac:dyDescent="0.25">
      <c r="Q3684" s="10"/>
      <c r="T3684" s="13"/>
    </row>
    <row r="3685" spans="17:20" x14ac:dyDescent="0.25">
      <c r="Q3685" s="10"/>
      <c r="T3685" s="13"/>
    </row>
    <row r="3686" spans="17:20" x14ac:dyDescent="0.25">
      <c r="Q3686" s="10"/>
      <c r="T3686" s="13"/>
    </row>
    <row r="3687" spans="17:20" x14ac:dyDescent="0.25">
      <c r="Q3687" s="10"/>
      <c r="T3687" s="13"/>
    </row>
    <row r="3688" spans="17:20" x14ac:dyDescent="0.25">
      <c r="Q3688" s="10"/>
      <c r="T3688" s="13"/>
    </row>
    <row r="3689" spans="17:20" x14ac:dyDescent="0.25">
      <c r="Q3689" s="10"/>
      <c r="T3689" s="13"/>
    </row>
    <row r="3690" spans="17:20" x14ac:dyDescent="0.25">
      <c r="Q3690" s="10"/>
      <c r="T3690" s="13"/>
    </row>
    <row r="3691" spans="17:20" x14ac:dyDescent="0.25">
      <c r="Q3691" s="10"/>
      <c r="T3691" s="13"/>
    </row>
    <row r="3692" spans="17:20" x14ac:dyDescent="0.25">
      <c r="Q3692" s="10"/>
      <c r="T3692" s="13"/>
    </row>
    <row r="3693" spans="17:20" x14ac:dyDescent="0.25">
      <c r="Q3693" s="10"/>
      <c r="T3693" s="13"/>
    </row>
    <row r="3694" spans="17:20" x14ac:dyDescent="0.25">
      <c r="Q3694" s="10"/>
      <c r="T3694" s="13"/>
    </row>
    <row r="3695" spans="17:20" x14ac:dyDescent="0.25">
      <c r="Q3695" s="10"/>
      <c r="T3695" s="13"/>
    </row>
    <row r="3696" spans="17:20" x14ac:dyDescent="0.25">
      <c r="Q3696" s="10"/>
      <c r="T3696" s="13"/>
    </row>
    <row r="3697" spans="17:20" x14ac:dyDescent="0.25">
      <c r="Q3697" s="10"/>
      <c r="T3697" s="13"/>
    </row>
    <row r="3698" spans="17:20" x14ac:dyDescent="0.25">
      <c r="Q3698" s="10"/>
      <c r="T3698" s="13"/>
    </row>
    <row r="3699" spans="17:20" x14ac:dyDescent="0.25">
      <c r="Q3699" s="10"/>
      <c r="T3699" s="13"/>
    </row>
    <row r="3700" spans="17:20" x14ac:dyDescent="0.25">
      <c r="Q3700" s="10"/>
      <c r="T3700" s="13"/>
    </row>
    <row r="3701" spans="17:20" x14ac:dyDescent="0.25">
      <c r="Q3701" s="10"/>
      <c r="T3701" s="13"/>
    </row>
    <row r="3702" spans="17:20" x14ac:dyDescent="0.25">
      <c r="Q3702" s="10"/>
      <c r="T3702" s="13"/>
    </row>
    <row r="3703" spans="17:20" x14ac:dyDescent="0.25">
      <c r="Q3703" s="10"/>
      <c r="T3703" s="13"/>
    </row>
    <row r="3704" spans="17:20" x14ac:dyDescent="0.25">
      <c r="Q3704" s="10"/>
      <c r="T3704" s="13"/>
    </row>
    <row r="3705" spans="17:20" x14ac:dyDescent="0.25">
      <c r="Q3705" s="10"/>
      <c r="T3705" s="13"/>
    </row>
    <row r="3706" spans="17:20" x14ac:dyDescent="0.25">
      <c r="Q3706" s="10"/>
      <c r="T3706" s="13"/>
    </row>
    <row r="3707" spans="17:20" x14ac:dyDescent="0.25">
      <c r="Q3707" s="10"/>
      <c r="T3707" s="13"/>
    </row>
    <row r="3708" spans="17:20" x14ac:dyDescent="0.25">
      <c r="Q3708" s="10"/>
      <c r="T3708" s="13"/>
    </row>
    <row r="3709" spans="17:20" x14ac:dyDescent="0.25">
      <c r="Q3709" s="10"/>
      <c r="T3709" s="13"/>
    </row>
    <row r="3710" spans="17:20" x14ac:dyDescent="0.25">
      <c r="Q3710" s="10"/>
      <c r="T3710" s="13"/>
    </row>
    <row r="3711" spans="17:20" x14ac:dyDescent="0.25">
      <c r="Q3711" s="10"/>
      <c r="T3711" s="13"/>
    </row>
    <row r="3712" spans="17:20" x14ac:dyDescent="0.25">
      <c r="Q3712" s="10"/>
      <c r="T3712" s="13"/>
    </row>
    <row r="3713" spans="17:20" x14ac:dyDescent="0.25">
      <c r="Q3713" s="10"/>
      <c r="T3713" s="13"/>
    </row>
    <row r="3714" spans="17:20" x14ac:dyDescent="0.25">
      <c r="Q3714" s="10"/>
      <c r="T3714" s="13"/>
    </row>
    <row r="3715" spans="17:20" x14ac:dyDescent="0.25">
      <c r="Q3715" s="10"/>
      <c r="T3715" s="13"/>
    </row>
    <row r="3716" spans="17:20" x14ac:dyDescent="0.25">
      <c r="Q3716" s="10"/>
      <c r="T3716" s="13"/>
    </row>
    <row r="3717" spans="17:20" x14ac:dyDescent="0.25">
      <c r="Q3717" s="10"/>
      <c r="T3717" s="13"/>
    </row>
    <row r="3718" spans="17:20" x14ac:dyDescent="0.25">
      <c r="Q3718" s="10"/>
      <c r="T3718" s="13"/>
    </row>
    <row r="3719" spans="17:20" x14ac:dyDescent="0.25">
      <c r="Q3719" s="10"/>
      <c r="T3719" s="13"/>
    </row>
    <row r="3720" spans="17:20" x14ac:dyDescent="0.25">
      <c r="Q3720" s="10"/>
      <c r="T3720" s="13"/>
    </row>
    <row r="3721" spans="17:20" x14ac:dyDescent="0.25">
      <c r="Q3721" s="10"/>
      <c r="T3721" s="13"/>
    </row>
    <row r="3722" spans="17:20" x14ac:dyDescent="0.25">
      <c r="Q3722" s="10"/>
      <c r="T3722" s="13"/>
    </row>
    <row r="3723" spans="17:20" x14ac:dyDescent="0.25">
      <c r="Q3723" s="10"/>
      <c r="T3723" s="13"/>
    </row>
    <row r="3724" spans="17:20" x14ac:dyDescent="0.25">
      <c r="Q3724" s="10"/>
      <c r="T3724" s="13"/>
    </row>
    <row r="3725" spans="17:20" x14ac:dyDescent="0.25">
      <c r="Q3725" s="10"/>
      <c r="T3725" s="13"/>
    </row>
    <row r="3726" spans="17:20" x14ac:dyDescent="0.25">
      <c r="Q3726" s="10"/>
      <c r="T3726" s="13"/>
    </row>
    <row r="3727" spans="17:20" x14ac:dyDescent="0.25">
      <c r="Q3727" s="10"/>
      <c r="T3727" s="13"/>
    </row>
    <row r="3728" spans="17:20" x14ac:dyDescent="0.25">
      <c r="Q3728" s="10"/>
      <c r="T3728" s="13"/>
    </row>
    <row r="3729" spans="17:20" x14ac:dyDescent="0.25">
      <c r="Q3729" s="10"/>
      <c r="T3729" s="13"/>
    </row>
    <row r="3730" spans="17:20" x14ac:dyDescent="0.25">
      <c r="Q3730" s="10"/>
      <c r="T3730" s="13"/>
    </row>
    <row r="3731" spans="17:20" x14ac:dyDescent="0.25">
      <c r="Q3731" s="10"/>
      <c r="T3731" s="13"/>
    </row>
    <row r="3732" spans="17:20" x14ac:dyDescent="0.25">
      <c r="Q3732" s="10"/>
      <c r="T3732" s="13"/>
    </row>
    <row r="3733" spans="17:20" x14ac:dyDescent="0.25">
      <c r="Q3733" s="10"/>
      <c r="T3733" s="13"/>
    </row>
    <row r="3734" spans="17:20" x14ac:dyDescent="0.25">
      <c r="Q3734" s="10"/>
      <c r="T3734" s="13"/>
    </row>
    <row r="3735" spans="17:20" x14ac:dyDescent="0.25">
      <c r="Q3735" s="10"/>
      <c r="T3735" s="13"/>
    </row>
    <row r="3736" spans="17:20" x14ac:dyDescent="0.25">
      <c r="Q3736" s="10"/>
      <c r="T3736" s="13"/>
    </row>
    <row r="3737" spans="17:20" x14ac:dyDescent="0.25">
      <c r="Q3737" s="10"/>
      <c r="T3737" s="13"/>
    </row>
    <row r="3738" spans="17:20" x14ac:dyDescent="0.25">
      <c r="Q3738" s="10"/>
      <c r="T3738" s="13"/>
    </row>
    <row r="3739" spans="17:20" x14ac:dyDescent="0.25">
      <c r="Q3739" s="10"/>
      <c r="T3739" s="13"/>
    </row>
    <row r="3740" spans="17:20" x14ac:dyDescent="0.25">
      <c r="Q3740" s="10"/>
      <c r="T3740" s="13"/>
    </row>
    <row r="3741" spans="17:20" x14ac:dyDescent="0.25">
      <c r="Q3741" s="10"/>
      <c r="T3741" s="13"/>
    </row>
    <row r="3742" spans="17:20" x14ac:dyDescent="0.25">
      <c r="Q3742" s="10"/>
      <c r="T3742" s="13"/>
    </row>
    <row r="3743" spans="17:20" x14ac:dyDescent="0.25">
      <c r="Q3743" s="10"/>
      <c r="T3743" s="13"/>
    </row>
    <row r="3744" spans="17:20" x14ac:dyDescent="0.25">
      <c r="Q3744" s="10"/>
      <c r="T3744" s="13"/>
    </row>
    <row r="3745" spans="17:20" x14ac:dyDescent="0.25">
      <c r="Q3745" s="10"/>
      <c r="T3745" s="13"/>
    </row>
    <row r="3746" spans="17:20" x14ac:dyDescent="0.25">
      <c r="Q3746" s="10"/>
      <c r="T3746" s="13"/>
    </row>
    <row r="3747" spans="17:20" x14ac:dyDescent="0.25">
      <c r="Q3747" s="10"/>
      <c r="T3747" s="13"/>
    </row>
    <row r="3748" spans="17:20" x14ac:dyDescent="0.25">
      <c r="Q3748" s="10"/>
      <c r="T3748" s="13"/>
    </row>
    <row r="3749" spans="17:20" x14ac:dyDescent="0.25">
      <c r="Q3749" s="10"/>
      <c r="T3749" s="13"/>
    </row>
    <row r="3750" spans="17:20" x14ac:dyDescent="0.25">
      <c r="Q3750" s="10"/>
      <c r="T3750" s="13"/>
    </row>
    <row r="3751" spans="17:20" x14ac:dyDescent="0.25">
      <c r="Q3751" s="10"/>
      <c r="T3751" s="13"/>
    </row>
    <row r="3752" spans="17:20" x14ac:dyDescent="0.25">
      <c r="Q3752" s="10"/>
      <c r="T3752" s="13"/>
    </row>
    <row r="3753" spans="17:20" x14ac:dyDescent="0.25">
      <c r="Q3753" s="10"/>
      <c r="T3753" s="13"/>
    </row>
    <row r="3754" spans="17:20" x14ac:dyDescent="0.25">
      <c r="Q3754" s="10"/>
      <c r="T3754" s="13"/>
    </row>
    <row r="3755" spans="17:20" x14ac:dyDescent="0.25">
      <c r="Q3755" s="10"/>
      <c r="T3755" s="13"/>
    </row>
    <row r="3756" spans="17:20" x14ac:dyDescent="0.25">
      <c r="Q3756" s="10"/>
      <c r="T3756" s="13"/>
    </row>
    <row r="3757" spans="17:20" x14ac:dyDescent="0.25">
      <c r="Q3757" s="10"/>
      <c r="T3757" s="13"/>
    </row>
    <row r="3758" spans="17:20" x14ac:dyDescent="0.25">
      <c r="Q3758" s="10"/>
      <c r="T3758" s="13"/>
    </row>
    <row r="3759" spans="17:20" x14ac:dyDescent="0.25">
      <c r="Q3759" s="10"/>
      <c r="T3759" s="13"/>
    </row>
    <row r="3760" spans="17:20" x14ac:dyDescent="0.25">
      <c r="Q3760" s="10"/>
      <c r="T3760" s="13"/>
    </row>
    <row r="3761" spans="17:20" x14ac:dyDescent="0.25">
      <c r="Q3761" s="10"/>
      <c r="T3761" s="13"/>
    </row>
    <row r="3762" spans="17:20" x14ac:dyDescent="0.25">
      <c r="Q3762" s="10"/>
      <c r="T3762" s="13"/>
    </row>
    <row r="3763" spans="17:20" x14ac:dyDescent="0.25">
      <c r="Q3763" s="10"/>
      <c r="T3763" s="13"/>
    </row>
    <row r="3764" spans="17:20" x14ac:dyDescent="0.25">
      <c r="Q3764" s="10"/>
      <c r="T3764" s="13"/>
    </row>
    <row r="3765" spans="17:20" x14ac:dyDescent="0.25">
      <c r="Q3765" s="10"/>
      <c r="T3765" s="13"/>
    </row>
    <row r="3766" spans="17:20" x14ac:dyDescent="0.25">
      <c r="Q3766" s="10"/>
      <c r="T3766" s="13"/>
    </row>
    <row r="3767" spans="17:20" x14ac:dyDescent="0.25">
      <c r="Q3767" s="10"/>
      <c r="T3767" s="13"/>
    </row>
    <row r="3768" spans="17:20" x14ac:dyDescent="0.25">
      <c r="Q3768" s="10"/>
      <c r="T3768" s="13"/>
    </row>
    <row r="3769" spans="17:20" x14ac:dyDescent="0.25">
      <c r="Q3769" s="10"/>
      <c r="T3769" s="13"/>
    </row>
    <row r="3770" spans="17:20" x14ac:dyDescent="0.25">
      <c r="Q3770" s="10"/>
      <c r="T3770" s="13"/>
    </row>
    <row r="3771" spans="17:20" x14ac:dyDescent="0.25">
      <c r="Q3771" s="10"/>
      <c r="T3771" s="13"/>
    </row>
    <row r="3772" spans="17:20" x14ac:dyDescent="0.25">
      <c r="Q3772" s="10"/>
      <c r="T3772" s="13"/>
    </row>
    <row r="3773" spans="17:20" x14ac:dyDescent="0.25">
      <c r="Q3773" s="10"/>
      <c r="T3773" s="13"/>
    </row>
    <row r="3774" spans="17:20" x14ac:dyDescent="0.25">
      <c r="Q3774" s="10"/>
      <c r="T3774" s="13"/>
    </row>
    <row r="3775" spans="17:20" x14ac:dyDescent="0.25">
      <c r="Q3775" s="10"/>
      <c r="T3775" s="13"/>
    </row>
    <row r="3776" spans="17:20" x14ac:dyDescent="0.25">
      <c r="Q3776" s="10"/>
      <c r="T3776" s="13"/>
    </row>
    <row r="3777" spans="17:20" x14ac:dyDescent="0.25">
      <c r="Q3777" s="10"/>
      <c r="T3777" s="13"/>
    </row>
    <row r="3778" spans="17:20" x14ac:dyDescent="0.25">
      <c r="Q3778" s="10"/>
      <c r="T3778" s="13"/>
    </row>
    <row r="3779" spans="17:20" x14ac:dyDescent="0.25">
      <c r="Q3779" s="10"/>
      <c r="T3779" s="13"/>
    </row>
    <row r="3780" spans="17:20" x14ac:dyDescent="0.25">
      <c r="Q3780" s="10"/>
      <c r="T3780" s="13"/>
    </row>
    <row r="3781" spans="17:20" x14ac:dyDescent="0.25">
      <c r="Q3781" s="10"/>
      <c r="T3781" s="13"/>
    </row>
    <row r="3782" spans="17:20" x14ac:dyDescent="0.25">
      <c r="Q3782" s="10"/>
      <c r="T3782" s="13"/>
    </row>
    <row r="3783" spans="17:20" x14ac:dyDescent="0.25">
      <c r="Q3783" s="10"/>
      <c r="T3783" s="13"/>
    </row>
    <row r="3784" spans="17:20" x14ac:dyDescent="0.25">
      <c r="Q3784" s="10"/>
      <c r="T3784" s="13"/>
    </row>
    <row r="3785" spans="17:20" x14ac:dyDescent="0.25">
      <c r="Q3785" s="10"/>
      <c r="T3785" s="13"/>
    </row>
    <row r="3786" spans="17:20" x14ac:dyDescent="0.25">
      <c r="Q3786" s="10"/>
      <c r="T3786" s="13"/>
    </row>
    <row r="3787" spans="17:20" x14ac:dyDescent="0.25">
      <c r="Q3787" s="10"/>
      <c r="T3787" s="13"/>
    </row>
    <row r="3788" spans="17:20" x14ac:dyDescent="0.25">
      <c r="Q3788" s="10"/>
      <c r="T3788" s="13"/>
    </row>
    <row r="3789" spans="17:20" x14ac:dyDescent="0.25">
      <c r="Q3789" s="10"/>
      <c r="T3789" s="13"/>
    </row>
    <row r="3790" spans="17:20" x14ac:dyDescent="0.25">
      <c r="Q3790" s="10"/>
      <c r="T3790" s="13"/>
    </row>
    <row r="3791" spans="17:20" x14ac:dyDescent="0.25">
      <c r="Q3791" s="10"/>
      <c r="T3791" s="13"/>
    </row>
    <row r="3792" spans="17:20" x14ac:dyDescent="0.25">
      <c r="Q3792" s="10"/>
      <c r="T3792" s="13"/>
    </row>
    <row r="3793" spans="17:20" x14ac:dyDescent="0.25">
      <c r="Q3793" s="10"/>
      <c r="T3793" s="13"/>
    </row>
    <row r="3794" spans="17:20" x14ac:dyDescent="0.25">
      <c r="Q3794" s="10"/>
      <c r="T3794" s="13"/>
    </row>
    <row r="3795" spans="17:20" x14ac:dyDescent="0.25">
      <c r="Q3795" s="10"/>
      <c r="T3795" s="13"/>
    </row>
    <row r="3796" spans="17:20" x14ac:dyDescent="0.25">
      <c r="Q3796" s="10"/>
      <c r="T3796" s="13"/>
    </row>
    <row r="3797" spans="17:20" x14ac:dyDescent="0.25">
      <c r="Q3797" s="10"/>
      <c r="T3797" s="13"/>
    </row>
    <row r="3798" spans="17:20" x14ac:dyDescent="0.25">
      <c r="Q3798" s="10"/>
      <c r="T3798" s="13"/>
    </row>
    <row r="3799" spans="17:20" x14ac:dyDescent="0.25">
      <c r="Q3799" s="10"/>
      <c r="T3799" s="13"/>
    </row>
    <row r="3800" spans="17:20" x14ac:dyDescent="0.25">
      <c r="Q3800" s="10"/>
      <c r="T3800" s="13"/>
    </row>
    <row r="3801" spans="17:20" x14ac:dyDescent="0.25">
      <c r="Q3801" s="10"/>
      <c r="T3801" s="13"/>
    </row>
    <row r="3802" spans="17:20" x14ac:dyDescent="0.25">
      <c r="Q3802" s="10"/>
      <c r="T3802" s="13"/>
    </row>
    <row r="3803" spans="17:20" x14ac:dyDescent="0.25">
      <c r="Q3803" s="10"/>
      <c r="T3803" s="13"/>
    </row>
    <row r="3804" spans="17:20" x14ac:dyDescent="0.25">
      <c r="Q3804" s="10"/>
      <c r="T3804" s="13"/>
    </row>
    <row r="3805" spans="17:20" x14ac:dyDescent="0.25">
      <c r="Q3805" s="10"/>
      <c r="T3805" s="13"/>
    </row>
    <row r="3806" spans="17:20" x14ac:dyDescent="0.25">
      <c r="Q3806" s="10"/>
      <c r="T3806" s="13"/>
    </row>
    <row r="3807" spans="17:20" x14ac:dyDescent="0.25">
      <c r="Q3807" s="10"/>
      <c r="T3807" s="13"/>
    </row>
    <row r="3808" spans="17:20" x14ac:dyDescent="0.25">
      <c r="Q3808" s="10"/>
      <c r="T3808" s="13"/>
    </row>
    <row r="3809" spans="17:20" x14ac:dyDescent="0.25">
      <c r="Q3809" s="10"/>
      <c r="T3809" s="13"/>
    </row>
    <row r="3810" spans="17:20" x14ac:dyDescent="0.25">
      <c r="Q3810" s="10"/>
      <c r="T3810" s="13"/>
    </row>
    <row r="3811" spans="17:20" x14ac:dyDescent="0.25">
      <c r="Q3811" s="10"/>
      <c r="T3811" s="13"/>
    </row>
    <row r="3812" spans="17:20" x14ac:dyDescent="0.25">
      <c r="Q3812" s="10"/>
      <c r="T3812" s="13"/>
    </row>
    <row r="3813" spans="17:20" x14ac:dyDescent="0.25">
      <c r="Q3813" s="10"/>
      <c r="T3813" s="13"/>
    </row>
    <row r="3814" spans="17:20" x14ac:dyDescent="0.25">
      <c r="Q3814" s="10"/>
      <c r="T3814" s="13"/>
    </row>
    <row r="3815" spans="17:20" x14ac:dyDescent="0.25">
      <c r="Q3815" s="10"/>
      <c r="T3815" s="13"/>
    </row>
    <row r="3816" spans="17:20" x14ac:dyDescent="0.25">
      <c r="Q3816" s="10"/>
      <c r="T3816" s="13"/>
    </row>
    <row r="3817" spans="17:20" x14ac:dyDescent="0.25">
      <c r="Q3817" s="10"/>
      <c r="T3817" s="13"/>
    </row>
    <row r="3818" spans="17:20" x14ac:dyDescent="0.25">
      <c r="Q3818" s="10"/>
      <c r="T3818" s="13"/>
    </row>
    <row r="3819" spans="17:20" x14ac:dyDescent="0.25">
      <c r="Q3819" s="10"/>
      <c r="T3819" s="13"/>
    </row>
    <row r="3820" spans="17:20" x14ac:dyDescent="0.25">
      <c r="Q3820" s="10"/>
      <c r="T3820" s="13"/>
    </row>
    <row r="3821" spans="17:20" x14ac:dyDescent="0.25">
      <c r="Q3821" s="10"/>
      <c r="T3821" s="13"/>
    </row>
    <row r="3822" spans="17:20" x14ac:dyDescent="0.25">
      <c r="Q3822" s="10"/>
      <c r="T3822" s="13"/>
    </row>
    <row r="3823" spans="17:20" x14ac:dyDescent="0.25">
      <c r="Q3823" s="10"/>
      <c r="T3823" s="13"/>
    </row>
    <row r="3824" spans="17:20" x14ac:dyDescent="0.25">
      <c r="Q3824" s="10"/>
      <c r="T3824" s="13"/>
    </row>
    <row r="3825" spans="17:20" x14ac:dyDescent="0.25">
      <c r="Q3825" s="10"/>
      <c r="T3825" s="13"/>
    </row>
    <row r="3826" spans="17:20" x14ac:dyDescent="0.25">
      <c r="Q3826" s="10"/>
      <c r="T3826" s="13"/>
    </row>
    <row r="3827" spans="17:20" x14ac:dyDescent="0.25">
      <c r="Q3827" s="10"/>
      <c r="T3827" s="13"/>
    </row>
    <row r="3828" spans="17:20" x14ac:dyDescent="0.25">
      <c r="Q3828" s="10"/>
      <c r="T3828" s="13"/>
    </row>
    <row r="3829" spans="17:20" x14ac:dyDescent="0.25">
      <c r="Q3829" s="10"/>
      <c r="T3829" s="13"/>
    </row>
    <row r="3830" spans="17:20" x14ac:dyDescent="0.25">
      <c r="Q3830" s="10"/>
      <c r="T3830" s="13"/>
    </row>
    <row r="3831" spans="17:20" x14ac:dyDescent="0.25">
      <c r="Q3831" s="10"/>
      <c r="T3831" s="13"/>
    </row>
    <row r="3832" spans="17:20" x14ac:dyDescent="0.25">
      <c r="Q3832" s="10"/>
      <c r="T3832" s="13"/>
    </row>
    <row r="3833" spans="17:20" x14ac:dyDescent="0.25">
      <c r="Q3833" s="10"/>
      <c r="T3833" s="13"/>
    </row>
    <row r="3834" spans="17:20" x14ac:dyDescent="0.25">
      <c r="Q3834" s="10"/>
      <c r="T3834" s="13"/>
    </row>
    <row r="3835" spans="17:20" x14ac:dyDescent="0.25">
      <c r="Q3835" s="10"/>
      <c r="T3835" s="13"/>
    </row>
    <row r="3836" spans="17:20" x14ac:dyDescent="0.25">
      <c r="Q3836" s="10"/>
      <c r="T3836" s="13"/>
    </row>
    <row r="3837" spans="17:20" x14ac:dyDescent="0.25">
      <c r="Q3837" s="10"/>
      <c r="T3837" s="13"/>
    </row>
    <row r="3838" spans="17:20" x14ac:dyDescent="0.25">
      <c r="Q3838" s="10"/>
      <c r="T3838" s="13"/>
    </row>
    <row r="3839" spans="17:20" x14ac:dyDescent="0.25">
      <c r="Q3839" s="10"/>
      <c r="T3839" s="13"/>
    </row>
    <row r="3840" spans="17:20" x14ac:dyDescent="0.25">
      <c r="Q3840" s="10"/>
      <c r="T3840" s="13"/>
    </row>
    <row r="3841" spans="17:20" x14ac:dyDescent="0.25">
      <c r="Q3841" s="10"/>
      <c r="T3841" s="13"/>
    </row>
    <row r="3842" spans="17:20" x14ac:dyDescent="0.25">
      <c r="Q3842" s="10"/>
      <c r="T3842" s="13"/>
    </row>
    <row r="3843" spans="17:20" x14ac:dyDescent="0.25">
      <c r="Q3843" s="10"/>
      <c r="T3843" s="13"/>
    </row>
    <row r="3844" spans="17:20" x14ac:dyDescent="0.25">
      <c r="Q3844" s="10"/>
      <c r="T3844" s="13"/>
    </row>
    <row r="3845" spans="17:20" x14ac:dyDescent="0.25">
      <c r="Q3845" s="10"/>
      <c r="T3845" s="13"/>
    </row>
    <row r="3846" spans="17:20" x14ac:dyDescent="0.25">
      <c r="Q3846" s="10"/>
      <c r="T3846" s="13"/>
    </row>
    <row r="3847" spans="17:20" x14ac:dyDescent="0.25">
      <c r="Q3847" s="10"/>
      <c r="T3847" s="13"/>
    </row>
    <row r="3848" spans="17:20" x14ac:dyDescent="0.25">
      <c r="Q3848" s="10"/>
      <c r="T3848" s="13"/>
    </row>
    <row r="3849" spans="17:20" x14ac:dyDescent="0.25">
      <c r="Q3849" s="10"/>
      <c r="T3849" s="13"/>
    </row>
    <row r="3850" spans="17:20" x14ac:dyDescent="0.25">
      <c r="Q3850" s="10"/>
      <c r="T3850" s="13"/>
    </row>
    <row r="3851" spans="17:20" x14ac:dyDescent="0.25">
      <c r="Q3851" s="10"/>
      <c r="T3851" s="13"/>
    </row>
    <row r="3852" spans="17:20" x14ac:dyDescent="0.25">
      <c r="Q3852" s="10"/>
      <c r="T3852" s="13"/>
    </row>
    <row r="3853" spans="17:20" x14ac:dyDescent="0.25">
      <c r="Q3853" s="10"/>
      <c r="T3853" s="13"/>
    </row>
    <row r="3854" spans="17:20" x14ac:dyDescent="0.25">
      <c r="Q3854" s="10"/>
      <c r="T3854" s="13"/>
    </row>
    <row r="3855" spans="17:20" x14ac:dyDescent="0.25">
      <c r="Q3855" s="10"/>
      <c r="T3855" s="13"/>
    </row>
    <row r="3856" spans="17:20" x14ac:dyDescent="0.25">
      <c r="Q3856" s="10"/>
      <c r="T3856" s="13"/>
    </row>
    <row r="3857" spans="17:20" x14ac:dyDescent="0.25">
      <c r="Q3857" s="10"/>
      <c r="T3857" s="13"/>
    </row>
    <row r="3858" spans="17:20" x14ac:dyDescent="0.25">
      <c r="Q3858" s="10"/>
      <c r="T3858" s="13"/>
    </row>
    <row r="3859" spans="17:20" x14ac:dyDescent="0.25">
      <c r="Q3859" s="10"/>
      <c r="T3859" s="13"/>
    </row>
    <row r="3860" spans="17:20" x14ac:dyDescent="0.25">
      <c r="Q3860" s="10"/>
      <c r="T3860" s="13"/>
    </row>
    <row r="3861" spans="17:20" x14ac:dyDescent="0.25">
      <c r="Q3861" s="10"/>
      <c r="T3861" s="13"/>
    </row>
    <row r="3862" spans="17:20" x14ac:dyDescent="0.25">
      <c r="Q3862" s="10"/>
      <c r="T3862" s="13"/>
    </row>
    <row r="3863" spans="17:20" x14ac:dyDescent="0.25">
      <c r="Q3863" s="10"/>
      <c r="T3863" s="13"/>
    </row>
    <row r="3864" spans="17:20" x14ac:dyDescent="0.25">
      <c r="Q3864" s="10"/>
      <c r="T3864" s="13"/>
    </row>
    <row r="3865" spans="17:20" x14ac:dyDescent="0.25">
      <c r="Q3865" s="10"/>
      <c r="T3865" s="13"/>
    </row>
    <row r="3866" spans="17:20" x14ac:dyDescent="0.25">
      <c r="Q3866" s="10"/>
      <c r="T3866" s="13"/>
    </row>
    <row r="3867" spans="17:20" x14ac:dyDescent="0.25">
      <c r="Q3867" s="10"/>
      <c r="T3867" s="13"/>
    </row>
    <row r="3868" spans="17:20" x14ac:dyDescent="0.25">
      <c r="Q3868" s="10"/>
      <c r="T3868" s="13"/>
    </row>
    <row r="3869" spans="17:20" x14ac:dyDescent="0.25">
      <c r="Q3869" s="10"/>
      <c r="T3869" s="13"/>
    </row>
    <row r="3870" spans="17:20" x14ac:dyDescent="0.25">
      <c r="Q3870" s="10"/>
      <c r="T3870" s="13"/>
    </row>
    <row r="3871" spans="17:20" x14ac:dyDescent="0.25">
      <c r="Q3871" s="10"/>
      <c r="T3871" s="13"/>
    </row>
    <row r="3872" spans="17:20" x14ac:dyDescent="0.25">
      <c r="Q3872" s="10"/>
      <c r="T3872" s="13"/>
    </row>
    <row r="3873" spans="17:20" x14ac:dyDescent="0.25">
      <c r="Q3873" s="10"/>
      <c r="T3873" s="13"/>
    </row>
    <row r="3874" spans="17:20" x14ac:dyDescent="0.25">
      <c r="Q3874" s="10"/>
      <c r="T3874" s="13"/>
    </row>
    <row r="3875" spans="17:20" x14ac:dyDescent="0.25">
      <c r="Q3875" s="10"/>
      <c r="T3875" s="13"/>
    </row>
    <row r="3876" spans="17:20" x14ac:dyDescent="0.25">
      <c r="Q3876" s="10"/>
      <c r="T3876" s="13"/>
    </row>
    <row r="3877" spans="17:20" x14ac:dyDescent="0.25">
      <c r="Q3877" s="10"/>
      <c r="T3877" s="13"/>
    </row>
    <row r="3878" spans="17:20" x14ac:dyDescent="0.25">
      <c r="Q3878" s="10"/>
      <c r="T3878" s="13"/>
    </row>
    <row r="3879" spans="17:20" x14ac:dyDescent="0.25">
      <c r="Q3879" s="10"/>
      <c r="T3879" s="13"/>
    </row>
    <row r="3880" spans="17:20" x14ac:dyDescent="0.25">
      <c r="Q3880" s="10"/>
      <c r="T3880" s="13"/>
    </row>
    <row r="3881" spans="17:20" x14ac:dyDescent="0.25">
      <c r="Q3881" s="10"/>
      <c r="T3881" s="13"/>
    </row>
    <row r="3882" spans="17:20" x14ac:dyDescent="0.25">
      <c r="Q3882" s="10"/>
      <c r="T3882" s="13"/>
    </row>
    <row r="3883" spans="17:20" x14ac:dyDescent="0.25">
      <c r="Q3883" s="10"/>
      <c r="T3883" s="13"/>
    </row>
    <row r="3884" spans="17:20" x14ac:dyDescent="0.25">
      <c r="Q3884" s="10"/>
      <c r="T3884" s="13"/>
    </row>
    <row r="3885" spans="17:20" x14ac:dyDescent="0.25">
      <c r="Q3885" s="10"/>
      <c r="T3885" s="13"/>
    </row>
    <row r="3886" spans="17:20" x14ac:dyDescent="0.25">
      <c r="Q3886" s="10"/>
      <c r="T3886" s="13"/>
    </row>
    <row r="3887" spans="17:20" x14ac:dyDescent="0.25">
      <c r="Q3887" s="10"/>
      <c r="T3887" s="13"/>
    </row>
    <row r="3888" spans="17:20" x14ac:dyDescent="0.25">
      <c r="Q3888" s="10"/>
      <c r="T3888" s="13"/>
    </row>
    <row r="3889" spans="17:20" x14ac:dyDescent="0.25">
      <c r="Q3889" s="10"/>
      <c r="T3889" s="13"/>
    </row>
    <row r="3890" spans="17:20" x14ac:dyDescent="0.25">
      <c r="Q3890" s="10"/>
      <c r="T3890" s="13"/>
    </row>
    <row r="3891" spans="17:20" x14ac:dyDescent="0.25">
      <c r="Q3891" s="10"/>
      <c r="T3891" s="13"/>
    </row>
    <row r="3892" spans="17:20" x14ac:dyDescent="0.25">
      <c r="Q3892" s="10"/>
      <c r="T3892" s="13"/>
    </row>
    <row r="3893" spans="17:20" x14ac:dyDescent="0.25">
      <c r="Q3893" s="10"/>
      <c r="T3893" s="13"/>
    </row>
    <row r="3894" spans="17:20" x14ac:dyDescent="0.25">
      <c r="Q3894" s="10"/>
      <c r="T3894" s="13"/>
    </row>
    <row r="3895" spans="17:20" x14ac:dyDescent="0.25">
      <c r="Q3895" s="10"/>
      <c r="T3895" s="13"/>
    </row>
    <row r="3896" spans="17:20" x14ac:dyDescent="0.25">
      <c r="Q3896" s="10"/>
      <c r="T3896" s="13"/>
    </row>
    <row r="3897" spans="17:20" x14ac:dyDescent="0.25">
      <c r="Q3897" s="10"/>
      <c r="T3897" s="13"/>
    </row>
    <row r="3898" spans="17:20" x14ac:dyDescent="0.25">
      <c r="Q3898" s="10"/>
      <c r="T3898" s="13"/>
    </row>
    <row r="3899" spans="17:20" x14ac:dyDescent="0.25">
      <c r="Q3899" s="10"/>
      <c r="T3899" s="13"/>
    </row>
    <row r="3900" spans="17:20" x14ac:dyDescent="0.25">
      <c r="Q3900" s="10"/>
      <c r="T3900" s="13"/>
    </row>
    <row r="3901" spans="17:20" x14ac:dyDescent="0.25">
      <c r="Q3901" s="10"/>
      <c r="T3901" s="13"/>
    </row>
    <row r="3902" spans="17:20" x14ac:dyDescent="0.25">
      <c r="Q3902" s="10"/>
      <c r="T3902" s="13"/>
    </row>
    <row r="3903" spans="17:20" x14ac:dyDescent="0.25">
      <c r="Q3903" s="10"/>
      <c r="T3903" s="13"/>
    </row>
    <row r="3904" spans="17:20" x14ac:dyDescent="0.25">
      <c r="Q3904" s="10"/>
      <c r="T3904" s="13"/>
    </row>
    <row r="3905" spans="17:20" x14ac:dyDescent="0.25">
      <c r="Q3905" s="10"/>
      <c r="T3905" s="13"/>
    </row>
    <row r="3906" spans="17:20" x14ac:dyDescent="0.25">
      <c r="Q3906" s="10"/>
      <c r="T3906" s="13"/>
    </row>
    <row r="3907" spans="17:20" x14ac:dyDescent="0.25">
      <c r="Q3907" s="10"/>
      <c r="T3907" s="13"/>
    </row>
    <row r="3908" spans="17:20" x14ac:dyDescent="0.25">
      <c r="Q3908" s="10"/>
      <c r="T3908" s="13"/>
    </row>
    <row r="3909" spans="17:20" x14ac:dyDescent="0.25">
      <c r="Q3909" s="10"/>
      <c r="T3909" s="13"/>
    </row>
    <row r="3910" spans="17:20" x14ac:dyDescent="0.25">
      <c r="Q3910" s="10"/>
      <c r="T3910" s="13"/>
    </row>
    <row r="3911" spans="17:20" x14ac:dyDescent="0.25">
      <c r="Q3911" s="10"/>
      <c r="T3911" s="13"/>
    </row>
    <row r="3912" spans="17:20" x14ac:dyDescent="0.25">
      <c r="Q3912" s="10"/>
      <c r="T3912" s="13"/>
    </row>
    <row r="3913" spans="17:20" x14ac:dyDescent="0.25">
      <c r="Q3913" s="10"/>
      <c r="T3913" s="13"/>
    </row>
    <row r="3914" spans="17:20" x14ac:dyDescent="0.25">
      <c r="Q3914" s="10"/>
      <c r="T3914" s="13"/>
    </row>
    <row r="3915" spans="17:20" x14ac:dyDescent="0.25">
      <c r="Q3915" s="10"/>
      <c r="T3915" s="13"/>
    </row>
    <row r="3916" spans="17:20" x14ac:dyDescent="0.25">
      <c r="Q3916" s="10"/>
      <c r="T3916" s="13"/>
    </row>
    <row r="3917" spans="17:20" x14ac:dyDescent="0.25">
      <c r="Q3917" s="10"/>
      <c r="T3917" s="13"/>
    </row>
    <row r="3918" spans="17:20" x14ac:dyDescent="0.25">
      <c r="Q3918" s="10"/>
      <c r="T3918" s="13"/>
    </row>
    <row r="3919" spans="17:20" x14ac:dyDescent="0.25">
      <c r="Q3919" s="10"/>
      <c r="T3919" s="13"/>
    </row>
    <row r="3920" spans="17:20" x14ac:dyDescent="0.25">
      <c r="Q3920" s="10"/>
      <c r="T3920" s="13"/>
    </row>
    <row r="3921" spans="17:20" x14ac:dyDescent="0.25">
      <c r="Q3921" s="10"/>
      <c r="T3921" s="13"/>
    </row>
    <row r="3922" spans="17:20" x14ac:dyDescent="0.25">
      <c r="Q3922" s="10"/>
      <c r="T3922" s="13"/>
    </row>
    <row r="3923" spans="17:20" x14ac:dyDescent="0.25">
      <c r="Q3923" s="10"/>
      <c r="T3923" s="13"/>
    </row>
    <row r="3924" spans="17:20" x14ac:dyDescent="0.25">
      <c r="Q3924" s="10"/>
      <c r="T3924" s="13"/>
    </row>
    <row r="3925" spans="17:20" x14ac:dyDescent="0.25">
      <c r="Q3925" s="10"/>
      <c r="T3925" s="13"/>
    </row>
    <row r="3926" spans="17:20" x14ac:dyDescent="0.25">
      <c r="Q3926" s="10"/>
      <c r="T3926" s="13"/>
    </row>
    <row r="3927" spans="17:20" x14ac:dyDescent="0.25">
      <c r="Q3927" s="10"/>
      <c r="T3927" s="13"/>
    </row>
    <row r="3928" spans="17:20" x14ac:dyDescent="0.25">
      <c r="Q3928" s="10"/>
      <c r="T3928" s="13"/>
    </row>
    <row r="3929" spans="17:20" x14ac:dyDescent="0.25">
      <c r="Q3929" s="10"/>
      <c r="T3929" s="13"/>
    </row>
    <row r="3930" spans="17:20" x14ac:dyDescent="0.25">
      <c r="Q3930" s="10"/>
      <c r="T3930" s="13"/>
    </row>
    <row r="3931" spans="17:20" x14ac:dyDescent="0.25">
      <c r="Q3931" s="10"/>
      <c r="T3931" s="13"/>
    </row>
    <row r="3932" spans="17:20" x14ac:dyDescent="0.25">
      <c r="Q3932" s="10"/>
      <c r="T3932" s="13"/>
    </row>
    <row r="3933" spans="17:20" x14ac:dyDescent="0.25">
      <c r="Q3933" s="10"/>
      <c r="T3933" s="13"/>
    </row>
    <row r="3934" spans="17:20" x14ac:dyDescent="0.25">
      <c r="Q3934" s="10"/>
      <c r="T3934" s="13"/>
    </row>
    <row r="3935" spans="17:20" x14ac:dyDescent="0.25">
      <c r="Q3935" s="10"/>
      <c r="T3935" s="13"/>
    </row>
    <row r="3936" spans="17:20" x14ac:dyDescent="0.25">
      <c r="Q3936" s="10"/>
      <c r="T3936" s="13"/>
    </row>
    <row r="3937" spans="17:20" x14ac:dyDescent="0.25">
      <c r="Q3937" s="10"/>
      <c r="T3937" s="13"/>
    </row>
    <row r="3938" spans="17:20" x14ac:dyDescent="0.25">
      <c r="Q3938" s="10"/>
      <c r="T3938" s="13"/>
    </row>
    <row r="3939" spans="17:20" x14ac:dyDescent="0.25">
      <c r="Q3939" s="10"/>
      <c r="T3939" s="13"/>
    </row>
    <row r="3940" spans="17:20" x14ac:dyDescent="0.25">
      <c r="Q3940" s="10"/>
      <c r="T3940" s="13"/>
    </row>
    <row r="3941" spans="17:20" x14ac:dyDescent="0.25">
      <c r="Q3941" s="10"/>
      <c r="T3941" s="13"/>
    </row>
    <row r="3942" spans="17:20" x14ac:dyDescent="0.25">
      <c r="Q3942" s="10"/>
      <c r="T3942" s="13"/>
    </row>
    <row r="3943" spans="17:20" x14ac:dyDescent="0.25">
      <c r="Q3943" s="10"/>
      <c r="T3943" s="13"/>
    </row>
    <row r="3944" spans="17:20" x14ac:dyDescent="0.25">
      <c r="Q3944" s="10"/>
      <c r="T3944" s="13"/>
    </row>
    <row r="3945" spans="17:20" x14ac:dyDescent="0.25">
      <c r="Q3945" s="10"/>
      <c r="T3945" s="13"/>
    </row>
    <row r="3946" spans="17:20" x14ac:dyDescent="0.25">
      <c r="Q3946" s="10"/>
      <c r="T3946" s="13"/>
    </row>
    <row r="3947" spans="17:20" x14ac:dyDescent="0.25">
      <c r="Q3947" s="10"/>
      <c r="T3947" s="13"/>
    </row>
    <row r="3948" spans="17:20" x14ac:dyDescent="0.25">
      <c r="Q3948" s="10"/>
      <c r="T3948" s="13"/>
    </row>
    <row r="3949" spans="17:20" x14ac:dyDescent="0.25">
      <c r="Q3949" s="10"/>
      <c r="T3949" s="13"/>
    </row>
    <row r="3950" spans="17:20" x14ac:dyDescent="0.25">
      <c r="Q3950" s="10"/>
      <c r="T3950" s="13"/>
    </row>
    <row r="3951" spans="17:20" x14ac:dyDescent="0.25">
      <c r="Q3951" s="10"/>
      <c r="T3951" s="13"/>
    </row>
    <row r="3952" spans="17:20" x14ac:dyDescent="0.25">
      <c r="Q3952" s="10"/>
      <c r="T3952" s="13"/>
    </row>
    <row r="3953" spans="17:20" x14ac:dyDescent="0.25">
      <c r="Q3953" s="10"/>
      <c r="T3953" s="13"/>
    </row>
    <row r="3954" spans="17:20" x14ac:dyDescent="0.25">
      <c r="Q3954" s="10"/>
      <c r="T3954" s="13"/>
    </row>
    <row r="3955" spans="17:20" x14ac:dyDescent="0.25">
      <c r="Q3955" s="10"/>
      <c r="T3955" s="13"/>
    </row>
    <row r="3956" spans="17:20" x14ac:dyDescent="0.25">
      <c r="Q3956" s="10"/>
      <c r="T3956" s="13"/>
    </row>
    <row r="3957" spans="17:20" x14ac:dyDescent="0.25">
      <c r="Q3957" s="10"/>
      <c r="T3957" s="13"/>
    </row>
    <row r="3958" spans="17:20" x14ac:dyDescent="0.25">
      <c r="Q3958" s="10"/>
      <c r="T3958" s="13"/>
    </row>
    <row r="3959" spans="17:20" x14ac:dyDescent="0.25">
      <c r="Q3959" s="10"/>
      <c r="T3959" s="13"/>
    </row>
    <row r="3960" spans="17:20" x14ac:dyDescent="0.25">
      <c r="Q3960" s="10"/>
      <c r="T3960" s="13"/>
    </row>
    <row r="3961" spans="17:20" x14ac:dyDescent="0.25">
      <c r="Q3961" s="10"/>
      <c r="T3961" s="13"/>
    </row>
    <row r="3962" spans="17:20" x14ac:dyDescent="0.25">
      <c r="Q3962" s="10"/>
      <c r="T3962" s="13"/>
    </row>
    <row r="3963" spans="17:20" x14ac:dyDescent="0.25">
      <c r="Q3963" s="10"/>
      <c r="T3963" s="13"/>
    </row>
    <row r="3964" spans="17:20" x14ac:dyDescent="0.25">
      <c r="Q3964" s="10"/>
      <c r="T3964" s="13"/>
    </row>
    <row r="3965" spans="17:20" x14ac:dyDescent="0.25">
      <c r="Q3965" s="10"/>
      <c r="T3965" s="13"/>
    </row>
    <row r="3966" spans="17:20" x14ac:dyDescent="0.25">
      <c r="Q3966" s="10"/>
      <c r="T3966" s="13"/>
    </row>
    <row r="3967" spans="17:20" x14ac:dyDescent="0.25">
      <c r="Q3967" s="10"/>
      <c r="T3967" s="13"/>
    </row>
    <row r="3968" spans="17:20" x14ac:dyDescent="0.25">
      <c r="Q3968" s="10"/>
      <c r="T3968" s="13"/>
    </row>
    <row r="3969" spans="17:20" x14ac:dyDescent="0.25">
      <c r="Q3969" s="10"/>
      <c r="T3969" s="13"/>
    </row>
    <row r="3970" spans="17:20" x14ac:dyDescent="0.25">
      <c r="Q3970" s="10"/>
      <c r="T3970" s="13"/>
    </row>
    <row r="3971" spans="17:20" x14ac:dyDescent="0.25">
      <c r="Q3971" s="10"/>
      <c r="T3971" s="13"/>
    </row>
    <row r="3972" spans="17:20" x14ac:dyDescent="0.25">
      <c r="Q3972" s="10"/>
      <c r="T3972" s="13"/>
    </row>
    <row r="3973" spans="17:20" x14ac:dyDescent="0.25">
      <c r="Q3973" s="10"/>
      <c r="T3973" s="13"/>
    </row>
    <row r="3974" spans="17:20" x14ac:dyDescent="0.25">
      <c r="Q3974" s="10"/>
      <c r="T3974" s="13"/>
    </row>
    <row r="3975" spans="17:20" x14ac:dyDescent="0.25">
      <c r="Q3975" s="10"/>
      <c r="T3975" s="13"/>
    </row>
    <row r="3976" spans="17:20" x14ac:dyDescent="0.25">
      <c r="Q3976" s="10"/>
      <c r="T3976" s="13"/>
    </row>
    <row r="3977" spans="17:20" x14ac:dyDescent="0.25">
      <c r="Q3977" s="10"/>
      <c r="T3977" s="13"/>
    </row>
    <row r="3978" spans="17:20" x14ac:dyDescent="0.25">
      <c r="Q3978" s="10"/>
      <c r="T3978" s="13"/>
    </row>
    <row r="3979" spans="17:20" x14ac:dyDescent="0.25">
      <c r="Q3979" s="10"/>
      <c r="T3979" s="13"/>
    </row>
    <row r="3980" spans="17:20" x14ac:dyDescent="0.25">
      <c r="Q3980" s="10"/>
      <c r="T3980" s="13"/>
    </row>
    <row r="3981" spans="17:20" x14ac:dyDescent="0.25">
      <c r="Q3981" s="10"/>
      <c r="T3981" s="13"/>
    </row>
    <row r="3982" spans="17:20" x14ac:dyDescent="0.25">
      <c r="Q3982" s="10"/>
      <c r="T3982" s="13"/>
    </row>
    <row r="3983" spans="17:20" x14ac:dyDescent="0.25">
      <c r="Q3983" s="10"/>
      <c r="T3983" s="13"/>
    </row>
    <row r="3984" spans="17:20" x14ac:dyDescent="0.25">
      <c r="Q3984" s="10"/>
      <c r="T3984" s="13"/>
    </row>
    <row r="3985" spans="17:20" x14ac:dyDescent="0.25">
      <c r="Q3985" s="10"/>
      <c r="T3985" s="13"/>
    </row>
    <row r="3986" spans="17:20" x14ac:dyDescent="0.25">
      <c r="Q3986" s="10"/>
      <c r="T3986" s="13"/>
    </row>
    <row r="3987" spans="17:20" x14ac:dyDescent="0.25">
      <c r="Q3987" s="10"/>
      <c r="T3987" s="13"/>
    </row>
    <row r="3988" spans="17:20" x14ac:dyDescent="0.25">
      <c r="Q3988" s="10"/>
      <c r="T3988" s="13"/>
    </row>
    <row r="3989" spans="17:20" x14ac:dyDescent="0.25">
      <c r="Q3989" s="10"/>
      <c r="T3989" s="13"/>
    </row>
    <row r="3990" spans="17:20" x14ac:dyDescent="0.25">
      <c r="Q3990" s="10"/>
      <c r="T3990" s="13"/>
    </row>
    <row r="3991" spans="17:20" x14ac:dyDescent="0.25">
      <c r="Q3991" s="10"/>
      <c r="T3991" s="13"/>
    </row>
    <row r="3992" spans="17:20" x14ac:dyDescent="0.25">
      <c r="Q3992" s="10"/>
      <c r="T3992" s="13"/>
    </row>
    <row r="3993" spans="17:20" x14ac:dyDescent="0.25">
      <c r="Q3993" s="10"/>
      <c r="T3993" s="13"/>
    </row>
    <row r="3994" spans="17:20" x14ac:dyDescent="0.25">
      <c r="Q3994" s="10"/>
      <c r="T3994" s="13"/>
    </row>
    <row r="3995" spans="17:20" x14ac:dyDescent="0.25">
      <c r="Q3995" s="10"/>
      <c r="T3995" s="13"/>
    </row>
    <row r="3996" spans="17:20" x14ac:dyDescent="0.25">
      <c r="Q3996" s="10"/>
      <c r="T3996" s="13"/>
    </row>
    <row r="3997" spans="17:20" x14ac:dyDescent="0.25">
      <c r="Q3997" s="10"/>
      <c r="T3997" s="13"/>
    </row>
    <row r="3998" spans="17:20" x14ac:dyDescent="0.25">
      <c r="Q3998" s="10"/>
      <c r="T3998" s="13"/>
    </row>
    <row r="3999" spans="17:20" x14ac:dyDescent="0.25">
      <c r="Q3999" s="10"/>
      <c r="T3999" s="13"/>
    </row>
    <row r="4000" spans="17:20" x14ac:dyDescent="0.25">
      <c r="Q4000" s="10"/>
      <c r="T4000" s="13"/>
    </row>
    <row r="4001" spans="17:20" x14ac:dyDescent="0.25">
      <c r="Q4001" s="10"/>
      <c r="T4001" s="13"/>
    </row>
    <row r="4002" spans="17:20" x14ac:dyDescent="0.25">
      <c r="Q4002" s="10"/>
      <c r="T4002" s="13"/>
    </row>
    <row r="4003" spans="17:20" x14ac:dyDescent="0.25">
      <c r="Q4003" s="10"/>
      <c r="T4003" s="13"/>
    </row>
    <row r="4004" spans="17:20" x14ac:dyDescent="0.25">
      <c r="Q4004" s="10"/>
      <c r="T4004" s="13"/>
    </row>
    <row r="4005" spans="17:20" x14ac:dyDescent="0.25">
      <c r="Q4005" s="10"/>
      <c r="T4005" s="13"/>
    </row>
    <row r="4006" spans="17:20" x14ac:dyDescent="0.25">
      <c r="Q4006" s="10"/>
      <c r="T4006" s="13"/>
    </row>
    <row r="4007" spans="17:20" x14ac:dyDescent="0.25">
      <c r="Q4007" s="10"/>
      <c r="T4007" s="13"/>
    </row>
    <row r="4008" spans="17:20" x14ac:dyDescent="0.25">
      <c r="Q4008" s="10"/>
      <c r="T4008" s="13"/>
    </row>
    <row r="4009" spans="17:20" x14ac:dyDescent="0.25">
      <c r="Q4009" s="10"/>
      <c r="T4009" s="13"/>
    </row>
    <row r="4010" spans="17:20" x14ac:dyDescent="0.25">
      <c r="Q4010" s="10"/>
      <c r="T4010" s="13"/>
    </row>
    <row r="4011" spans="17:20" x14ac:dyDescent="0.25">
      <c r="Q4011" s="10"/>
      <c r="T4011" s="13"/>
    </row>
    <row r="4012" spans="17:20" x14ac:dyDescent="0.25">
      <c r="Q4012" s="10"/>
      <c r="T4012" s="13"/>
    </row>
    <row r="4013" spans="17:20" x14ac:dyDescent="0.25">
      <c r="Q4013" s="10"/>
      <c r="T4013" s="13"/>
    </row>
    <row r="4014" spans="17:20" x14ac:dyDescent="0.25">
      <c r="Q4014" s="10"/>
      <c r="T4014" s="13"/>
    </row>
    <row r="4015" spans="17:20" x14ac:dyDescent="0.25">
      <c r="Q4015" s="10"/>
      <c r="T4015" s="13"/>
    </row>
    <row r="4016" spans="17:20" x14ac:dyDescent="0.25">
      <c r="Q4016" s="10"/>
      <c r="T4016" s="13"/>
    </row>
    <row r="4017" spans="17:20" x14ac:dyDescent="0.25">
      <c r="Q4017" s="10"/>
      <c r="T4017" s="13"/>
    </row>
    <row r="4018" spans="17:20" x14ac:dyDescent="0.25">
      <c r="Q4018" s="10"/>
      <c r="T4018" s="13"/>
    </row>
    <row r="4019" spans="17:20" x14ac:dyDescent="0.25">
      <c r="Q4019" s="10"/>
      <c r="T4019" s="13"/>
    </row>
    <row r="4020" spans="17:20" x14ac:dyDescent="0.25">
      <c r="Q4020" s="10"/>
      <c r="T4020" s="13"/>
    </row>
    <row r="4021" spans="17:20" x14ac:dyDescent="0.25">
      <c r="Q4021" s="10"/>
      <c r="T4021" s="13"/>
    </row>
    <row r="4022" spans="17:20" x14ac:dyDescent="0.25">
      <c r="Q4022" s="10"/>
      <c r="T4022" s="13"/>
    </row>
    <row r="4023" spans="17:20" x14ac:dyDescent="0.25">
      <c r="Q4023" s="10"/>
      <c r="T4023" s="13"/>
    </row>
    <row r="4024" spans="17:20" x14ac:dyDescent="0.25">
      <c r="Q4024" s="10"/>
      <c r="T4024" s="13"/>
    </row>
    <row r="4025" spans="17:20" x14ac:dyDescent="0.25">
      <c r="Q4025" s="10"/>
      <c r="T4025" s="13"/>
    </row>
    <row r="4026" spans="17:20" x14ac:dyDescent="0.25">
      <c r="Q4026" s="10"/>
      <c r="T4026" s="13"/>
    </row>
    <row r="4027" spans="17:20" x14ac:dyDescent="0.25">
      <c r="Q4027" s="10"/>
      <c r="T4027" s="13"/>
    </row>
    <row r="4028" spans="17:20" x14ac:dyDescent="0.25">
      <c r="Q4028" s="10"/>
      <c r="T4028" s="13"/>
    </row>
    <row r="4029" spans="17:20" x14ac:dyDescent="0.25">
      <c r="Q4029" s="10"/>
      <c r="T4029" s="13"/>
    </row>
    <row r="4030" spans="17:20" x14ac:dyDescent="0.25">
      <c r="Q4030" s="10"/>
      <c r="T4030" s="13"/>
    </row>
    <row r="4031" spans="17:20" x14ac:dyDescent="0.25">
      <c r="Q4031" s="10"/>
      <c r="T4031" s="13"/>
    </row>
    <row r="4032" spans="17:20" x14ac:dyDescent="0.25">
      <c r="Q4032" s="10"/>
      <c r="T4032" s="13"/>
    </row>
    <row r="4033" spans="17:20" x14ac:dyDescent="0.25">
      <c r="Q4033" s="10"/>
      <c r="T4033" s="13"/>
    </row>
    <row r="4034" spans="17:20" x14ac:dyDescent="0.25">
      <c r="Q4034" s="10"/>
      <c r="T4034" s="13"/>
    </row>
    <row r="4035" spans="17:20" x14ac:dyDescent="0.25">
      <c r="Q4035" s="10"/>
      <c r="T4035" s="13"/>
    </row>
    <row r="4036" spans="17:20" x14ac:dyDescent="0.25">
      <c r="Q4036" s="10"/>
      <c r="T4036" s="13"/>
    </row>
    <row r="4037" spans="17:20" x14ac:dyDescent="0.25">
      <c r="Q4037" s="10"/>
      <c r="T4037" s="13"/>
    </row>
    <row r="4038" spans="17:20" x14ac:dyDescent="0.25">
      <c r="Q4038" s="10"/>
      <c r="T4038" s="13"/>
    </row>
    <row r="4039" spans="17:20" x14ac:dyDescent="0.25">
      <c r="Q4039" s="10"/>
      <c r="T4039" s="13"/>
    </row>
    <row r="4040" spans="17:20" x14ac:dyDescent="0.25">
      <c r="Q4040" s="10"/>
      <c r="T4040" s="13"/>
    </row>
    <row r="4041" spans="17:20" x14ac:dyDescent="0.25">
      <c r="Q4041" s="10"/>
      <c r="T4041" s="13"/>
    </row>
    <row r="4042" spans="17:20" x14ac:dyDescent="0.25">
      <c r="Q4042" s="10"/>
      <c r="T4042" s="13"/>
    </row>
    <row r="4043" spans="17:20" x14ac:dyDescent="0.25">
      <c r="Q4043" s="10"/>
      <c r="T4043" s="13"/>
    </row>
    <row r="4044" spans="17:20" x14ac:dyDescent="0.25">
      <c r="Q4044" s="10"/>
      <c r="T4044" s="13"/>
    </row>
    <row r="4045" spans="17:20" x14ac:dyDescent="0.25">
      <c r="Q4045" s="10"/>
      <c r="T4045" s="13"/>
    </row>
    <row r="4046" spans="17:20" x14ac:dyDescent="0.25">
      <c r="Q4046" s="10"/>
      <c r="T4046" s="13"/>
    </row>
    <row r="4047" spans="17:20" x14ac:dyDescent="0.25">
      <c r="Q4047" s="10"/>
      <c r="T4047" s="13"/>
    </row>
    <row r="4048" spans="17:20" x14ac:dyDescent="0.25">
      <c r="Q4048" s="10"/>
      <c r="T4048" s="13"/>
    </row>
    <row r="4049" spans="17:20" x14ac:dyDescent="0.25">
      <c r="Q4049" s="10"/>
      <c r="T4049" s="13"/>
    </row>
    <row r="4050" spans="17:20" x14ac:dyDescent="0.25">
      <c r="Q4050" s="10"/>
      <c r="T4050" s="13"/>
    </row>
    <row r="4051" spans="17:20" x14ac:dyDescent="0.25">
      <c r="Q4051" s="10"/>
      <c r="T4051" s="13"/>
    </row>
    <row r="4052" spans="17:20" x14ac:dyDescent="0.25">
      <c r="Q4052" s="10"/>
      <c r="T4052" s="13"/>
    </row>
    <row r="4053" spans="17:20" x14ac:dyDescent="0.25">
      <c r="Q4053" s="10"/>
      <c r="T4053" s="13"/>
    </row>
    <row r="4054" spans="17:20" x14ac:dyDescent="0.25">
      <c r="Q4054" s="10"/>
      <c r="T4054" s="13"/>
    </row>
    <row r="4055" spans="17:20" x14ac:dyDescent="0.25">
      <c r="Q4055" s="10"/>
      <c r="T4055" s="13"/>
    </row>
    <row r="4056" spans="17:20" x14ac:dyDescent="0.25">
      <c r="Q4056" s="10"/>
      <c r="T4056" s="13"/>
    </row>
    <row r="4057" spans="17:20" x14ac:dyDescent="0.25">
      <c r="Q4057" s="10"/>
      <c r="T4057" s="13"/>
    </row>
    <row r="4058" spans="17:20" x14ac:dyDescent="0.25">
      <c r="Q4058" s="10"/>
      <c r="T4058" s="13"/>
    </row>
    <row r="4059" spans="17:20" x14ac:dyDescent="0.25">
      <c r="Q4059" s="10"/>
      <c r="T4059" s="13"/>
    </row>
    <row r="4060" spans="17:20" x14ac:dyDescent="0.25">
      <c r="Q4060" s="10"/>
      <c r="T4060" s="13"/>
    </row>
    <row r="4061" spans="17:20" x14ac:dyDescent="0.25">
      <c r="Q4061" s="10"/>
      <c r="T4061" s="13"/>
    </row>
    <row r="4062" spans="17:20" x14ac:dyDescent="0.25">
      <c r="Q4062" s="10"/>
      <c r="T4062" s="13"/>
    </row>
    <row r="4063" spans="17:20" x14ac:dyDescent="0.25">
      <c r="Q4063" s="10"/>
      <c r="T4063" s="13"/>
    </row>
    <row r="4064" spans="17:20" x14ac:dyDescent="0.25">
      <c r="Q4064" s="10"/>
      <c r="T4064" s="13"/>
    </row>
    <row r="4065" spans="17:20" x14ac:dyDescent="0.25">
      <c r="Q4065" s="10"/>
      <c r="T4065" s="13"/>
    </row>
    <row r="4066" spans="17:20" x14ac:dyDescent="0.25">
      <c r="Q4066" s="10"/>
      <c r="T4066" s="13"/>
    </row>
    <row r="4067" spans="17:20" x14ac:dyDescent="0.25">
      <c r="Q4067" s="10"/>
      <c r="T4067" s="13"/>
    </row>
    <row r="4068" spans="17:20" x14ac:dyDescent="0.25">
      <c r="Q4068" s="10"/>
      <c r="T4068" s="13"/>
    </row>
    <row r="4069" spans="17:20" x14ac:dyDescent="0.25">
      <c r="Q4069" s="10"/>
      <c r="T4069" s="13"/>
    </row>
    <row r="4070" spans="17:20" x14ac:dyDescent="0.25">
      <c r="Q4070" s="10"/>
      <c r="T4070" s="13"/>
    </row>
    <row r="4071" spans="17:20" x14ac:dyDescent="0.25">
      <c r="Q4071" s="10"/>
      <c r="T4071" s="13"/>
    </row>
    <row r="4072" spans="17:20" x14ac:dyDescent="0.25">
      <c r="Q4072" s="10"/>
      <c r="T4072" s="13"/>
    </row>
    <row r="4073" spans="17:20" x14ac:dyDescent="0.25">
      <c r="Q4073" s="10"/>
      <c r="T4073" s="13"/>
    </row>
    <row r="4074" spans="17:20" x14ac:dyDescent="0.25">
      <c r="Q4074" s="10"/>
      <c r="T4074" s="13"/>
    </row>
    <row r="4075" spans="17:20" x14ac:dyDescent="0.25">
      <c r="Q4075" s="10"/>
      <c r="T4075" s="13"/>
    </row>
    <row r="4076" spans="17:20" x14ac:dyDescent="0.25">
      <c r="Q4076" s="10"/>
      <c r="T4076" s="13"/>
    </row>
    <row r="4077" spans="17:20" x14ac:dyDescent="0.25">
      <c r="Q4077" s="10"/>
      <c r="T4077" s="13"/>
    </row>
    <row r="4078" spans="17:20" x14ac:dyDescent="0.25">
      <c r="Q4078" s="10"/>
      <c r="T4078" s="13"/>
    </row>
    <row r="4079" spans="17:20" x14ac:dyDescent="0.25">
      <c r="Q4079" s="10"/>
      <c r="T4079" s="13"/>
    </row>
    <row r="4080" spans="17:20" x14ac:dyDescent="0.25">
      <c r="Q4080" s="10"/>
      <c r="T4080" s="13"/>
    </row>
    <row r="4081" spans="17:20" x14ac:dyDescent="0.25">
      <c r="Q4081" s="10"/>
      <c r="T4081" s="13"/>
    </row>
    <row r="4082" spans="17:20" x14ac:dyDescent="0.25">
      <c r="Q4082" s="10"/>
      <c r="T4082" s="13"/>
    </row>
    <row r="4083" spans="17:20" x14ac:dyDescent="0.25">
      <c r="Q4083" s="10"/>
      <c r="T4083" s="13"/>
    </row>
    <row r="4084" spans="17:20" x14ac:dyDescent="0.25">
      <c r="Q4084" s="10"/>
      <c r="T4084" s="13"/>
    </row>
    <row r="4085" spans="17:20" x14ac:dyDescent="0.25">
      <c r="Q4085" s="10"/>
      <c r="T4085" s="13"/>
    </row>
    <row r="4086" spans="17:20" x14ac:dyDescent="0.25">
      <c r="Q4086" s="10"/>
      <c r="T4086" s="13"/>
    </row>
    <row r="4087" spans="17:20" x14ac:dyDescent="0.25">
      <c r="Q4087" s="10"/>
      <c r="T4087" s="13"/>
    </row>
    <row r="4088" spans="17:20" x14ac:dyDescent="0.25">
      <c r="Q4088" s="10"/>
      <c r="T4088" s="13"/>
    </row>
    <row r="4089" spans="17:20" x14ac:dyDescent="0.25">
      <c r="Q4089" s="10"/>
      <c r="T4089" s="13"/>
    </row>
    <row r="4090" spans="17:20" x14ac:dyDescent="0.25">
      <c r="Q4090" s="10"/>
      <c r="T4090" s="13"/>
    </row>
    <row r="4091" spans="17:20" x14ac:dyDescent="0.25">
      <c r="Q4091" s="10"/>
      <c r="T4091" s="13"/>
    </row>
    <row r="4092" spans="17:20" x14ac:dyDescent="0.25">
      <c r="Q4092" s="10"/>
      <c r="T4092" s="13"/>
    </row>
    <row r="4093" spans="17:20" x14ac:dyDescent="0.25">
      <c r="Q4093" s="10"/>
      <c r="T4093" s="13"/>
    </row>
    <row r="4094" spans="17:20" x14ac:dyDescent="0.25">
      <c r="Q4094" s="10"/>
      <c r="T4094" s="13"/>
    </row>
    <row r="4095" spans="17:20" x14ac:dyDescent="0.25">
      <c r="Q4095" s="10"/>
      <c r="T4095" s="13"/>
    </row>
    <row r="4096" spans="17:20" x14ac:dyDescent="0.25">
      <c r="Q4096" s="10"/>
      <c r="T4096" s="13"/>
    </row>
    <row r="4097" spans="17:20" x14ac:dyDescent="0.25">
      <c r="Q4097" s="10"/>
      <c r="T4097" s="13"/>
    </row>
    <row r="4098" spans="17:20" x14ac:dyDescent="0.25">
      <c r="Q4098" s="10"/>
      <c r="T4098" s="13"/>
    </row>
    <row r="4099" spans="17:20" x14ac:dyDescent="0.25">
      <c r="Q4099" s="10"/>
      <c r="T4099" s="13"/>
    </row>
    <row r="4100" spans="17:20" x14ac:dyDescent="0.25">
      <c r="Q4100" s="10"/>
      <c r="T4100" s="13"/>
    </row>
    <row r="4101" spans="17:20" x14ac:dyDescent="0.25">
      <c r="Q4101" s="10"/>
      <c r="T4101" s="13"/>
    </row>
    <row r="4102" spans="17:20" x14ac:dyDescent="0.25">
      <c r="Q4102" s="10"/>
      <c r="T4102" s="13"/>
    </row>
    <row r="4103" spans="17:20" x14ac:dyDescent="0.25">
      <c r="Q4103" s="10"/>
      <c r="T4103" s="13"/>
    </row>
    <row r="4104" spans="17:20" x14ac:dyDescent="0.25">
      <c r="Q4104" s="10"/>
      <c r="T4104" s="13"/>
    </row>
    <row r="4105" spans="17:20" x14ac:dyDescent="0.25">
      <c r="Q4105" s="10"/>
      <c r="T4105" s="13"/>
    </row>
    <row r="4106" spans="17:20" x14ac:dyDescent="0.25">
      <c r="Q4106" s="10"/>
      <c r="T4106" s="13"/>
    </row>
    <row r="4107" spans="17:20" x14ac:dyDescent="0.25">
      <c r="Q4107" s="10"/>
      <c r="T4107" s="13"/>
    </row>
    <row r="4108" spans="17:20" x14ac:dyDescent="0.25">
      <c r="Q4108" s="10"/>
      <c r="T4108" s="13"/>
    </row>
    <row r="4109" spans="17:20" x14ac:dyDescent="0.25">
      <c r="Q4109" s="10"/>
      <c r="T4109" s="13"/>
    </row>
    <row r="4110" spans="17:20" x14ac:dyDescent="0.25">
      <c r="Q4110" s="10"/>
      <c r="T4110" s="13"/>
    </row>
    <row r="4111" spans="17:20" x14ac:dyDescent="0.25">
      <c r="Q4111" s="10"/>
      <c r="T4111" s="13"/>
    </row>
    <row r="4112" spans="17:20" x14ac:dyDescent="0.25">
      <c r="Q4112" s="10"/>
      <c r="T4112" s="13"/>
    </row>
    <row r="4113" spans="17:20" x14ac:dyDescent="0.25">
      <c r="Q4113" s="10"/>
      <c r="T4113" s="13"/>
    </row>
    <row r="4114" spans="17:20" x14ac:dyDescent="0.25">
      <c r="Q4114" s="10"/>
      <c r="T4114" s="13"/>
    </row>
    <row r="4115" spans="17:20" x14ac:dyDescent="0.25">
      <c r="Q4115" s="10"/>
      <c r="T4115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6A82-E464-4A62-B10B-1BE9E7C4B98E}">
  <sheetPr codeName="Sheet4"/>
  <dimension ref="A1:R19"/>
  <sheetViews>
    <sheetView workbookViewId="0">
      <selection activeCell="H20" sqref="H20"/>
    </sheetView>
  </sheetViews>
  <sheetFormatPr defaultRowHeight="15" x14ac:dyDescent="0.25"/>
  <cols>
    <col min="1" max="1" width="15.28515625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18" x14ac:dyDescent="0.25">
      <c r="L1" s="14" t="s">
        <v>8359</v>
      </c>
      <c r="M1" s="14" t="s">
        <v>8218</v>
      </c>
      <c r="N1" s="14" t="s">
        <v>8220</v>
      </c>
      <c r="O1" s="14" t="s">
        <v>8219</v>
      </c>
      <c r="P1" s="14" t="s">
        <v>8360</v>
      </c>
    </row>
    <row r="2" spans="1:18" x14ac:dyDescent="0.25">
      <c r="A2" s="12" t="s">
        <v>8365</v>
      </c>
      <c r="B2" t="s">
        <v>8315</v>
      </c>
      <c r="L2" s="15" t="s">
        <v>8374</v>
      </c>
      <c r="M2" s="11">
        <v>56</v>
      </c>
      <c r="N2" s="11">
        <v>33</v>
      </c>
      <c r="O2" s="11">
        <v>7</v>
      </c>
      <c r="P2" s="11">
        <v>96</v>
      </c>
      <c r="R2" s="20"/>
    </row>
    <row r="3" spans="1:18" x14ac:dyDescent="0.25">
      <c r="A3" s="12" t="s">
        <v>8366</v>
      </c>
      <c r="B3" t="s">
        <v>8361</v>
      </c>
      <c r="L3" s="15" t="s">
        <v>8375</v>
      </c>
      <c r="M3" s="11">
        <v>71</v>
      </c>
      <c r="N3" s="11">
        <v>39</v>
      </c>
      <c r="O3" s="11">
        <v>3</v>
      </c>
      <c r="P3" s="11">
        <v>113</v>
      </c>
      <c r="R3" s="20"/>
    </row>
    <row r="4" spans="1:18" x14ac:dyDescent="0.25">
      <c r="L4" s="15" t="s">
        <v>8376</v>
      </c>
      <c r="M4" s="11">
        <v>56</v>
      </c>
      <c r="N4" s="11">
        <v>33</v>
      </c>
      <c r="O4" s="11">
        <v>3</v>
      </c>
      <c r="P4" s="11">
        <v>92</v>
      </c>
      <c r="R4" s="20"/>
    </row>
    <row r="5" spans="1:18" x14ac:dyDescent="0.25">
      <c r="A5" s="12" t="s">
        <v>8364</v>
      </c>
      <c r="B5" s="12" t="s">
        <v>8367</v>
      </c>
      <c r="L5" s="15" t="s">
        <v>8377</v>
      </c>
      <c r="M5" s="11">
        <v>71</v>
      </c>
      <c r="N5" s="11">
        <v>40</v>
      </c>
      <c r="O5" s="11">
        <v>2</v>
      </c>
      <c r="P5" s="11">
        <v>113</v>
      </c>
      <c r="R5" s="20"/>
    </row>
    <row r="6" spans="1:18" x14ac:dyDescent="0.25">
      <c r="A6" s="12" t="s">
        <v>8359</v>
      </c>
      <c r="B6" t="s">
        <v>8218</v>
      </c>
      <c r="C6" t="s">
        <v>8220</v>
      </c>
      <c r="D6" t="s">
        <v>8219</v>
      </c>
      <c r="E6" t="s">
        <v>8360</v>
      </c>
      <c r="L6" s="15" t="s">
        <v>8368</v>
      </c>
      <c r="M6" s="11">
        <v>111</v>
      </c>
      <c r="N6" s="11">
        <v>52</v>
      </c>
      <c r="O6" s="11">
        <v>3</v>
      </c>
      <c r="P6" s="11">
        <v>166</v>
      </c>
      <c r="R6" s="20"/>
    </row>
    <row r="7" spans="1:18" x14ac:dyDescent="0.25">
      <c r="A7" s="15" t="s">
        <v>8374</v>
      </c>
      <c r="B7" s="11">
        <v>56</v>
      </c>
      <c r="C7" s="11">
        <v>33</v>
      </c>
      <c r="D7" s="11">
        <v>7</v>
      </c>
      <c r="E7" s="11">
        <v>96</v>
      </c>
      <c r="L7" s="15" t="s">
        <v>8378</v>
      </c>
      <c r="M7" s="11">
        <v>100</v>
      </c>
      <c r="N7" s="11">
        <v>49</v>
      </c>
      <c r="O7" s="11">
        <v>4</v>
      </c>
      <c r="P7" s="11">
        <v>153</v>
      </c>
      <c r="R7" s="20"/>
    </row>
    <row r="8" spans="1:18" x14ac:dyDescent="0.25">
      <c r="A8" s="15" t="s">
        <v>8375</v>
      </c>
      <c r="B8" s="11">
        <v>71</v>
      </c>
      <c r="C8" s="11">
        <v>39</v>
      </c>
      <c r="D8" s="11">
        <v>3</v>
      </c>
      <c r="E8" s="11">
        <v>113</v>
      </c>
      <c r="L8" s="15" t="s">
        <v>8369</v>
      </c>
      <c r="M8" s="11">
        <v>87</v>
      </c>
      <c r="N8" s="11">
        <v>50</v>
      </c>
      <c r="O8" s="11">
        <v>1</v>
      </c>
      <c r="P8" s="11">
        <v>138</v>
      </c>
      <c r="R8" s="20"/>
    </row>
    <row r="9" spans="1:18" x14ac:dyDescent="0.25">
      <c r="A9" s="15" t="s">
        <v>8376</v>
      </c>
      <c r="B9" s="11">
        <v>56</v>
      </c>
      <c r="C9" s="11">
        <v>33</v>
      </c>
      <c r="D9" s="11">
        <v>3</v>
      </c>
      <c r="E9" s="11">
        <v>92</v>
      </c>
      <c r="L9" s="15" t="s">
        <v>8370</v>
      </c>
      <c r="M9" s="11">
        <v>72</v>
      </c>
      <c r="N9" s="11">
        <v>47</v>
      </c>
      <c r="O9" s="11">
        <v>4</v>
      </c>
      <c r="P9" s="11">
        <v>123</v>
      </c>
      <c r="R9" s="20"/>
    </row>
    <row r="10" spans="1:18" x14ac:dyDescent="0.25">
      <c r="A10" s="15" t="s">
        <v>8377</v>
      </c>
      <c r="B10" s="11">
        <v>71</v>
      </c>
      <c r="C10" s="11">
        <v>40</v>
      </c>
      <c r="D10" s="11">
        <v>2</v>
      </c>
      <c r="E10" s="11">
        <v>113</v>
      </c>
      <c r="L10" s="15" t="s">
        <v>8371</v>
      </c>
      <c r="M10" s="11">
        <v>59</v>
      </c>
      <c r="N10" s="11">
        <v>34</v>
      </c>
      <c r="O10" s="11">
        <v>4</v>
      </c>
      <c r="P10" s="11">
        <v>97</v>
      </c>
      <c r="R10" s="20"/>
    </row>
    <row r="11" spans="1:18" x14ac:dyDescent="0.25">
      <c r="A11" s="15" t="s">
        <v>8368</v>
      </c>
      <c r="B11" s="11">
        <v>111</v>
      </c>
      <c r="C11" s="11">
        <v>52</v>
      </c>
      <c r="D11" s="11">
        <v>3</v>
      </c>
      <c r="E11" s="11">
        <v>166</v>
      </c>
      <c r="L11" s="15" t="s">
        <v>8372</v>
      </c>
      <c r="M11" s="11">
        <v>65</v>
      </c>
      <c r="N11" s="11">
        <v>50</v>
      </c>
      <c r="O11" s="11"/>
      <c r="P11" s="11">
        <v>115</v>
      </c>
      <c r="R11" s="20"/>
    </row>
    <row r="12" spans="1:18" x14ac:dyDescent="0.25">
      <c r="A12" s="15" t="s">
        <v>8378</v>
      </c>
      <c r="B12" s="11">
        <v>100</v>
      </c>
      <c r="C12" s="11">
        <v>49</v>
      </c>
      <c r="D12" s="11">
        <v>4</v>
      </c>
      <c r="E12" s="11">
        <v>153</v>
      </c>
      <c r="L12" s="15" t="s">
        <v>8373</v>
      </c>
      <c r="M12" s="11">
        <v>54</v>
      </c>
      <c r="N12" s="11">
        <v>31</v>
      </c>
      <c r="O12" s="11">
        <v>3</v>
      </c>
      <c r="P12" s="11">
        <v>88</v>
      </c>
      <c r="R12" s="20"/>
    </row>
    <row r="13" spans="1:18" x14ac:dyDescent="0.25">
      <c r="A13" s="15" t="s">
        <v>8369</v>
      </c>
      <c r="B13" s="11">
        <v>87</v>
      </c>
      <c r="C13" s="11">
        <v>50</v>
      </c>
      <c r="D13" s="11">
        <v>1</v>
      </c>
      <c r="E13" s="11">
        <v>138</v>
      </c>
      <c r="L13" s="15" t="s">
        <v>8379</v>
      </c>
      <c r="M13" s="11">
        <v>37</v>
      </c>
      <c r="N13" s="11">
        <v>35</v>
      </c>
      <c r="O13" s="11">
        <v>3</v>
      </c>
      <c r="P13" s="11">
        <v>75</v>
      </c>
      <c r="R13" s="20"/>
    </row>
    <row r="14" spans="1:18" x14ac:dyDescent="0.25">
      <c r="A14" s="15" t="s">
        <v>8370</v>
      </c>
      <c r="B14" s="11">
        <v>72</v>
      </c>
      <c r="C14" s="11">
        <v>47</v>
      </c>
      <c r="D14" s="11">
        <v>4</v>
      </c>
      <c r="E14" s="11">
        <v>123</v>
      </c>
      <c r="L14" s="16" t="s">
        <v>8360</v>
      </c>
      <c r="M14" s="17">
        <v>839</v>
      </c>
      <c r="N14" s="17">
        <v>493</v>
      </c>
      <c r="O14" s="17">
        <v>37</v>
      </c>
      <c r="P14" s="17">
        <v>1369</v>
      </c>
      <c r="R14" s="20"/>
    </row>
    <row r="15" spans="1:18" x14ac:dyDescent="0.25">
      <c r="A15" s="15" t="s">
        <v>8371</v>
      </c>
      <c r="B15" s="11">
        <v>59</v>
      </c>
      <c r="C15" s="11">
        <v>34</v>
      </c>
      <c r="D15" s="11">
        <v>4</v>
      </c>
      <c r="E15" s="11">
        <v>97</v>
      </c>
    </row>
    <row r="16" spans="1:18" x14ac:dyDescent="0.25">
      <c r="A16" s="15" t="s">
        <v>8372</v>
      </c>
      <c r="B16" s="11">
        <v>65</v>
      </c>
      <c r="C16" s="11">
        <v>50</v>
      </c>
      <c r="D16" s="11"/>
      <c r="E16" s="11">
        <v>115</v>
      </c>
    </row>
    <row r="17" spans="1:5" x14ac:dyDescent="0.25">
      <c r="A17" s="15" t="s">
        <v>8373</v>
      </c>
      <c r="B17" s="11">
        <v>54</v>
      </c>
      <c r="C17" s="11">
        <v>31</v>
      </c>
      <c r="D17" s="11">
        <v>3</v>
      </c>
      <c r="E17" s="11">
        <v>88</v>
      </c>
    </row>
    <row r="18" spans="1:5" x14ac:dyDescent="0.25">
      <c r="A18" s="15" t="s">
        <v>8379</v>
      </c>
      <c r="B18" s="11">
        <v>37</v>
      </c>
      <c r="C18" s="11">
        <v>35</v>
      </c>
      <c r="D18" s="11">
        <v>3</v>
      </c>
      <c r="E18" s="11">
        <v>75</v>
      </c>
    </row>
    <row r="19" spans="1:5" x14ac:dyDescent="0.25">
      <c r="A19" s="15" t="s">
        <v>8360</v>
      </c>
      <c r="B19" s="11">
        <v>839</v>
      </c>
      <c r="C19" s="11">
        <v>493</v>
      </c>
      <c r="D19" s="11">
        <v>37</v>
      </c>
      <c r="E19" s="11">
        <v>1369</v>
      </c>
    </row>
  </sheetData>
  <conditionalFormatting sqref="R2:R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4115"/>
  <sheetViews>
    <sheetView zoomScale="95" zoomScaleNormal="95" workbookViewId="0">
      <selection activeCell="A2" sqref="A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6.855468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7" max="17" width="41.140625" customWidth="1"/>
    <col min="20" max="20" width="28.42578125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8365</v>
      </c>
      <c r="R1" s="1" t="s">
        <v>8358</v>
      </c>
      <c r="S1" s="1" t="s">
        <v>8363</v>
      </c>
      <c r="T1" s="1" t="s">
        <v>8362</v>
      </c>
    </row>
    <row r="2" spans="1:20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8308</v>
      </c>
      <c r="R2" t="s">
        <v>8309</v>
      </c>
      <c r="S2">
        <f>YEAR(T2)</f>
        <v>2015</v>
      </c>
      <c r="T2" s="13">
        <f>(((J2/60)/60)/24)+DATE(1970,1,1)</f>
        <v>42177.007071759261</v>
      </c>
    </row>
    <row r="3" spans="1:20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>
        <f t="shared" ref="S3:S66" si="2">YEAR(T3)</f>
        <v>2017</v>
      </c>
      <c r="T3" s="13">
        <f t="shared" ref="T3:T66" si="3">(((J3/60)/60)/24)+DATE(1970,1,1)</f>
        <v>42766.600497685184</v>
      </c>
    </row>
    <row r="4" spans="1:20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>
        <f t="shared" si="2"/>
        <v>2016</v>
      </c>
      <c r="T4" s="13">
        <f t="shared" si="3"/>
        <v>42405.702349537038</v>
      </c>
    </row>
    <row r="5" spans="1:20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>
        <f t="shared" si="2"/>
        <v>2014</v>
      </c>
      <c r="T5" s="13">
        <f t="shared" si="3"/>
        <v>41828.515127314815</v>
      </c>
    </row>
    <row r="6" spans="1:20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>
        <f t="shared" si="2"/>
        <v>2015</v>
      </c>
      <c r="T6" s="13">
        <f t="shared" si="3"/>
        <v>42327.834247685183</v>
      </c>
    </row>
    <row r="7" spans="1:20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>
        <f t="shared" si="2"/>
        <v>2016</v>
      </c>
      <c r="T7" s="13">
        <f t="shared" si="3"/>
        <v>42563.932951388888</v>
      </c>
    </row>
    <row r="8" spans="1:20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>
        <f t="shared" si="2"/>
        <v>2014</v>
      </c>
      <c r="T8" s="13">
        <f t="shared" si="3"/>
        <v>41794.072337962964</v>
      </c>
    </row>
    <row r="9" spans="1:20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>
        <f t="shared" si="2"/>
        <v>2016</v>
      </c>
      <c r="T9" s="13">
        <f t="shared" si="3"/>
        <v>42516.047071759262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>
        <f t="shared" si="2"/>
        <v>2016</v>
      </c>
      <c r="T10" s="13">
        <f t="shared" si="3"/>
        <v>42468.94458333333</v>
      </c>
    </row>
    <row r="11" spans="1:20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>
        <f t="shared" si="2"/>
        <v>2016</v>
      </c>
      <c r="T11" s="13">
        <f t="shared" si="3"/>
        <v>42447.103518518517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>
        <f t="shared" si="2"/>
        <v>2014</v>
      </c>
      <c r="T12" s="13">
        <f t="shared" si="3"/>
        <v>41780.068043981482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>
        <f t="shared" si="2"/>
        <v>2016</v>
      </c>
      <c r="T13" s="13">
        <f t="shared" si="3"/>
        <v>42572.778495370367</v>
      </c>
    </row>
    <row r="14" spans="1:20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>
        <f t="shared" si="2"/>
        <v>2014</v>
      </c>
      <c r="T14" s="13">
        <f t="shared" si="3"/>
        <v>41791.713252314818</v>
      </c>
    </row>
    <row r="15" spans="1:20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>
        <f t="shared" si="2"/>
        <v>2016</v>
      </c>
      <c r="T15" s="13">
        <f t="shared" si="3"/>
        <v>42508.677187499998</v>
      </c>
    </row>
    <row r="16" spans="1:20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>
        <f t="shared" si="2"/>
        <v>2014</v>
      </c>
      <c r="T16" s="13">
        <f t="shared" si="3"/>
        <v>41808.02648148148</v>
      </c>
    </row>
    <row r="17" spans="1:20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>
        <f t="shared" si="2"/>
        <v>2015</v>
      </c>
      <c r="T17" s="13">
        <f t="shared" si="3"/>
        <v>42256.391875000001</v>
      </c>
    </row>
    <row r="18" spans="1:20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>
        <f t="shared" si="2"/>
        <v>2014</v>
      </c>
      <c r="T18" s="13">
        <f t="shared" si="3"/>
        <v>41760.796423611115</v>
      </c>
    </row>
    <row r="19" spans="1:20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>
        <f t="shared" si="2"/>
        <v>2014</v>
      </c>
      <c r="T19" s="13">
        <f t="shared" si="3"/>
        <v>41917.731736111113</v>
      </c>
    </row>
    <row r="20" spans="1:20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>
        <f t="shared" si="2"/>
        <v>2014</v>
      </c>
      <c r="T20" s="13">
        <f t="shared" si="3"/>
        <v>41869.542314814818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>
        <f t="shared" si="2"/>
        <v>2015</v>
      </c>
      <c r="T21" s="13">
        <f t="shared" si="3"/>
        <v>42175.816365740742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>
        <f t="shared" si="2"/>
        <v>2015</v>
      </c>
      <c r="T22" s="13">
        <f t="shared" si="3"/>
        <v>42200.758240740746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>
        <f t="shared" si="2"/>
        <v>2014</v>
      </c>
      <c r="T23" s="13">
        <f t="shared" si="3"/>
        <v>41878.627187500002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>
        <f t="shared" si="2"/>
        <v>2014</v>
      </c>
      <c r="T24" s="13">
        <f t="shared" si="3"/>
        <v>41989.91134259259</v>
      </c>
    </row>
    <row r="25" spans="1:20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>
        <f t="shared" si="2"/>
        <v>2015</v>
      </c>
      <c r="T25" s="13">
        <f t="shared" si="3"/>
        <v>42097.778946759259</v>
      </c>
    </row>
    <row r="26" spans="1:20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>
        <f t="shared" si="2"/>
        <v>2015</v>
      </c>
      <c r="T26" s="13">
        <f t="shared" si="3"/>
        <v>42229.820173611108</v>
      </c>
    </row>
    <row r="27" spans="1:20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>
        <f t="shared" si="2"/>
        <v>2015</v>
      </c>
      <c r="T27" s="13">
        <f t="shared" si="3"/>
        <v>42318.025011574078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>
        <f t="shared" si="2"/>
        <v>2014</v>
      </c>
      <c r="T28" s="13">
        <f t="shared" si="3"/>
        <v>41828.515555555554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>
        <f t="shared" si="2"/>
        <v>2014</v>
      </c>
      <c r="T29" s="13">
        <f t="shared" si="3"/>
        <v>41929.164733796293</v>
      </c>
    </row>
    <row r="30" spans="1:20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>
        <f t="shared" si="2"/>
        <v>2015</v>
      </c>
      <c r="T30" s="13">
        <f t="shared" si="3"/>
        <v>42324.96393518518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>
        <f t="shared" si="2"/>
        <v>2014</v>
      </c>
      <c r="T31" s="13">
        <f t="shared" si="3"/>
        <v>41812.67324074074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>
        <f t="shared" si="2"/>
        <v>2014</v>
      </c>
      <c r="T32" s="13">
        <f t="shared" si="3"/>
        <v>41842.292997685188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>
        <f t="shared" si="2"/>
        <v>2016</v>
      </c>
      <c r="T33" s="13">
        <f t="shared" si="3"/>
        <v>42376.79206018518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>
        <f t="shared" si="2"/>
        <v>2016</v>
      </c>
      <c r="T34" s="13">
        <f t="shared" si="3"/>
        <v>42461.627511574072</v>
      </c>
    </row>
    <row r="35" spans="1:20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>
        <f t="shared" si="2"/>
        <v>2015</v>
      </c>
      <c r="T35" s="13">
        <f t="shared" si="3"/>
        <v>42286.660891203705</v>
      </c>
    </row>
    <row r="36" spans="1:20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>
        <f t="shared" si="2"/>
        <v>2014</v>
      </c>
      <c r="T36" s="13">
        <f t="shared" si="3"/>
        <v>41841.321770833332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>
        <f t="shared" si="2"/>
        <v>2015</v>
      </c>
      <c r="T37" s="13">
        <f t="shared" si="3"/>
        <v>42098.291828703703</v>
      </c>
    </row>
    <row r="38" spans="1:20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>
        <f t="shared" si="2"/>
        <v>2015</v>
      </c>
      <c r="T38" s="13">
        <f t="shared" si="3"/>
        <v>42068.307002314818</v>
      </c>
    </row>
    <row r="39" spans="1:20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>
        <f t="shared" si="2"/>
        <v>2015</v>
      </c>
      <c r="T39" s="13">
        <f t="shared" si="3"/>
        <v>42032.693043981482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>
        <f t="shared" si="2"/>
        <v>2013</v>
      </c>
      <c r="T40" s="13">
        <f t="shared" si="3"/>
        <v>41375.057222222218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>
        <f t="shared" si="2"/>
        <v>2014</v>
      </c>
      <c r="T41" s="13">
        <f t="shared" si="3"/>
        <v>41754.047083333331</v>
      </c>
    </row>
    <row r="42" spans="1:20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>
        <f t="shared" si="2"/>
        <v>2014</v>
      </c>
      <c r="T42" s="13">
        <f t="shared" si="3"/>
        <v>41789.21398148148</v>
      </c>
    </row>
    <row r="43" spans="1:20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>
        <f t="shared" si="2"/>
        <v>2014</v>
      </c>
      <c r="T43" s="13">
        <f t="shared" si="3"/>
        <v>41887.568912037037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>
        <f t="shared" si="2"/>
        <v>2014</v>
      </c>
      <c r="T44" s="13">
        <f t="shared" si="3"/>
        <v>41971.639189814814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>
        <f t="shared" si="2"/>
        <v>2014</v>
      </c>
      <c r="T45" s="13">
        <f t="shared" si="3"/>
        <v>41802.790347222224</v>
      </c>
    </row>
    <row r="46" spans="1:20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>
        <f t="shared" si="2"/>
        <v>2014</v>
      </c>
      <c r="T46" s="13">
        <f t="shared" si="3"/>
        <v>41874.098807870374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>
        <f t="shared" si="2"/>
        <v>2016</v>
      </c>
      <c r="T47" s="13">
        <f t="shared" si="3"/>
        <v>42457.623923611114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>
        <f t="shared" si="2"/>
        <v>2015</v>
      </c>
      <c r="T48" s="13">
        <f t="shared" si="3"/>
        <v>42323.964976851858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>
        <f t="shared" si="2"/>
        <v>2014</v>
      </c>
      <c r="T49" s="13">
        <f t="shared" si="3"/>
        <v>41932.819525462961</v>
      </c>
    </row>
    <row r="50" spans="1:20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>
        <f t="shared" si="2"/>
        <v>2015</v>
      </c>
      <c r="T50" s="13">
        <f t="shared" si="3"/>
        <v>42033.516898148147</v>
      </c>
    </row>
    <row r="51" spans="1:20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>
        <f t="shared" si="2"/>
        <v>2015</v>
      </c>
      <c r="T51" s="13">
        <f t="shared" si="3"/>
        <v>42271.176446759258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>
        <f t="shared" si="2"/>
        <v>2014</v>
      </c>
      <c r="T52" s="13">
        <f t="shared" si="3"/>
        <v>41995.752986111111</v>
      </c>
    </row>
    <row r="53" spans="1:20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>
        <f t="shared" si="2"/>
        <v>2015</v>
      </c>
      <c r="T53" s="13">
        <f t="shared" si="3"/>
        <v>42196.928668981483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>
        <f t="shared" si="2"/>
        <v>2014</v>
      </c>
      <c r="T54" s="13">
        <f t="shared" si="3"/>
        <v>41807.701921296299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>
        <f t="shared" si="2"/>
        <v>2014</v>
      </c>
      <c r="T55" s="13">
        <f t="shared" si="3"/>
        <v>41719.549131944441</v>
      </c>
    </row>
    <row r="56" spans="1:20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>
        <f t="shared" si="2"/>
        <v>2015</v>
      </c>
      <c r="T56" s="13">
        <f t="shared" si="3"/>
        <v>42333.713206018518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>
        <f t="shared" si="2"/>
        <v>2016</v>
      </c>
      <c r="T57" s="13">
        <f t="shared" si="3"/>
        <v>42496.968935185185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>
        <f t="shared" si="2"/>
        <v>2015</v>
      </c>
      <c r="T58" s="13">
        <f t="shared" si="3"/>
        <v>42149.548888888887</v>
      </c>
    </row>
    <row r="59" spans="1:20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>
        <f t="shared" si="2"/>
        <v>2015</v>
      </c>
      <c r="T59" s="13">
        <f t="shared" si="3"/>
        <v>42089.83289351852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>
        <f t="shared" si="2"/>
        <v>2014</v>
      </c>
      <c r="T60" s="13">
        <f t="shared" si="3"/>
        <v>41932.745046296295</v>
      </c>
    </row>
    <row r="61" spans="1:20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>
        <f t="shared" si="2"/>
        <v>2015</v>
      </c>
      <c r="T61" s="13">
        <f t="shared" si="3"/>
        <v>42230.23583333334</v>
      </c>
    </row>
    <row r="62" spans="1:20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>
        <f t="shared" si="2"/>
        <v>2014</v>
      </c>
      <c r="T62" s="13">
        <f t="shared" si="3"/>
        <v>41701.901817129627</v>
      </c>
    </row>
    <row r="63" spans="1:20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>
        <f t="shared" si="2"/>
        <v>2013</v>
      </c>
      <c r="T63" s="13">
        <f t="shared" si="3"/>
        <v>41409.814317129632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>
        <f t="shared" si="2"/>
        <v>2013</v>
      </c>
      <c r="T64" s="13">
        <f t="shared" si="3"/>
        <v>41311.799513888887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>
        <f t="shared" si="2"/>
        <v>2013</v>
      </c>
      <c r="T65" s="13">
        <f t="shared" si="3"/>
        <v>41612.912187499998</v>
      </c>
    </row>
    <row r="66" spans="1:20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>
        <f t="shared" si="2"/>
        <v>2013</v>
      </c>
      <c r="T66" s="13">
        <f t="shared" si="3"/>
        <v>41433.01829861111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0" t="s">
        <v>8308</v>
      </c>
      <c r="R67" t="s">
        <v>8310</v>
      </c>
      <c r="S67">
        <f t="shared" ref="S67:S130" si="6">YEAR(T67)</f>
        <v>2014</v>
      </c>
      <c r="T67" s="13">
        <f t="shared" ref="T67:T130" si="7">(((J67/60)/60)/24)+DATE(1970,1,1)</f>
        <v>41835.821226851855</v>
      </c>
    </row>
    <row r="68" spans="1:20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0" t="s">
        <v>8308</v>
      </c>
      <c r="R68" t="s">
        <v>8310</v>
      </c>
      <c r="S68">
        <f t="shared" si="6"/>
        <v>2016</v>
      </c>
      <c r="T68" s="13">
        <f t="shared" si="7"/>
        <v>42539.849768518514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0" t="s">
        <v>8308</v>
      </c>
      <c r="R69" t="s">
        <v>8310</v>
      </c>
      <c r="S69">
        <f t="shared" si="6"/>
        <v>2012</v>
      </c>
      <c r="T69" s="13">
        <f t="shared" si="7"/>
        <v>41075.583379629628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0" t="s">
        <v>8308</v>
      </c>
      <c r="R70" t="s">
        <v>8310</v>
      </c>
      <c r="S70">
        <f t="shared" si="6"/>
        <v>2014</v>
      </c>
      <c r="T70" s="13">
        <f t="shared" si="7"/>
        <v>41663.569340277776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0" t="s">
        <v>8308</v>
      </c>
      <c r="R71" t="s">
        <v>8310</v>
      </c>
      <c r="S71">
        <f t="shared" si="6"/>
        <v>2011</v>
      </c>
      <c r="T71" s="13">
        <f t="shared" si="7"/>
        <v>40786.187789351854</v>
      </c>
    </row>
    <row r="72" spans="1:20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0" t="s">
        <v>8308</v>
      </c>
      <c r="R72" t="s">
        <v>8310</v>
      </c>
      <c r="S72">
        <f t="shared" si="6"/>
        <v>2011</v>
      </c>
      <c r="T72" s="13">
        <f t="shared" si="7"/>
        <v>40730.896354166667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0" t="s">
        <v>8308</v>
      </c>
      <c r="R73" t="s">
        <v>8310</v>
      </c>
      <c r="S73">
        <f t="shared" si="6"/>
        <v>2012</v>
      </c>
      <c r="T73" s="13">
        <f t="shared" si="7"/>
        <v>40997.271493055552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0" t="s">
        <v>8308</v>
      </c>
      <c r="R74" t="s">
        <v>8310</v>
      </c>
      <c r="S74">
        <f t="shared" si="6"/>
        <v>2012</v>
      </c>
      <c r="T74" s="13">
        <f t="shared" si="7"/>
        <v>41208.010196759256</v>
      </c>
    </row>
    <row r="75" spans="1:20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0" t="s">
        <v>8308</v>
      </c>
      <c r="R75" t="s">
        <v>8310</v>
      </c>
      <c r="S75">
        <f t="shared" si="6"/>
        <v>2011</v>
      </c>
      <c r="T75" s="13">
        <f t="shared" si="7"/>
        <v>40587.75675925926</v>
      </c>
    </row>
    <row r="76" spans="1:20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0" t="s">
        <v>8308</v>
      </c>
      <c r="R76" t="s">
        <v>8310</v>
      </c>
      <c r="S76">
        <f t="shared" si="6"/>
        <v>2015</v>
      </c>
      <c r="T76" s="13">
        <f t="shared" si="7"/>
        <v>42360.487210648149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0" t="s">
        <v>8308</v>
      </c>
      <c r="R77" t="s">
        <v>8310</v>
      </c>
      <c r="S77">
        <f t="shared" si="6"/>
        <v>2013</v>
      </c>
      <c r="T77" s="13">
        <f t="shared" si="7"/>
        <v>41357.209166666667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0" t="s">
        <v>8308</v>
      </c>
      <c r="R78" t="s">
        <v>8310</v>
      </c>
      <c r="S78">
        <f t="shared" si="6"/>
        <v>2011</v>
      </c>
      <c r="T78" s="13">
        <f t="shared" si="7"/>
        <v>40844.691643518519</v>
      </c>
    </row>
    <row r="79" spans="1:20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0" t="s">
        <v>8308</v>
      </c>
      <c r="R79" t="s">
        <v>8310</v>
      </c>
      <c r="S79">
        <f t="shared" si="6"/>
        <v>2012</v>
      </c>
      <c r="T79" s="13">
        <f t="shared" si="7"/>
        <v>40997.144872685189</v>
      </c>
    </row>
    <row r="80" spans="1:20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0" t="s">
        <v>8308</v>
      </c>
      <c r="R80" t="s">
        <v>8310</v>
      </c>
      <c r="S80">
        <f t="shared" si="6"/>
        <v>2016</v>
      </c>
      <c r="T80" s="13">
        <f t="shared" si="7"/>
        <v>42604.730567129634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0" t="s">
        <v>8308</v>
      </c>
      <c r="R81" t="s">
        <v>8310</v>
      </c>
      <c r="S81">
        <f t="shared" si="6"/>
        <v>2014</v>
      </c>
      <c r="T81" s="13">
        <f t="shared" si="7"/>
        <v>41724.776539351849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0" t="s">
        <v>8308</v>
      </c>
      <c r="R82" t="s">
        <v>8310</v>
      </c>
      <c r="S82">
        <f t="shared" si="6"/>
        <v>2013</v>
      </c>
      <c r="T82" s="13">
        <f t="shared" si="7"/>
        <v>41583.083981481483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0" t="s">
        <v>8308</v>
      </c>
      <c r="R83" t="s">
        <v>8310</v>
      </c>
      <c r="S83">
        <f t="shared" si="6"/>
        <v>2012</v>
      </c>
      <c r="T83" s="13">
        <f t="shared" si="7"/>
        <v>41100.158877314818</v>
      </c>
    </row>
    <row r="84" spans="1:20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0" t="s">
        <v>8308</v>
      </c>
      <c r="R84" t="s">
        <v>8310</v>
      </c>
      <c r="S84">
        <f t="shared" si="6"/>
        <v>2011</v>
      </c>
      <c r="T84" s="13">
        <f t="shared" si="7"/>
        <v>40795.820150462961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0" t="s">
        <v>8308</v>
      </c>
      <c r="R85" t="s">
        <v>8310</v>
      </c>
      <c r="S85">
        <f t="shared" si="6"/>
        <v>2015</v>
      </c>
      <c r="T85" s="13">
        <f t="shared" si="7"/>
        <v>42042.615613425922</v>
      </c>
    </row>
    <row r="86" spans="1:20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0" t="s">
        <v>8308</v>
      </c>
      <c r="R86" t="s">
        <v>8310</v>
      </c>
      <c r="S86">
        <f t="shared" si="6"/>
        <v>2011</v>
      </c>
      <c r="T86" s="13">
        <f t="shared" si="7"/>
        <v>40648.757939814815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0" t="s">
        <v>8308</v>
      </c>
      <c r="R87" t="s">
        <v>8310</v>
      </c>
      <c r="S87">
        <f t="shared" si="6"/>
        <v>2011</v>
      </c>
      <c r="T87" s="13">
        <f t="shared" si="7"/>
        <v>40779.125428240739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0" t="s">
        <v>8308</v>
      </c>
      <c r="R88" t="s">
        <v>8310</v>
      </c>
      <c r="S88">
        <f t="shared" si="6"/>
        <v>2015</v>
      </c>
      <c r="T88" s="13">
        <f t="shared" si="7"/>
        <v>42291.556076388893</v>
      </c>
    </row>
    <row r="89" spans="1:20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0" t="s">
        <v>8308</v>
      </c>
      <c r="R89" t="s">
        <v>8310</v>
      </c>
      <c r="S89">
        <f t="shared" si="6"/>
        <v>2010</v>
      </c>
      <c r="T89" s="13">
        <f t="shared" si="7"/>
        <v>40322.53938657407</v>
      </c>
    </row>
    <row r="90" spans="1:20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0" t="s">
        <v>8308</v>
      </c>
      <c r="R90" t="s">
        <v>8310</v>
      </c>
      <c r="S90">
        <f t="shared" si="6"/>
        <v>2014</v>
      </c>
      <c r="T90" s="13">
        <f t="shared" si="7"/>
        <v>41786.65892361111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0" t="s">
        <v>8308</v>
      </c>
      <c r="R91" t="s">
        <v>8310</v>
      </c>
      <c r="S91">
        <f t="shared" si="6"/>
        <v>2013</v>
      </c>
      <c r="T91" s="13">
        <f t="shared" si="7"/>
        <v>41402.752222222225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0" t="s">
        <v>8308</v>
      </c>
      <c r="R92" t="s">
        <v>8310</v>
      </c>
      <c r="S92">
        <f t="shared" si="6"/>
        <v>2011</v>
      </c>
      <c r="T92" s="13">
        <f t="shared" si="7"/>
        <v>40706.297442129631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0" t="s">
        <v>8308</v>
      </c>
      <c r="R93" t="s">
        <v>8310</v>
      </c>
      <c r="S93">
        <f t="shared" si="6"/>
        <v>2011</v>
      </c>
      <c r="T93" s="13">
        <f t="shared" si="7"/>
        <v>40619.402361111112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0" t="s">
        <v>8308</v>
      </c>
      <c r="R94" t="s">
        <v>8310</v>
      </c>
      <c r="S94">
        <f t="shared" si="6"/>
        <v>2016</v>
      </c>
      <c r="T94" s="13">
        <f t="shared" si="7"/>
        <v>42721.198877314819</v>
      </c>
    </row>
    <row r="95" spans="1:20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0" t="s">
        <v>8308</v>
      </c>
      <c r="R95" t="s">
        <v>8310</v>
      </c>
      <c r="S95">
        <f t="shared" si="6"/>
        <v>2012</v>
      </c>
      <c r="T95" s="13">
        <f t="shared" si="7"/>
        <v>41065.858067129629</v>
      </c>
    </row>
    <row r="96" spans="1:20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0" t="s">
        <v>8308</v>
      </c>
      <c r="R96" t="s">
        <v>8310</v>
      </c>
      <c r="S96">
        <f t="shared" si="6"/>
        <v>2014</v>
      </c>
      <c r="T96" s="13">
        <f t="shared" si="7"/>
        <v>41716.717847222222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0" t="s">
        <v>8308</v>
      </c>
      <c r="R97" t="s">
        <v>8310</v>
      </c>
      <c r="S97">
        <f t="shared" si="6"/>
        <v>2012</v>
      </c>
      <c r="T97" s="13">
        <f t="shared" si="7"/>
        <v>40935.005104166667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0" t="s">
        <v>8308</v>
      </c>
      <c r="R98" t="s">
        <v>8310</v>
      </c>
      <c r="S98">
        <f t="shared" si="6"/>
        <v>2010</v>
      </c>
      <c r="T98" s="13">
        <f t="shared" si="7"/>
        <v>40324.662511574075</v>
      </c>
    </row>
    <row r="99" spans="1:20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0" t="s">
        <v>8308</v>
      </c>
      <c r="R99" t="s">
        <v>8310</v>
      </c>
      <c r="S99">
        <f t="shared" si="6"/>
        <v>2011</v>
      </c>
      <c r="T99" s="13">
        <f t="shared" si="7"/>
        <v>40706.135208333333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0" t="s">
        <v>8308</v>
      </c>
      <c r="R100" t="s">
        <v>8310</v>
      </c>
      <c r="S100">
        <f t="shared" si="6"/>
        <v>2012</v>
      </c>
      <c r="T100" s="13">
        <f t="shared" si="7"/>
        <v>41214.79483796296</v>
      </c>
    </row>
    <row r="101" spans="1:20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0" t="s">
        <v>8308</v>
      </c>
      <c r="R101" t="s">
        <v>8310</v>
      </c>
      <c r="S101">
        <f t="shared" si="6"/>
        <v>2013</v>
      </c>
      <c r="T101" s="13">
        <f t="shared" si="7"/>
        <v>41631.902766203704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0" t="s">
        <v>8308</v>
      </c>
      <c r="R102" t="s">
        <v>8310</v>
      </c>
      <c r="S102">
        <f t="shared" si="6"/>
        <v>2012</v>
      </c>
      <c r="T102" s="13">
        <f t="shared" si="7"/>
        <v>41197.753310185188</v>
      </c>
    </row>
    <row r="103" spans="1:20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0" t="s">
        <v>8308</v>
      </c>
      <c r="R103" t="s">
        <v>8310</v>
      </c>
      <c r="S103">
        <f t="shared" si="6"/>
        <v>2012</v>
      </c>
      <c r="T103" s="13">
        <f t="shared" si="7"/>
        <v>41274.776736111111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0" t="s">
        <v>8308</v>
      </c>
      <c r="R104" t="s">
        <v>8310</v>
      </c>
      <c r="S104">
        <f t="shared" si="6"/>
        <v>2010</v>
      </c>
      <c r="T104" s="13">
        <f t="shared" si="7"/>
        <v>40505.131168981483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0" t="s">
        <v>8308</v>
      </c>
      <c r="R105" t="s">
        <v>8310</v>
      </c>
      <c r="S105">
        <f t="shared" si="6"/>
        <v>2014</v>
      </c>
      <c r="T105" s="13">
        <f t="shared" si="7"/>
        <v>41682.805902777778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0" t="s">
        <v>8308</v>
      </c>
      <c r="R106" t="s">
        <v>8310</v>
      </c>
      <c r="S106">
        <f t="shared" si="6"/>
        <v>2011</v>
      </c>
      <c r="T106" s="13">
        <f t="shared" si="7"/>
        <v>40612.695208333331</v>
      </c>
    </row>
    <row r="107" spans="1:20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0" t="s">
        <v>8308</v>
      </c>
      <c r="R107" t="s">
        <v>8310</v>
      </c>
      <c r="S107">
        <f t="shared" si="6"/>
        <v>2016</v>
      </c>
      <c r="T107" s="13">
        <f t="shared" si="7"/>
        <v>42485.724768518514</v>
      </c>
    </row>
    <row r="108" spans="1:20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0" t="s">
        <v>8308</v>
      </c>
      <c r="R108" t="s">
        <v>8310</v>
      </c>
      <c r="S108">
        <f t="shared" si="6"/>
        <v>2012</v>
      </c>
      <c r="T108" s="13">
        <f t="shared" si="7"/>
        <v>40987.776631944449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0" t="s">
        <v>8308</v>
      </c>
      <c r="R109" t="s">
        <v>8310</v>
      </c>
      <c r="S109">
        <f t="shared" si="6"/>
        <v>2011</v>
      </c>
      <c r="T109" s="13">
        <f t="shared" si="7"/>
        <v>40635.982488425929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0" t="s">
        <v>8308</v>
      </c>
      <c r="R110" t="s">
        <v>8310</v>
      </c>
      <c r="S110">
        <f t="shared" si="6"/>
        <v>2013</v>
      </c>
      <c r="T110" s="13">
        <f t="shared" si="7"/>
        <v>41365.613078703704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0" t="s">
        <v>8308</v>
      </c>
      <c r="R111" t="s">
        <v>8310</v>
      </c>
      <c r="S111">
        <f t="shared" si="6"/>
        <v>2011</v>
      </c>
      <c r="T111" s="13">
        <f t="shared" si="7"/>
        <v>40570.025810185187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0" t="s">
        <v>8308</v>
      </c>
      <c r="R112" t="s">
        <v>8310</v>
      </c>
      <c r="S112">
        <f t="shared" si="6"/>
        <v>2013</v>
      </c>
      <c r="T112" s="13">
        <f t="shared" si="7"/>
        <v>41557.949687500004</v>
      </c>
    </row>
    <row r="113" spans="1:20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0" t="s">
        <v>8308</v>
      </c>
      <c r="R113" t="s">
        <v>8310</v>
      </c>
      <c r="S113">
        <f t="shared" si="6"/>
        <v>2015</v>
      </c>
      <c r="T113" s="13">
        <f t="shared" si="7"/>
        <v>42125.333182870367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0" t="s">
        <v>8308</v>
      </c>
      <c r="R114" t="s">
        <v>8310</v>
      </c>
      <c r="S114">
        <f t="shared" si="6"/>
        <v>2014</v>
      </c>
      <c r="T114" s="13">
        <f t="shared" si="7"/>
        <v>41718.043032407404</v>
      </c>
    </row>
    <row r="115" spans="1:20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0" t="s">
        <v>8308</v>
      </c>
      <c r="R115" t="s">
        <v>8310</v>
      </c>
      <c r="S115">
        <f t="shared" si="6"/>
        <v>2011</v>
      </c>
      <c r="T115" s="13">
        <f t="shared" si="7"/>
        <v>40753.758425925924</v>
      </c>
    </row>
    <row r="116" spans="1:20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0" t="s">
        <v>8308</v>
      </c>
      <c r="R116" t="s">
        <v>8310</v>
      </c>
      <c r="S116">
        <f t="shared" si="6"/>
        <v>2011</v>
      </c>
      <c r="T116" s="13">
        <f t="shared" si="7"/>
        <v>40861.27416666667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0" t="s">
        <v>8308</v>
      </c>
      <c r="R117" t="s">
        <v>8310</v>
      </c>
      <c r="S117">
        <f t="shared" si="6"/>
        <v>2012</v>
      </c>
      <c r="T117" s="13">
        <f t="shared" si="7"/>
        <v>40918.738935185182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0" t="s">
        <v>8308</v>
      </c>
      <c r="R118" t="s">
        <v>8310</v>
      </c>
      <c r="S118">
        <f t="shared" si="6"/>
        <v>2011</v>
      </c>
      <c r="T118" s="13">
        <f t="shared" si="7"/>
        <v>40595.497164351851</v>
      </c>
    </row>
    <row r="119" spans="1:20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0" t="s">
        <v>8308</v>
      </c>
      <c r="R119" t="s">
        <v>8310</v>
      </c>
      <c r="S119">
        <f t="shared" si="6"/>
        <v>2010</v>
      </c>
      <c r="T119" s="13">
        <f t="shared" si="7"/>
        <v>40248.834999999999</v>
      </c>
    </row>
    <row r="120" spans="1:20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0" t="s">
        <v>8308</v>
      </c>
      <c r="R120" t="s">
        <v>8310</v>
      </c>
      <c r="S120">
        <f t="shared" si="6"/>
        <v>2011</v>
      </c>
      <c r="T120" s="13">
        <f t="shared" si="7"/>
        <v>40723.053657407407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0" t="s">
        <v>8308</v>
      </c>
      <c r="R121" t="s">
        <v>8310</v>
      </c>
      <c r="S121">
        <f t="shared" si="6"/>
        <v>2011</v>
      </c>
      <c r="T121" s="13">
        <f t="shared" si="7"/>
        <v>40739.069282407407</v>
      </c>
    </row>
    <row r="122" spans="1:20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0" t="s">
        <v>8308</v>
      </c>
      <c r="R122" t="s">
        <v>8311</v>
      </c>
      <c r="S122">
        <f t="shared" si="6"/>
        <v>2016</v>
      </c>
      <c r="T122" s="13">
        <f t="shared" si="7"/>
        <v>42616.049849537041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0" t="s">
        <v>8308</v>
      </c>
      <c r="R123" t="s">
        <v>8311</v>
      </c>
      <c r="S123">
        <f t="shared" si="6"/>
        <v>2015</v>
      </c>
      <c r="T123" s="13">
        <f t="shared" si="7"/>
        <v>42096.704976851848</v>
      </c>
    </row>
    <row r="124" spans="1:20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0" t="s">
        <v>8308</v>
      </c>
      <c r="R124" t="s">
        <v>8311</v>
      </c>
      <c r="S124">
        <f t="shared" si="6"/>
        <v>2016</v>
      </c>
      <c r="T124" s="13">
        <f t="shared" si="7"/>
        <v>42593.431793981479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0" t="s">
        <v>8308</v>
      </c>
      <c r="R125" t="s">
        <v>8311</v>
      </c>
      <c r="S125">
        <f t="shared" si="6"/>
        <v>2014</v>
      </c>
      <c r="T125" s="13">
        <f t="shared" si="7"/>
        <v>41904.781990740739</v>
      </c>
    </row>
    <row r="126" spans="1:20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0" t="s">
        <v>8308</v>
      </c>
      <c r="R126" t="s">
        <v>8311</v>
      </c>
      <c r="S126">
        <f t="shared" si="6"/>
        <v>2015</v>
      </c>
      <c r="T126" s="13">
        <f t="shared" si="7"/>
        <v>42114.928726851853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0" t="s">
        <v>8308</v>
      </c>
      <c r="R127" t="s">
        <v>8311</v>
      </c>
      <c r="S127">
        <f t="shared" si="6"/>
        <v>2016</v>
      </c>
      <c r="T127" s="13">
        <f t="shared" si="7"/>
        <v>42709.993981481486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0" t="s">
        <v>8308</v>
      </c>
      <c r="R128" t="s">
        <v>8311</v>
      </c>
      <c r="S128">
        <f t="shared" si="6"/>
        <v>2015</v>
      </c>
      <c r="T128" s="13">
        <f t="shared" si="7"/>
        <v>42135.589548611111</v>
      </c>
    </row>
    <row r="129" spans="1:20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0" t="s">
        <v>8308</v>
      </c>
      <c r="R129" t="s">
        <v>8311</v>
      </c>
      <c r="S129">
        <f t="shared" si="6"/>
        <v>2015</v>
      </c>
      <c r="T129" s="13">
        <f t="shared" si="7"/>
        <v>42067.62431712963</v>
      </c>
    </row>
    <row r="130" spans="1:20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0" t="s">
        <v>8308</v>
      </c>
      <c r="R130" t="s">
        <v>8311</v>
      </c>
      <c r="S130">
        <f t="shared" si="6"/>
        <v>2016</v>
      </c>
      <c r="T130" s="13">
        <f t="shared" si="7"/>
        <v>42628.22792824074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0" t="s">
        <v>8308</v>
      </c>
      <c r="R131" t="s">
        <v>8311</v>
      </c>
      <c r="S131">
        <f t="shared" ref="S131:S194" si="10">YEAR(T131)</f>
        <v>2014</v>
      </c>
      <c r="T131" s="13">
        <f t="shared" ref="T131:T194" si="11">(((J131/60)/60)/24)+DATE(1970,1,1)</f>
        <v>41882.937303240738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0" t="s">
        <v>8308</v>
      </c>
      <c r="R132" t="s">
        <v>8311</v>
      </c>
      <c r="S132">
        <f t="shared" si="10"/>
        <v>2014</v>
      </c>
      <c r="T132" s="13">
        <f t="shared" si="11"/>
        <v>41778.915416666663</v>
      </c>
    </row>
    <row r="133" spans="1:20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0" t="s">
        <v>8308</v>
      </c>
      <c r="R133" t="s">
        <v>8311</v>
      </c>
      <c r="S133">
        <f t="shared" si="10"/>
        <v>2016</v>
      </c>
      <c r="T133" s="13">
        <f t="shared" si="11"/>
        <v>42541.837511574078</v>
      </c>
    </row>
    <row r="134" spans="1:20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0" t="s">
        <v>8308</v>
      </c>
      <c r="R134" t="s">
        <v>8311</v>
      </c>
      <c r="S134">
        <f t="shared" si="10"/>
        <v>2014</v>
      </c>
      <c r="T134" s="13">
        <f t="shared" si="11"/>
        <v>41905.812581018516</v>
      </c>
    </row>
    <row r="135" spans="1:20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0" t="s">
        <v>8308</v>
      </c>
      <c r="R135" t="s">
        <v>8311</v>
      </c>
      <c r="S135">
        <f t="shared" si="10"/>
        <v>2016</v>
      </c>
      <c r="T135" s="13">
        <f t="shared" si="11"/>
        <v>42491.80768518518</v>
      </c>
    </row>
    <row r="136" spans="1:20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0" t="s">
        <v>8308</v>
      </c>
      <c r="R136" t="s">
        <v>8311</v>
      </c>
      <c r="S136">
        <f t="shared" si="10"/>
        <v>2015</v>
      </c>
      <c r="T136" s="13">
        <f t="shared" si="11"/>
        <v>42221.909930555557</v>
      </c>
    </row>
    <row r="137" spans="1:20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0" t="s">
        <v>8308</v>
      </c>
      <c r="R137" t="s">
        <v>8311</v>
      </c>
      <c r="S137">
        <f t="shared" si="10"/>
        <v>2014</v>
      </c>
      <c r="T137" s="13">
        <f t="shared" si="11"/>
        <v>41788.381909722222</v>
      </c>
    </row>
    <row r="138" spans="1:20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0" t="s">
        <v>8308</v>
      </c>
      <c r="R138" t="s">
        <v>8311</v>
      </c>
      <c r="S138">
        <f t="shared" si="10"/>
        <v>2015</v>
      </c>
      <c r="T138" s="13">
        <f t="shared" si="11"/>
        <v>42096.410115740742</v>
      </c>
    </row>
    <row r="139" spans="1:20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0" t="s">
        <v>8308</v>
      </c>
      <c r="R139" t="s">
        <v>8311</v>
      </c>
      <c r="S139">
        <f t="shared" si="10"/>
        <v>2015</v>
      </c>
      <c r="T139" s="13">
        <f t="shared" si="11"/>
        <v>42239.573993055557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0" t="s">
        <v>8308</v>
      </c>
      <c r="R140" t="s">
        <v>8311</v>
      </c>
      <c r="S140">
        <f t="shared" si="10"/>
        <v>2015</v>
      </c>
      <c r="T140" s="13">
        <f t="shared" si="11"/>
        <v>42186.257418981477</v>
      </c>
    </row>
    <row r="141" spans="1:20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0" t="s">
        <v>8308</v>
      </c>
      <c r="R141" t="s">
        <v>8311</v>
      </c>
      <c r="S141">
        <f t="shared" si="10"/>
        <v>2015</v>
      </c>
      <c r="T141" s="13">
        <f t="shared" si="11"/>
        <v>42187.920972222222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0" t="s">
        <v>8308</v>
      </c>
      <c r="R142" t="s">
        <v>8311</v>
      </c>
      <c r="S142">
        <f t="shared" si="10"/>
        <v>2015</v>
      </c>
      <c r="T142" s="13">
        <f t="shared" si="11"/>
        <v>42053.198287037041</v>
      </c>
    </row>
    <row r="143" spans="1:20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0" t="s">
        <v>8308</v>
      </c>
      <c r="R143" t="s">
        <v>8311</v>
      </c>
      <c r="S143">
        <f t="shared" si="10"/>
        <v>2015</v>
      </c>
      <c r="T143" s="13">
        <f t="shared" si="11"/>
        <v>42110.153043981481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0" t="s">
        <v>8308</v>
      </c>
      <c r="R144" t="s">
        <v>8311</v>
      </c>
      <c r="S144">
        <f t="shared" si="10"/>
        <v>2014</v>
      </c>
      <c r="T144" s="13">
        <f t="shared" si="11"/>
        <v>41938.893263888887</v>
      </c>
    </row>
    <row r="145" spans="1:20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0" t="s">
        <v>8308</v>
      </c>
      <c r="R145" t="s">
        <v>8311</v>
      </c>
      <c r="S145">
        <f t="shared" si="10"/>
        <v>2016</v>
      </c>
      <c r="T145" s="13">
        <f t="shared" si="11"/>
        <v>42559.064143518524</v>
      </c>
    </row>
    <row r="146" spans="1:20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0" t="s">
        <v>8308</v>
      </c>
      <c r="R146" t="s">
        <v>8311</v>
      </c>
      <c r="S146">
        <f t="shared" si="10"/>
        <v>2015</v>
      </c>
      <c r="T146" s="13">
        <f t="shared" si="11"/>
        <v>42047.762407407412</v>
      </c>
    </row>
    <row r="147" spans="1:20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0" t="s">
        <v>8308</v>
      </c>
      <c r="R147" t="s">
        <v>8311</v>
      </c>
      <c r="S147">
        <f t="shared" si="10"/>
        <v>2015</v>
      </c>
      <c r="T147" s="13">
        <f t="shared" si="11"/>
        <v>42200.542268518519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0" t="s">
        <v>8308</v>
      </c>
      <c r="R148" t="s">
        <v>8311</v>
      </c>
      <c r="S148">
        <f t="shared" si="10"/>
        <v>2016</v>
      </c>
      <c r="T148" s="13">
        <f t="shared" si="11"/>
        <v>42693.016180555554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0" t="s">
        <v>8308</v>
      </c>
      <c r="R149" t="s">
        <v>8311</v>
      </c>
      <c r="S149">
        <f t="shared" si="10"/>
        <v>2014</v>
      </c>
      <c r="T149" s="13">
        <f t="shared" si="11"/>
        <v>41969.767824074079</v>
      </c>
    </row>
    <row r="150" spans="1:20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0" t="s">
        <v>8308</v>
      </c>
      <c r="R150" t="s">
        <v>8311</v>
      </c>
      <c r="S150">
        <f t="shared" si="10"/>
        <v>2016</v>
      </c>
      <c r="T150" s="13">
        <f t="shared" si="11"/>
        <v>42397.281666666662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0" t="s">
        <v>8308</v>
      </c>
      <c r="R151" t="s">
        <v>8311</v>
      </c>
      <c r="S151">
        <f t="shared" si="10"/>
        <v>2014</v>
      </c>
      <c r="T151" s="13">
        <f t="shared" si="11"/>
        <v>41968.172106481477</v>
      </c>
    </row>
    <row r="152" spans="1:20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0" t="s">
        <v>8308</v>
      </c>
      <c r="R152" t="s">
        <v>8311</v>
      </c>
      <c r="S152">
        <f t="shared" si="10"/>
        <v>2015</v>
      </c>
      <c r="T152" s="13">
        <f t="shared" si="11"/>
        <v>42090.161828703705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0" t="s">
        <v>8308</v>
      </c>
      <c r="R153" t="s">
        <v>8311</v>
      </c>
      <c r="S153">
        <f t="shared" si="10"/>
        <v>2015</v>
      </c>
      <c r="T153" s="13">
        <f t="shared" si="11"/>
        <v>42113.550821759258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0" t="s">
        <v>8308</v>
      </c>
      <c r="R154" t="s">
        <v>8311</v>
      </c>
      <c r="S154">
        <f t="shared" si="10"/>
        <v>2014</v>
      </c>
      <c r="T154" s="13">
        <f t="shared" si="11"/>
        <v>41875.077546296299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0" t="s">
        <v>8308</v>
      </c>
      <c r="R155" t="s">
        <v>8311</v>
      </c>
      <c r="S155">
        <f t="shared" si="10"/>
        <v>2014</v>
      </c>
      <c r="T155" s="13">
        <f t="shared" si="11"/>
        <v>41933.586157407408</v>
      </c>
    </row>
    <row r="156" spans="1:20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0" t="s">
        <v>8308</v>
      </c>
      <c r="R156" t="s">
        <v>8311</v>
      </c>
      <c r="S156">
        <f t="shared" si="10"/>
        <v>2015</v>
      </c>
      <c r="T156" s="13">
        <f t="shared" si="11"/>
        <v>42115.547395833331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0" t="s">
        <v>8308</v>
      </c>
      <c r="R157" t="s">
        <v>8311</v>
      </c>
      <c r="S157">
        <f t="shared" si="10"/>
        <v>2015</v>
      </c>
      <c r="T157" s="13">
        <f t="shared" si="11"/>
        <v>42168.559432870374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0" t="s">
        <v>8308</v>
      </c>
      <c r="R158" t="s">
        <v>8311</v>
      </c>
      <c r="S158">
        <f t="shared" si="10"/>
        <v>2014</v>
      </c>
      <c r="T158" s="13">
        <f t="shared" si="11"/>
        <v>41794.124953703707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0" t="s">
        <v>8308</v>
      </c>
      <c r="R159" t="s">
        <v>8311</v>
      </c>
      <c r="S159">
        <f t="shared" si="10"/>
        <v>2016</v>
      </c>
      <c r="T159" s="13">
        <f t="shared" si="11"/>
        <v>42396.911712962959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0" t="s">
        <v>8308</v>
      </c>
      <c r="R160" t="s">
        <v>8311</v>
      </c>
      <c r="S160">
        <f t="shared" si="10"/>
        <v>2014</v>
      </c>
      <c r="T160" s="13">
        <f t="shared" si="11"/>
        <v>41904.07671296296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0" t="s">
        <v>8308</v>
      </c>
      <c r="R161" t="s">
        <v>8311</v>
      </c>
      <c r="S161">
        <f t="shared" si="10"/>
        <v>2016</v>
      </c>
      <c r="T161" s="13">
        <f t="shared" si="11"/>
        <v>42514.434548611112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0" t="s">
        <v>8308</v>
      </c>
      <c r="R162" t="s">
        <v>8312</v>
      </c>
      <c r="S162">
        <f t="shared" si="10"/>
        <v>2015</v>
      </c>
      <c r="T162" s="13">
        <f t="shared" si="11"/>
        <v>42171.913090277783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0" t="s">
        <v>8308</v>
      </c>
      <c r="R163" t="s">
        <v>8312</v>
      </c>
      <c r="S163">
        <f t="shared" si="10"/>
        <v>2014</v>
      </c>
      <c r="T163" s="13">
        <f t="shared" si="11"/>
        <v>41792.687442129631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0" t="s">
        <v>8308</v>
      </c>
      <c r="R164" t="s">
        <v>8312</v>
      </c>
      <c r="S164">
        <f t="shared" si="10"/>
        <v>2014</v>
      </c>
      <c r="T164" s="13">
        <f t="shared" si="11"/>
        <v>41835.126805555556</v>
      </c>
    </row>
    <row r="165" spans="1:20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0" t="s">
        <v>8308</v>
      </c>
      <c r="R165" t="s">
        <v>8312</v>
      </c>
      <c r="S165">
        <f t="shared" si="10"/>
        <v>2015</v>
      </c>
      <c r="T165" s="13">
        <f t="shared" si="11"/>
        <v>42243.961273148147</v>
      </c>
    </row>
    <row r="166" spans="1:20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0" t="s">
        <v>8308</v>
      </c>
      <c r="R166" t="s">
        <v>8312</v>
      </c>
      <c r="S166">
        <f t="shared" si="10"/>
        <v>2014</v>
      </c>
      <c r="T166" s="13">
        <f t="shared" si="11"/>
        <v>41841.762743055559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0" t="s">
        <v>8308</v>
      </c>
      <c r="R167" t="s">
        <v>8312</v>
      </c>
      <c r="S167">
        <f t="shared" si="10"/>
        <v>2015</v>
      </c>
      <c r="T167" s="13">
        <f t="shared" si="11"/>
        <v>42351.658842592587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0" t="s">
        <v>8308</v>
      </c>
      <c r="R168" t="s">
        <v>8312</v>
      </c>
      <c r="S168">
        <f t="shared" si="10"/>
        <v>2016</v>
      </c>
      <c r="T168" s="13">
        <f t="shared" si="11"/>
        <v>42721.075949074075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0" t="s">
        <v>8308</v>
      </c>
      <c r="R169" t="s">
        <v>8312</v>
      </c>
      <c r="S169">
        <f t="shared" si="10"/>
        <v>2015</v>
      </c>
      <c r="T169" s="13">
        <f t="shared" si="11"/>
        <v>42160.927488425921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0" t="s">
        <v>8308</v>
      </c>
      <c r="R170" t="s">
        <v>8312</v>
      </c>
      <c r="S170">
        <f t="shared" si="10"/>
        <v>2015</v>
      </c>
      <c r="T170" s="13">
        <f t="shared" si="11"/>
        <v>42052.83530092593</v>
      </c>
    </row>
    <row r="171" spans="1:20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0" t="s">
        <v>8308</v>
      </c>
      <c r="R171" t="s">
        <v>8312</v>
      </c>
      <c r="S171">
        <f t="shared" si="10"/>
        <v>2014</v>
      </c>
      <c r="T171" s="13">
        <f t="shared" si="11"/>
        <v>41900.505312499998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0" t="s">
        <v>8308</v>
      </c>
      <c r="R172" t="s">
        <v>8312</v>
      </c>
      <c r="S172">
        <f t="shared" si="10"/>
        <v>2015</v>
      </c>
      <c r="T172" s="13">
        <f t="shared" si="11"/>
        <v>42216.977812500001</v>
      </c>
    </row>
    <row r="173" spans="1:20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0" t="s">
        <v>8308</v>
      </c>
      <c r="R173" t="s">
        <v>8312</v>
      </c>
      <c r="S173">
        <f t="shared" si="10"/>
        <v>2016</v>
      </c>
      <c r="T173" s="13">
        <f t="shared" si="11"/>
        <v>42534.180717592593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0" t="s">
        <v>8308</v>
      </c>
      <c r="R174" t="s">
        <v>8312</v>
      </c>
      <c r="S174">
        <f t="shared" si="10"/>
        <v>2015</v>
      </c>
      <c r="T174" s="13">
        <f t="shared" si="11"/>
        <v>42047.394942129627</v>
      </c>
    </row>
    <row r="175" spans="1:20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0" t="s">
        <v>8308</v>
      </c>
      <c r="R175" t="s">
        <v>8312</v>
      </c>
      <c r="S175">
        <f t="shared" si="10"/>
        <v>2015</v>
      </c>
      <c r="T175" s="13">
        <f t="shared" si="11"/>
        <v>42033.573009259257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0" t="s">
        <v>8308</v>
      </c>
      <c r="R176" t="s">
        <v>8312</v>
      </c>
      <c r="S176">
        <f t="shared" si="10"/>
        <v>2015</v>
      </c>
      <c r="T176" s="13">
        <f t="shared" si="11"/>
        <v>42072.758981481486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0" t="s">
        <v>8308</v>
      </c>
      <c r="R177" t="s">
        <v>8312</v>
      </c>
      <c r="S177">
        <f t="shared" si="10"/>
        <v>2014</v>
      </c>
      <c r="T177" s="13">
        <f t="shared" si="11"/>
        <v>41855.777905092589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0" t="s">
        <v>8308</v>
      </c>
      <c r="R178" t="s">
        <v>8312</v>
      </c>
      <c r="S178">
        <f t="shared" si="10"/>
        <v>2015</v>
      </c>
      <c r="T178" s="13">
        <f t="shared" si="11"/>
        <v>42191.824062500003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0" t="s">
        <v>8308</v>
      </c>
      <c r="R179" t="s">
        <v>8312</v>
      </c>
      <c r="S179">
        <f t="shared" si="10"/>
        <v>2015</v>
      </c>
      <c r="T179" s="13">
        <f t="shared" si="11"/>
        <v>42070.047754629632</v>
      </c>
    </row>
    <row r="180" spans="1:20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0" t="s">
        <v>8308</v>
      </c>
      <c r="R180" t="s">
        <v>8312</v>
      </c>
      <c r="S180">
        <f t="shared" si="10"/>
        <v>2015</v>
      </c>
      <c r="T180" s="13">
        <f t="shared" si="11"/>
        <v>42304.955381944441</v>
      </c>
    </row>
    <row r="181" spans="1:20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0" t="s">
        <v>8308</v>
      </c>
      <c r="R181" t="s">
        <v>8312</v>
      </c>
      <c r="S181">
        <f t="shared" si="10"/>
        <v>2016</v>
      </c>
      <c r="T181" s="13">
        <f t="shared" si="11"/>
        <v>42403.080497685187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0" t="s">
        <v>8308</v>
      </c>
      <c r="R182" t="s">
        <v>8312</v>
      </c>
      <c r="S182">
        <f t="shared" si="10"/>
        <v>2015</v>
      </c>
      <c r="T182" s="13">
        <f t="shared" si="11"/>
        <v>42067.991238425922</v>
      </c>
    </row>
    <row r="183" spans="1:20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0" t="s">
        <v>8308</v>
      </c>
      <c r="R183" t="s">
        <v>8312</v>
      </c>
      <c r="S183">
        <f t="shared" si="10"/>
        <v>2015</v>
      </c>
      <c r="T183" s="13">
        <f t="shared" si="11"/>
        <v>42147.741840277777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0" t="s">
        <v>8308</v>
      </c>
      <c r="R184" t="s">
        <v>8312</v>
      </c>
      <c r="S184">
        <f t="shared" si="10"/>
        <v>2016</v>
      </c>
      <c r="T184" s="13">
        <f t="shared" si="11"/>
        <v>42712.011944444443</v>
      </c>
    </row>
    <row r="185" spans="1:20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0" t="s">
        <v>8308</v>
      </c>
      <c r="R185" t="s">
        <v>8312</v>
      </c>
      <c r="S185">
        <f t="shared" si="10"/>
        <v>2014</v>
      </c>
      <c r="T185" s="13">
        <f t="shared" si="11"/>
        <v>41939.810300925928</v>
      </c>
    </row>
    <row r="186" spans="1:20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0" t="s">
        <v>8308</v>
      </c>
      <c r="R186" t="s">
        <v>8312</v>
      </c>
      <c r="S186">
        <f t="shared" si="10"/>
        <v>2014</v>
      </c>
      <c r="T186" s="13">
        <f t="shared" si="11"/>
        <v>41825.791226851856</v>
      </c>
    </row>
    <row r="187" spans="1:20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0" t="s">
        <v>8308</v>
      </c>
      <c r="R187" t="s">
        <v>8312</v>
      </c>
      <c r="S187">
        <f t="shared" si="10"/>
        <v>2016</v>
      </c>
      <c r="T187" s="13">
        <f t="shared" si="11"/>
        <v>42570.91133101852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0" t="s">
        <v>8308</v>
      </c>
      <c r="R188" t="s">
        <v>8312</v>
      </c>
      <c r="S188">
        <f t="shared" si="10"/>
        <v>2017</v>
      </c>
      <c r="T188" s="13">
        <f t="shared" si="11"/>
        <v>42767.812893518523</v>
      </c>
    </row>
    <row r="189" spans="1:20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0" t="s">
        <v>8308</v>
      </c>
      <c r="R189" t="s">
        <v>8312</v>
      </c>
      <c r="S189">
        <f t="shared" si="10"/>
        <v>2015</v>
      </c>
      <c r="T189" s="13">
        <f t="shared" si="11"/>
        <v>42182.234456018516</v>
      </c>
    </row>
    <row r="190" spans="1:20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0" t="s">
        <v>8308</v>
      </c>
      <c r="R190" t="s">
        <v>8312</v>
      </c>
      <c r="S190">
        <f t="shared" si="10"/>
        <v>2014</v>
      </c>
      <c r="T190" s="13">
        <f t="shared" si="11"/>
        <v>41857.18304398148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0" t="s">
        <v>8308</v>
      </c>
      <c r="R191" t="s">
        <v>8312</v>
      </c>
      <c r="S191">
        <f t="shared" si="10"/>
        <v>2016</v>
      </c>
      <c r="T191" s="13">
        <f t="shared" si="11"/>
        <v>42556.690706018519</v>
      </c>
    </row>
    <row r="192" spans="1:20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0" t="s">
        <v>8308</v>
      </c>
      <c r="R192" t="s">
        <v>8312</v>
      </c>
      <c r="S192">
        <f t="shared" si="10"/>
        <v>2016</v>
      </c>
      <c r="T192" s="13">
        <f t="shared" si="11"/>
        <v>42527.650995370372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0" t="s">
        <v>8308</v>
      </c>
      <c r="R193" t="s">
        <v>8312</v>
      </c>
      <c r="S193">
        <f t="shared" si="10"/>
        <v>2015</v>
      </c>
      <c r="T193" s="13">
        <f t="shared" si="11"/>
        <v>42239.441412037035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0" t="s">
        <v>8308</v>
      </c>
      <c r="R194" t="s">
        <v>8312</v>
      </c>
      <c r="S194">
        <f t="shared" si="10"/>
        <v>2014</v>
      </c>
      <c r="T194" s="13">
        <f t="shared" si="11"/>
        <v>41899.792037037041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0" t="s">
        <v>8308</v>
      </c>
      <c r="R195" t="s">
        <v>8312</v>
      </c>
      <c r="S195">
        <f t="shared" ref="S195:S258" si="14">YEAR(T195)</f>
        <v>2014</v>
      </c>
      <c r="T195" s="13">
        <f t="shared" ref="T195:T258" si="15">(((J195/60)/60)/24)+DATE(1970,1,1)</f>
        <v>41911.934791666667</v>
      </c>
    </row>
    <row r="196" spans="1:20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0" t="s">
        <v>8308</v>
      </c>
      <c r="R196" t="s">
        <v>8312</v>
      </c>
      <c r="S196">
        <f t="shared" si="14"/>
        <v>2016</v>
      </c>
      <c r="T196" s="13">
        <f t="shared" si="15"/>
        <v>42375.996886574074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0" t="s">
        <v>8308</v>
      </c>
      <c r="R197" t="s">
        <v>8312</v>
      </c>
      <c r="S197">
        <f t="shared" si="14"/>
        <v>2015</v>
      </c>
      <c r="T197" s="13">
        <f t="shared" si="15"/>
        <v>42135.67050925926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0" t="s">
        <v>8308</v>
      </c>
      <c r="R198" t="s">
        <v>8312</v>
      </c>
      <c r="S198">
        <f t="shared" si="14"/>
        <v>2015</v>
      </c>
      <c r="T198" s="13">
        <f t="shared" si="15"/>
        <v>42259.542800925927</v>
      </c>
    </row>
    <row r="199" spans="1:20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0" t="s">
        <v>8308</v>
      </c>
      <c r="R199" t="s">
        <v>8312</v>
      </c>
      <c r="S199">
        <f t="shared" si="14"/>
        <v>2017</v>
      </c>
      <c r="T199" s="13">
        <f t="shared" si="15"/>
        <v>42741.848379629635</v>
      </c>
    </row>
    <row r="200" spans="1:20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0" t="s">
        <v>8308</v>
      </c>
      <c r="R200" t="s">
        <v>8312</v>
      </c>
      <c r="S200">
        <f t="shared" si="14"/>
        <v>2014</v>
      </c>
      <c r="T200" s="13">
        <f t="shared" si="15"/>
        <v>41887.383356481485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0" t="s">
        <v>8308</v>
      </c>
      <c r="R201" t="s">
        <v>8312</v>
      </c>
      <c r="S201">
        <f t="shared" si="14"/>
        <v>2016</v>
      </c>
      <c r="T201" s="13">
        <f t="shared" si="15"/>
        <v>42584.123865740738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0" t="s">
        <v>8308</v>
      </c>
      <c r="R202" t="s">
        <v>8312</v>
      </c>
      <c r="S202">
        <f t="shared" si="14"/>
        <v>2014</v>
      </c>
      <c r="T202" s="13">
        <f t="shared" si="15"/>
        <v>41867.083368055559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0" t="s">
        <v>8308</v>
      </c>
      <c r="R203" t="s">
        <v>8312</v>
      </c>
      <c r="S203">
        <f t="shared" si="14"/>
        <v>2015</v>
      </c>
      <c r="T203" s="13">
        <f t="shared" si="15"/>
        <v>42023.818622685183</v>
      </c>
    </row>
    <row r="204" spans="1:20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0" t="s">
        <v>8308</v>
      </c>
      <c r="R204" t="s">
        <v>8312</v>
      </c>
      <c r="S204">
        <f t="shared" si="14"/>
        <v>2015</v>
      </c>
      <c r="T204" s="13">
        <f t="shared" si="15"/>
        <v>42255.927824074075</v>
      </c>
    </row>
    <row r="205" spans="1:20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0" t="s">
        <v>8308</v>
      </c>
      <c r="R205" t="s">
        <v>8312</v>
      </c>
      <c r="S205">
        <f t="shared" si="14"/>
        <v>2014</v>
      </c>
      <c r="T205" s="13">
        <f t="shared" si="15"/>
        <v>41973.847962962958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0" t="s">
        <v>8308</v>
      </c>
      <c r="R206" t="s">
        <v>8312</v>
      </c>
      <c r="S206">
        <f t="shared" si="14"/>
        <v>2016</v>
      </c>
      <c r="T206" s="13">
        <f t="shared" si="15"/>
        <v>42556.583368055552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0" t="s">
        <v>8308</v>
      </c>
      <c r="R207" t="s">
        <v>8312</v>
      </c>
      <c r="S207">
        <f t="shared" si="14"/>
        <v>2015</v>
      </c>
      <c r="T207" s="13">
        <f t="shared" si="15"/>
        <v>42248.632199074069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0" t="s">
        <v>8308</v>
      </c>
      <c r="R208" t="s">
        <v>8312</v>
      </c>
      <c r="S208">
        <f t="shared" si="14"/>
        <v>2016</v>
      </c>
      <c r="T208" s="13">
        <f t="shared" si="15"/>
        <v>42567.004432870366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0" t="s">
        <v>8308</v>
      </c>
      <c r="R209" t="s">
        <v>8312</v>
      </c>
      <c r="S209">
        <f t="shared" si="14"/>
        <v>2014</v>
      </c>
      <c r="T209" s="13">
        <f t="shared" si="15"/>
        <v>41978.197199074071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0" t="s">
        <v>8308</v>
      </c>
      <c r="R210" t="s">
        <v>8312</v>
      </c>
      <c r="S210">
        <f t="shared" si="14"/>
        <v>2014</v>
      </c>
      <c r="T210" s="13">
        <f t="shared" si="15"/>
        <v>41959.369988425926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0" t="s">
        <v>8308</v>
      </c>
      <c r="R211" t="s">
        <v>8312</v>
      </c>
      <c r="S211">
        <f t="shared" si="14"/>
        <v>2015</v>
      </c>
      <c r="T211" s="13">
        <f t="shared" si="15"/>
        <v>42165.922858796301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0" t="s">
        <v>8308</v>
      </c>
      <c r="R212" t="s">
        <v>8312</v>
      </c>
      <c r="S212">
        <f t="shared" si="14"/>
        <v>2015</v>
      </c>
      <c r="T212" s="13">
        <f t="shared" si="15"/>
        <v>42249.064722222218</v>
      </c>
    </row>
    <row r="213" spans="1:20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0" t="s">
        <v>8308</v>
      </c>
      <c r="R213" t="s">
        <v>8312</v>
      </c>
      <c r="S213">
        <f t="shared" si="14"/>
        <v>2015</v>
      </c>
      <c r="T213" s="13">
        <f t="shared" si="15"/>
        <v>42236.159918981488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0" t="s">
        <v>8308</v>
      </c>
      <c r="R214" t="s">
        <v>8312</v>
      </c>
      <c r="S214">
        <f t="shared" si="14"/>
        <v>2016</v>
      </c>
      <c r="T214" s="13">
        <f t="shared" si="15"/>
        <v>42416.881018518514</v>
      </c>
    </row>
    <row r="215" spans="1:20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0" t="s">
        <v>8308</v>
      </c>
      <c r="R215" t="s">
        <v>8312</v>
      </c>
      <c r="S215">
        <f t="shared" si="14"/>
        <v>2015</v>
      </c>
      <c r="T215" s="13">
        <f t="shared" si="15"/>
        <v>42202.594293981485</v>
      </c>
    </row>
    <row r="216" spans="1:20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0" t="s">
        <v>8308</v>
      </c>
      <c r="R216" t="s">
        <v>8312</v>
      </c>
      <c r="S216">
        <f t="shared" si="14"/>
        <v>2015</v>
      </c>
      <c r="T216" s="13">
        <f t="shared" si="15"/>
        <v>42009.64061342593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0" t="s">
        <v>8308</v>
      </c>
      <c r="R217" t="s">
        <v>8312</v>
      </c>
      <c r="S217">
        <f t="shared" si="14"/>
        <v>2016</v>
      </c>
      <c r="T217" s="13">
        <f t="shared" si="15"/>
        <v>42375.230115740742</v>
      </c>
    </row>
    <row r="218" spans="1:20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0" t="s">
        <v>8308</v>
      </c>
      <c r="R218" t="s">
        <v>8312</v>
      </c>
      <c r="S218">
        <f t="shared" si="14"/>
        <v>2015</v>
      </c>
      <c r="T218" s="13">
        <f t="shared" si="15"/>
        <v>42066.958761574075</v>
      </c>
    </row>
    <row r="219" spans="1:20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0" t="s">
        <v>8308</v>
      </c>
      <c r="R219" t="s">
        <v>8312</v>
      </c>
      <c r="S219">
        <f t="shared" si="14"/>
        <v>2014</v>
      </c>
      <c r="T219" s="13">
        <f t="shared" si="15"/>
        <v>41970.64061342593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0" t="s">
        <v>8308</v>
      </c>
      <c r="R220" t="s">
        <v>8312</v>
      </c>
      <c r="S220">
        <f t="shared" si="14"/>
        <v>2015</v>
      </c>
      <c r="T220" s="13">
        <f t="shared" si="15"/>
        <v>42079.628344907411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0" t="s">
        <v>8308</v>
      </c>
      <c r="R221" t="s">
        <v>8312</v>
      </c>
      <c r="S221">
        <f t="shared" si="14"/>
        <v>2016</v>
      </c>
      <c r="T221" s="13">
        <f t="shared" si="15"/>
        <v>42429.326678240745</v>
      </c>
    </row>
    <row r="222" spans="1:20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0" t="s">
        <v>8308</v>
      </c>
      <c r="R222" t="s">
        <v>8312</v>
      </c>
      <c r="S222">
        <f t="shared" si="14"/>
        <v>2015</v>
      </c>
      <c r="T222" s="13">
        <f t="shared" si="15"/>
        <v>42195.643865740742</v>
      </c>
    </row>
    <row r="223" spans="1:20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0" t="s">
        <v>8308</v>
      </c>
      <c r="R223" t="s">
        <v>8312</v>
      </c>
      <c r="S223">
        <f t="shared" si="14"/>
        <v>2015</v>
      </c>
      <c r="T223" s="13">
        <f t="shared" si="15"/>
        <v>42031.837546296301</v>
      </c>
    </row>
    <row r="224" spans="1:20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0" t="s">
        <v>8308</v>
      </c>
      <c r="R224" t="s">
        <v>8312</v>
      </c>
      <c r="S224">
        <f t="shared" si="14"/>
        <v>2015</v>
      </c>
      <c r="T224" s="13">
        <f t="shared" si="15"/>
        <v>42031.769884259258</v>
      </c>
    </row>
    <row r="225" spans="1:20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0" t="s">
        <v>8308</v>
      </c>
      <c r="R225" t="s">
        <v>8312</v>
      </c>
      <c r="S225">
        <f t="shared" si="14"/>
        <v>2016</v>
      </c>
      <c r="T225" s="13">
        <f t="shared" si="15"/>
        <v>42482.048032407409</v>
      </c>
    </row>
    <row r="226" spans="1:20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0" t="s">
        <v>8308</v>
      </c>
      <c r="R226" t="s">
        <v>8312</v>
      </c>
      <c r="S226">
        <f t="shared" si="14"/>
        <v>2015</v>
      </c>
      <c r="T226" s="13">
        <f t="shared" si="15"/>
        <v>42135.235254629632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0" t="s">
        <v>8308</v>
      </c>
      <c r="R227" t="s">
        <v>8312</v>
      </c>
      <c r="S227">
        <f t="shared" si="14"/>
        <v>2016</v>
      </c>
      <c r="T227" s="13">
        <f t="shared" si="15"/>
        <v>42438.961273148147</v>
      </c>
    </row>
    <row r="228" spans="1:20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0" t="s">
        <v>8308</v>
      </c>
      <c r="R228" t="s">
        <v>8312</v>
      </c>
      <c r="S228">
        <f t="shared" si="14"/>
        <v>2015</v>
      </c>
      <c r="T228" s="13">
        <f t="shared" si="15"/>
        <v>42106.666018518517</v>
      </c>
    </row>
    <row r="229" spans="1:20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0" t="s">
        <v>8308</v>
      </c>
      <c r="R229" t="s">
        <v>8312</v>
      </c>
      <c r="S229">
        <f t="shared" si="14"/>
        <v>2015</v>
      </c>
      <c r="T229" s="13">
        <f t="shared" si="15"/>
        <v>42164.893993055557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0" t="s">
        <v>8308</v>
      </c>
      <c r="R230" t="s">
        <v>8312</v>
      </c>
      <c r="S230">
        <f t="shared" si="14"/>
        <v>2015</v>
      </c>
      <c r="T230" s="13">
        <f t="shared" si="15"/>
        <v>42096.686400462961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0" t="s">
        <v>8308</v>
      </c>
      <c r="R231" t="s">
        <v>8312</v>
      </c>
      <c r="S231">
        <f t="shared" si="14"/>
        <v>2016</v>
      </c>
      <c r="T231" s="13">
        <f t="shared" si="15"/>
        <v>42383.933993055558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0" t="s">
        <v>8308</v>
      </c>
      <c r="R232" t="s">
        <v>8312</v>
      </c>
      <c r="S232">
        <f t="shared" si="14"/>
        <v>2015</v>
      </c>
      <c r="T232" s="13">
        <f t="shared" si="15"/>
        <v>42129.777210648142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0" t="s">
        <v>8308</v>
      </c>
      <c r="R233" t="s">
        <v>8312</v>
      </c>
      <c r="S233">
        <f t="shared" si="14"/>
        <v>2015</v>
      </c>
      <c r="T233" s="13">
        <f t="shared" si="15"/>
        <v>42341.958923611113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0" t="s">
        <v>8308</v>
      </c>
      <c r="R234" t="s">
        <v>8312</v>
      </c>
      <c r="S234">
        <f t="shared" si="14"/>
        <v>2015</v>
      </c>
      <c r="T234" s="13">
        <f t="shared" si="15"/>
        <v>42032.82576388889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0" t="s">
        <v>8308</v>
      </c>
      <c r="R235" t="s">
        <v>8312</v>
      </c>
      <c r="S235">
        <f t="shared" si="14"/>
        <v>2016</v>
      </c>
      <c r="T235" s="13">
        <f t="shared" si="15"/>
        <v>42612.911712962959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0" t="s">
        <v>8308</v>
      </c>
      <c r="R236" t="s">
        <v>8312</v>
      </c>
      <c r="S236">
        <f t="shared" si="14"/>
        <v>2015</v>
      </c>
      <c r="T236" s="13">
        <f t="shared" si="15"/>
        <v>42136.035405092596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0" t="s">
        <v>8308</v>
      </c>
      <c r="R237" t="s">
        <v>8312</v>
      </c>
      <c r="S237">
        <f t="shared" si="14"/>
        <v>2015</v>
      </c>
      <c r="T237" s="13">
        <f t="shared" si="15"/>
        <v>42164.908530092594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0" t="s">
        <v>8308</v>
      </c>
      <c r="R238" t="s">
        <v>8312</v>
      </c>
      <c r="S238">
        <f t="shared" si="14"/>
        <v>2015</v>
      </c>
      <c r="T238" s="13">
        <f t="shared" si="15"/>
        <v>42321.08447916666</v>
      </c>
    </row>
    <row r="239" spans="1:20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0" t="s">
        <v>8308</v>
      </c>
      <c r="R239" t="s">
        <v>8312</v>
      </c>
      <c r="S239">
        <f t="shared" si="14"/>
        <v>2016</v>
      </c>
      <c r="T239" s="13">
        <f t="shared" si="15"/>
        <v>42377.577187499999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0" t="s">
        <v>8308</v>
      </c>
      <c r="R240" t="s">
        <v>8312</v>
      </c>
      <c r="S240">
        <f t="shared" si="14"/>
        <v>2016</v>
      </c>
      <c r="T240" s="13">
        <f t="shared" si="15"/>
        <v>42713.962499999994</v>
      </c>
    </row>
    <row r="241" spans="1:20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0" t="s">
        <v>8308</v>
      </c>
      <c r="R241" t="s">
        <v>8312</v>
      </c>
      <c r="S241">
        <f t="shared" si="14"/>
        <v>2015</v>
      </c>
      <c r="T241" s="13">
        <f t="shared" si="15"/>
        <v>42297.110300925924</v>
      </c>
    </row>
    <row r="242" spans="1:20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0" t="s">
        <v>8308</v>
      </c>
      <c r="R242" t="s">
        <v>8313</v>
      </c>
      <c r="S242">
        <f t="shared" si="14"/>
        <v>2013</v>
      </c>
      <c r="T242" s="13">
        <f t="shared" si="15"/>
        <v>41354.708460648151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0" t="s">
        <v>8308</v>
      </c>
      <c r="R243" t="s">
        <v>8313</v>
      </c>
      <c r="S243">
        <f t="shared" si="14"/>
        <v>2014</v>
      </c>
      <c r="T243" s="13">
        <f t="shared" si="15"/>
        <v>41949.697962962964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0" t="s">
        <v>8308</v>
      </c>
      <c r="R244" t="s">
        <v>8313</v>
      </c>
      <c r="S244">
        <f t="shared" si="14"/>
        <v>2011</v>
      </c>
      <c r="T244" s="13">
        <f t="shared" si="15"/>
        <v>40862.492939814816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0" t="s">
        <v>8308</v>
      </c>
      <c r="R245" t="s">
        <v>8313</v>
      </c>
      <c r="S245">
        <f t="shared" si="14"/>
        <v>2014</v>
      </c>
      <c r="T245" s="13">
        <f t="shared" si="15"/>
        <v>41662.047500000001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0" t="s">
        <v>8308</v>
      </c>
      <c r="R246" t="s">
        <v>8313</v>
      </c>
      <c r="S246">
        <f t="shared" si="14"/>
        <v>2010</v>
      </c>
      <c r="T246" s="13">
        <f t="shared" si="15"/>
        <v>40213.323599537034</v>
      </c>
    </row>
    <row r="247" spans="1:20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0" t="s">
        <v>8308</v>
      </c>
      <c r="R247" t="s">
        <v>8313</v>
      </c>
      <c r="S247">
        <f t="shared" si="14"/>
        <v>2012</v>
      </c>
      <c r="T247" s="13">
        <f t="shared" si="15"/>
        <v>41107.053067129629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0" t="s">
        <v>8308</v>
      </c>
      <c r="R248" t="s">
        <v>8313</v>
      </c>
      <c r="S248">
        <f t="shared" si="14"/>
        <v>2010</v>
      </c>
      <c r="T248" s="13">
        <f t="shared" si="15"/>
        <v>40480.363483796296</v>
      </c>
    </row>
    <row r="249" spans="1:20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0" t="s">
        <v>8308</v>
      </c>
      <c r="R249" t="s">
        <v>8313</v>
      </c>
      <c r="S249">
        <f t="shared" si="14"/>
        <v>2010</v>
      </c>
      <c r="T249" s="13">
        <f t="shared" si="15"/>
        <v>40430.604328703703</v>
      </c>
    </row>
    <row r="250" spans="1:20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0" t="s">
        <v>8308</v>
      </c>
      <c r="R250" t="s">
        <v>8313</v>
      </c>
      <c r="S250">
        <f t="shared" si="14"/>
        <v>2011</v>
      </c>
      <c r="T250" s="13">
        <f t="shared" si="15"/>
        <v>40870.774409722224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0" t="s">
        <v>8308</v>
      </c>
      <c r="R251" t="s">
        <v>8313</v>
      </c>
      <c r="S251">
        <f t="shared" si="14"/>
        <v>2010</v>
      </c>
      <c r="T251" s="13">
        <f t="shared" si="15"/>
        <v>40332.923842592594</v>
      </c>
    </row>
    <row r="252" spans="1:20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0" t="s">
        <v>8308</v>
      </c>
      <c r="R252" t="s">
        <v>8313</v>
      </c>
      <c r="S252">
        <f t="shared" si="14"/>
        <v>2013</v>
      </c>
      <c r="T252" s="13">
        <f t="shared" si="15"/>
        <v>41401.565868055557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0" t="s">
        <v>8308</v>
      </c>
      <c r="R253" t="s">
        <v>8313</v>
      </c>
      <c r="S253">
        <f t="shared" si="14"/>
        <v>2012</v>
      </c>
      <c r="T253" s="13">
        <f t="shared" si="15"/>
        <v>41013.787569444445</v>
      </c>
    </row>
    <row r="254" spans="1:20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0" t="s">
        <v>8308</v>
      </c>
      <c r="R254" t="s">
        <v>8313</v>
      </c>
      <c r="S254">
        <f t="shared" si="14"/>
        <v>2010</v>
      </c>
      <c r="T254" s="13">
        <f t="shared" si="15"/>
        <v>40266.662708333337</v>
      </c>
    </row>
    <row r="255" spans="1:20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0" t="s">
        <v>8308</v>
      </c>
      <c r="R255" t="s">
        <v>8313</v>
      </c>
      <c r="S255">
        <f t="shared" si="14"/>
        <v>2012</v>
      </c>
      <c r="T255" s="13">
        <f t="shared" si="15"/>
        <v>40924.650868055556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0" t="s">
        <v>8308</v>
      </c>
      <c r="R256" t="s">
        <v>8313</v>
      </c>
      <c r="S256">
        <f t="shared" si="14"/>
        <v>2015</v>
      </c>
      <c r="T256" s="13">
        <f t="shared" si="15"/>
        <v>42263.952662037031</v>
      </c>
    </row>
    <row r="257" spans="1:20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0" t="s">
        <v>8308</v>
      </c>
      <c r="R257" t="s">
        <v>8313</v>
      </c>
      <c r="S257">
        <f t="shared" si="14"/>
        <v>2011</v>
      </c>
      <c r="T257" s="13">
        <f t="shared" si="15"/>
        <v>40588.526412037041</v>
      </c>
    </row>
    <row r="258" spans="1:20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0" t="s">
        <v>8308</v>
      </c>
      <c r="R258" t="s">
        <v>8313</v>
      </c>
      <c r="S258">
        <f t="shared" si="14"/>
        <v>2013</v>
      </c>
      <c r="T258" s="13">
        <f t="shared" si="15"/>
        <v>41319.769293981481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0" t="s">
        <v>8308</v>
      </c>
      <c r="R259" t="s">
        <v>8313</v>
      </c>
      <c r="S259">
        <f t="shared" ref="S259:S322" si="18">YEAR(T259)</f>
        <v>2016</v>
      </c>
      <c r="T259" s="13">
        <f t="shared" ref="T259:T322" si="19">(((J259/60)/60)/24)+DATE(1970,1,1)</f>
        <v>42479.626875000002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0" t="s">
        <v>8308</v>
      </c>
      <c r="R260" t="s">
        <v>8313</v>
      </c>
      <c r="S260">
        <f t="shared" si="18"/>
        <v>2011</v>
      </c>
      <c r="T260" s="13">
        <f t="shared" si="19"/>
        <v>40682.051689814813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0" t="s">
        <v>8308</v>
      </c>
      <c r="R261" t="s">
        <v>8313</v>
      </c>
      <c r="S261">
        <f t="shared" si="18"/>
        <v>2015</v>
      </c>
      <c r="T261" s="13">
        <f t="shared" si="19"/>
        <v>42072.738067129627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0" t="s">
        <v>8308</v>
      </c>
      <c r="R262" t="s">
        <v>8313</v>
      </c>
      <c r="S262">
        <f t="shared" si="18"/>
        <v>2010</v>
      </c>
      <c r="T262" s="13">
        <f t="shared" si="19"/>
        <v>40330.755543981482</v>
      </c>
    </row>
    <row r="263" spans="1:20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0" t="s">
        <v>8308</v>
      </c>
      <c r="R263" t="s">
        <v>8313</v>
      </c>
      <c r="S263">
        <f t="shared" si="18"/>
        <v>2012</v>
      </c>
      <c r="T263" s="13">
        <f t="shared" si="19"/>
        <v>41017.885462962964</v>
      </c>
    </row>
    <row r="264" spans="1:20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0" t="s">
        <v>8308</v>
      </c>
      <c r="R264" t="s">
        <v>8313</v>
      </c>
      <c r="S264">
        <f t="shared" si="18"/>
        <v>2011</v>
      </c>
      <c r="T264" s="13">
        <f t="shared" si="19"/>
        <v>40555.24800925926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0" t="s">
        <v>8308</v>
      </c>
      <c r="R265" t="s">
        <v>8313</v>
      </c>
      <c r="S265">
        <f t="shared" si="18"/>
        <v>2012</v>
      </c>
      <c r="T265" s="13">
        <f t="shared" si="19"/>
        <v>41149.954791666663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0" t="s">
        <v>8308</v>
      </c>
      <c r="R266" t="s">
        <v>8313</v>
      </c>
      <c r="S266">
        <f t="shared" si="18"/>
        <v>2012</v>
      </c>
      <c r="T266" s="13">
        <f t="shared" si="19"/>
        <v>41010.620312500003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0" t="s">
        <v>8308</v>
      </c>
      <c r="R267" t="s">
        <v>8313</v>
      </c>
      <c r="S267">
        <f t="shared" si="18"/>
        <v>2010</v>
      </c>
      <c r="T267" s="13">
        <f t="shared" si="19"/>
        <v>40267.245717592588</v>
      </c>
    </row>
    <row r="268" spans="1:20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0" t="s">
        <v>8308</v>
      </c>
      <c r="R268" t="s">
        <v>8313</v>
      </c>
      <c r="S268">
        <f t="shared" si="18"/>
        <v>2010</v>
      </c>
      <c r="T268" s="13">
        <f t="shared" si="19"/>
        <v>40205.174849537041</v>
      </c>
    </row>
    <row r="269" spans="1:20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0" t="s">
        <v>8308</v>
      </c>
      <c r="R269" t="s">
        <v>8313</v>
      </c>
      <c r="S269">
        <f t="shared" si="18"/>
        <v>2014</v>
      </c>
      <c r="T269" s="13">
        <f t="shared" si="19"/>
        <v>41785.452534722222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0" t="s">
        <v>8308</v>
      </c>
      <c r="R270" t="s">
        <v>8313</v>
      </c>
      <c r="S270">
        <f t="shared" si="18"/>
        <v>2011</v>
      </c>
      <c r="T270" s="13">
        <f t="shared" si="19"/>
        <v>40809.15252314815</v>
      </c>
    </row>
    <row r="271" spans="1:20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0" t="s">
        <v>8308</v>
      </c>
      <c r="R271" t="s">
        <v>8313</v>
      </c>
      <c r="S271">
        <f t="shared" si="18"/>
        <v>2017</v>
      </c>
      <c r="T271" s="13">
        <f t="shared" si="19"/>
        <v>42758.197013888886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0" t="s">
        <v>8308</v>
      </c>
      <c r="R272" t="s">
        <v>8313</v>
      </c>
      <c r="S272">
        <f t="shared" si="18"/>
        <v>2011</v>
      </c>
      <c r="T272" s="13">
        <f t="shared" si="19"/>
        <v>40637.866550925923</v>
      </c>
    </row>
    <row r="273" spans="1:20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0" t="s">
        <v>8308</v>
      </c>
      <c r="R273" t="s">
        <v>8313</v>
      </c>
      <c r="S273">
        <f t="shared" si="18"/>
        <v>2013</v>
      </c>
      <c r="T273" s="13">
        <f t="shared" si="19"/>
        <v>41612.10024305556</v>
      </c>
    </row>
    <row r="274" spans="1:20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0" t="s">
        <v>8308</v>
      </c>
      <c r="R274" t="s">
        <v>8313</v>
      </c>
      <c r="S274">
        <f t="shared" si="18"/>
        <v>2010</v>
      </c>
      <c r="T274" s="13">
        <f t="shared" si="19"/>
        <v>40235.900358796294</v>
      </c>
    </row>
    <row r="275" spans="1:20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0" t="s">
        <v>8308</v>
      </c>
      <c r="R275" t="s">
        <v>8313</v>
      </c>
      <c r="S275">
        <f t="shared" si="18"/>
        <v>2011</v>
      </c>
      <c r="T275" s="13">
        <f t="shared" si="19"/>
        <v>40697.498449074075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0" t="s">
        <v>8308</v>
      </c>
      <c r="R276" t="s">
        <v>8313</v>
      </c>
      <c r="S276">
        <f t="shared" si="18"/>
        <v>2012</v>
      </c>
      <c r="T276" s="13">
        <f t="shared" si="19"/>
        <v>40969.912372685183</v>
      </c>
    </row>
    <row r="277" spans="1:20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0" t="s">
        <v>8308</v>
      </c>
      <c r="R277" t="s">
        <v>8313</v>
      </c>
      <c r="S277">
        <f t="shared" si="18"/>
        <v>2012</v>
      </c>
      <c r="T277" s="13">
        <f t="shared" si="19"/>
        <v>41193.032013888893</v>
      </c>
    </row>
    <row r="278" spans="1:20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0" t="s">
        <v>8308</v>
      </c>
      <c r="R278" t="s">
        <v>8313</v>
      </c>
      <c r="S278">
        <f t="shared" si="18"/>
        <v>2012</v>
      </c>
      <c r="T278" s="13">
        <f t="shared" si="19"/>
        <v>40967.081874999996</v>
      </c>
    </row>
    <row r="279" spans="1:20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0" t="s">
        <v>8308</v>
      </c>
      <c r="R279" t="s">
        <v>8313</v>
      </c>
      <c r="S279">
        <f t="shared" si="18"/>
        <v>2015</v>
      </c>
      <c r="T279" s="13">
        <f t="shared" si="19"/>
        <v>42117.891423611116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0" t="s">
        <v>8308</v>
      </c>
      <c r="R280" t="s">
        <v>8313</v>
      </c>
      <c r="S280">
        <f t="shared" si="18"/>
        <v>2012</v>
      </c>
      <c r="T280" s="13">
        <f t="shared" si="19"/>
        <v>41164.040960648148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0" t="s">
        <v>8308</v>
      </c>
      <c r="R281" t="s">
        <v>8313</v>
      </c>
      <c r="S281">
        <f t="shared" si="18"/>
        <v>2017</v>
      </c>
      <c r="T281" s="13">
        <f t="shared" si="19"/>
        <v>42759.244166666671</v>
      </c>
    </row>
    <row r="282" spans="1:20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0" t="s">
        <v>8308</v>
      </c>
      <c r="R282" t="s">
        <v>8313</v>
      </c>
      <c r="S282">
        <f t="shared" si="18"/>
        <v>2014</v>
      </c>
      <c r="T282" s="13">
        <f t="shared" si="19"/>
        <v>41744.590682870366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0" t="s">
        <v>8308</v>
      </c>
      <c r="R283" t="s">
        <v>8313</v>
      </c>
      <c r="S283">
        <f t="shared" si="18"/>
        <v>2009</v>
      </c>
      <c r="T283" s="13">
        <f t="shared" si="19"/>
        <v>39950.163344907407</v>
      </c>
    </row>
    <row r="284" spans="1:20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0" t="s">
        <v>8308</v>
      </c>
      <c r="R284" t="s">
        <v>8313</v>
      </c>
      <c r="S284">
        <f t="shared" si="18"/>
        <v>2010</v>
      </c>
      <c r="T284" s="13">
        <f t="shared" si="19"/>
        <v>40194.920046296298</v>
      </c>
    </row>
    <row r="285" spans="1:20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0" t="s">
        <v>8308</v>
      </c>
      <c r="R285" t="s">
        <v>8313</v>
      </c>
      <c r="S285">
        <f t="shared" si="18"/>
        <v>2011</v>
      </c>
      <c r="T285" s="13">
        <f t="shared" si="19"/>
        <v>40675.71</v>
      </c>
    </row>
    <row r="286" spans="1:20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0" t="s">
        <v>8308</v>
      </c>
      <c r="R286" t="s">
        <v>8313</v>
      </c>
      <c r="S286">
        <f t="shared" si="18"/>
        <v>2011</v>
      </c>
      <c r="T286" s="13">
        <f t="shared" si="19"/>
        <v>40904.738194444442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0" t="s">
        <v>8308</v>
      </c>
      <c r="R287" t="s">
        <v>8313</v>
      </c>
      <c r="S287">
        <f t="shared" si="18"/>
        <v>2013</v>
      </c>
      <c r="T287" s="13">
        <f t="shared" si="19"/>
        <v>41506.756111111114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0" t="s">
        <v>8308</v>
      </c>
      <c r="R288" t="s">
        <v>8313</v>
      </c>
      <c r="S288">
        <f t="shared" si="18"/>
        <v>2013</v>
      </c>
      <c r="T288" s="13">
        <f t="shared" si="19"/>
        <v>41313.816249999996</v>
      </c>
    </row>
    <row r="289" spans="1:20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0" t="s">
        <v>8308</v>
      </c>
      <c r="R289" t="s">
        <v>8313</v>
      </c>
      <c r="S289">
        <f t="shared" si="18"/>
        <v>2012</v>
      </c>
      <c r="T289" s="13">
        <f t="shared" si="19"/>
        <v>41184.277986111112</v>
      </c>
    </row>
    <row r="290" spans="1:20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0" t="s">
        <v>8308</v>
      </c>
      <c r="R290" t="s">
        <v>8313</v>
      </c>
      <c r="S290">
        <f t="shared" si="18"/>
        <v>2012</v>
      </c>
      <c r="T290" s="13">
        <f t="shared" si="19"/>
        <v>41051.168900462959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0" t="s">
        <v>8308</v>
      </c>
      <c r="R291" t="s">
        <v>8313</v>
      </c>
      <c r="S291">
        <f t="shared" si="18"/>
        <v>2013</v>
      </c>
      <c r="T291" s="13">
        <f t="shared" si="19"/>
        <v>41550.456412037034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0" t="s">
        <v>8308</v>
      </c>
      <c r="R292" t="s">
        <v>8313</v>
      </c>
      <c r="S292">
        <f t="shared" si="18"/>
        <v>2010</v>
      </c>
      <c r="T292" s="13">
        <f t="shared" si="19"/>
        <v>40526.36917824074</v>
      </c>
    </row>
    <row r="293" spans="1:20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0" t="s">
        <v>8308</v>
      </c>
      <c r="R293" t="s">
        <v>8313</v>
      </c>
      <c r="S293">
        <f t="shared" si="18"/>
        <v>2013</v>
      </c>
      <c r="T293" s="13">
        <f t="shared" si="19"/>
        <v>41376.769050925926</v>
      </c>
    </row>
    <row r="294" spans="1:20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0" t="s">
        <v>8308</v>
      </c>
      <c r="R294" t="s">
        <v>8313</v>
      </c>
      <c r="S294">
        <f t="shared" si="18"/>
        <v>2011</v>
      </c>
      <c r="T294" s="13">
        <f t="shared" si="19"/>
        <v>40812.803229166668</v>
      </c>
    </row>
    <row r="295" spans="1:20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0" t="s">
        <v>8308</v>
      </c>
      <c r="R295" t="s">
        <v>8313</v>
      </c>
      <c r="S295">
        <f t="shared" si="18"/>
        <v>2014</v>
      </c>
      <c r="T295" s="13">
        <f t="shared" si="19"/>
        <v>41719.667986111112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0" t="s">
        <v>8308</v>
      </c>
      <c r="R296" t="s">
        <v>8313</v>
      </c>
      <c r="S296">
        <f t="shared" si="18"/>
        <v>2010</v>
      </c>
      <c r="T296" s="13">
        <f t="shared" si="19"/>
        <v>40343.084421296298</v>
      </c>
    </row>
    <row r="297" spans="1:20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0" t="s">
        <v>8308</v>
      </c>
      <c r="R297" t="s">
        <v>8313</v>
      </c>
      <c r="S297">
        <f t="shared" si="18"/>
        <v>2013</v>
      </c>
      <c r="T297" s="13">
        <f t="shared" si="19"/>
        <v>41519.004733796297</v>
      </c>
    </row>
    <row r="298" spans="1:20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0" t="s">
        <v>8308</v>
      </c>
      <c r="R298" t="s">
        <v>8313</v>
      </c>
      <c r="S298">
        <f t="shared" si="18"/>
        <v>2012</v>
      </c>
      <c r="T298" s="13">
        <f t="shared" si="19"/>
        <v>41134.475497685184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0" t="s">
        <v>8308</v>
      </c>
      <c r="R299" t="s">
        <v>8313</v>
      </c>
      <c r="S299">
        <f t="shared" si="18"/>
        <v>2015</v>
      </c>
      <c r="T299" s="13">
        <f t="shared" si="19"/>
        <v>42089.72802083334</v>
      </c>
    </row>
    <row r="300" spans="1:20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0" t="s">
        <v>8308</v>
      </c>
      <c r="R300" t="s">
        <v>8313</v>
      </c>
      <c r="S300">
        <f t="shared" si="18"/>
        <v>2014</v>
      </c>
      <c r="T300" s="13">
        <f t="shared" si="19"/>
        <v>41709.463518518518</v>
      </c>
    </row>
    <row r="301" spans="1:20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0" t="s">
        <v>8308</v>
      </c>
      <c r="R301" t="s">
        <v>8313</v>
      </c>
      <c r="S301">
        <f t="shared" si="18"/>
        <v>2010</v>
      </c>
      <c r="T301" s="13">
        <f t="shared" si="19"/>
        <v>40469.225231481483</v>
      </c>
    </row>
    <row r="302" spans="1:20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0" t="s">
        <v>8308</v>
      </c>
      <c r="R302" t="s">
        <v>8313</v>
      </c>
      <c r="S302">
        <f t="shared" si="18"/>
        <v>2011</v>
      </c>
      <c r="T302" s="13">
        <f t="shared" si="19"/>
        <v>40626.959930555553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0" t="s">
        <v>8308</v>
      </c>
      <c r="R303" t="s">
        <v>8313</v>
      </c>
      <c r="S303">
        <f t="shared" si="18"/>
        <v>2013</v>
      </c>
      <c r="T303" s="13">
        <f t="shared" si="19"/>
        <v>41312.737673611111</v>
      </c>
    </row>
    <row r="304" spans="1:20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0" t="s">
        <v>8308</v>
      </c>
      <c r="R304" t="s">
        <v>8313</v>
      </c>
      <c r="S304">
        <f t="shared" si="18"/>
        <v>2012</v>
      </c>
      <c r="T304" s="13">
        <f t="shared" si="19"/>
        <v>40933.856921296298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0" t="s">
        <v>8308</v>
      </c>
      <c r="R305" t="s">
        <v>8313</v>
      </c>
      <c r="S305">
        <f t="shared" si="18"/>
        <v>2012</v>
      </c>
      <c r="T305" s="13">
        <f t="shared" si="19"/>
        <v>41032.071134259262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0" t="s">
        <v>8308</v>
      </c>
      <c r="R306" t="s">
        <v>8313</v>
      </c>
      <c r="S306">
        <f t="shared" si="18"/>
        <v>2012</v>
      </c>
      <c r="T306" s="13">
        <f t="shared" si="19"/>
        <v>41114.094872685186</v>
      </c>
    </row>
    <row r="307" spans="1:20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0" t="s">
        <v>8308</v>
      </c>
      <c r="R307" t="s">
        <v>8313</v>
      </c>
      <c r="S307">
        <f t="shared" si="18"/>
        <v>2012</v>
      </c>
      <c r="T307" s="13">
        <f t="shared" si="19"/>
        <v>40948.630196759259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0" t="s">
        <v>8308</v>
      </c>
      <c r="R308" t="s">
        <v>8313</v>
      </c>
      <c r="S308">
        <f t="shared" si="18"/>
        <v>2013</v>
      </c>
      <c r="T308" s="13">
        <f t="shared" si="19"/>
        <v>41333.837187500001</v>
      </c>
    </row>
    <row r="309" spans="1:20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0" t="s">
        <v>8308</v>
      </c>
      <c r="R309" t="s">
        <v>8313</v>
      </c>
      <c r="S309">
        <f t="shared" si="18"/>
        <v>2013</v>
      </c>
      <c r="T309" s="13">
        <f t="shared" si="19"/>
        <v>41282.944456018515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0" t="s">
        <v>8308</v>
      </c>
      <c r="R310" t="s">
        <v>8313</v>
      </c>
      <c r="S310">
        <f t="shared" si="18"/>
        <v>2011</v>
      </c>
      <c r="T310" s="13">
        <f t="shared" si="19"/>
        <v>40567.694560185184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0" t="s">
        <v>8308</v>
      </c>
      <c r="R311" t="s">
        <v>8313</v>
      </c>
      <c r="S311">
        <f t="shared" si="18"/>
        <v>2012</v>
      </c>
      <c r="T311" s="13">
        <f t="shared" si="19"/>
        <v>41134.751550925925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0" t="s">
        <v>8308</v>
      </c>
      <c r="R312" t="s">
        <v>8313</v>
      </c>
      <c r="S312">
        <f t="shared" si="18"/>
        <v>2011</v>
      </c>
      <c r="T312" s="13">
        <f t="shared" si="19"/>
        <v>40821.183136574073</v>
      </c>
    </row>
    <row r="313" spans="1:20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0" t="s">
        <v>8308</v>
      </c>
      <c r="R313" t="s">
        <v>8313</v>
      </c>
      <c r="S313">
        <f t="shared" si="18"/>
        <v>2011</v>
      </c>
      <c r="T313" s="13">
        <f t="shared" si="19"/>
        <v>40868.219814814816</v>
      </c>
    </row>
    <row r="314" spans="1:20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0" t="s">
        <v>8308</v>
      </c>
      <c r="R314" t="s">
        <v>8313</v>
      </c>
      <c r="S314">
        <f t="shared" si="18"/>
        <v>2013</v>
      </c>
      <c r="T314" s="13">
        <f t="shared" si="19"/>
        <v>41348.877685185187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0" t="s">
        <v>8308</v>
      </c>
      <c r="R315" t="s">
        <v>8313</v>
      </c>
      <c r="S315">
        <f t="shared" si="18"/>
        <v>2010</v>
      </c>
      <c r="T315" s="13">
        <f t="shared" si="19"/>
        <v>40357.227939814817</v>
      </c>
    </row>
    <row r="316" spans="1:20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0" t="s">
        <v>8308</v>
      </c>
      <c r="R316" t="s">
        <v>8313</v>
      </c>
      <c r="S316">
        <f t="shared" si="18"/>
        <v>2013</v>
      </c>
      <c r="T316" s="13">
        <f t="shared" si="19"/>
        <v>41304.833194444444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0" t="s">
        <v>8308</v>
      </c>
      <c r="R317" t="s">
        <v>8313</v>
      </c>
      <c r="S317">
        <f t="shared" si="18"/>
        <v>2012</v>
      </c>
      <c r="T317" s="13">
        <f t="shared" si="19"/>
        <v>41113.77238425926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0" t="s">
        <v>8308</v>
      </c>
      <c r="R318" t="s">
        <v>8313</v>
      </c>
      <c r="S318">
        <f t="shared" si="18"/>
        <v>2014</v>
      </c>
      <c r="T318" s="13">
        <f t="shared" si="19"/>
        <v>41950.923576388886</v>
      </c>
    </row>
    <row r="319" spans="1:20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0" t="s">
        <v>8308</v>
      </c>
      <c r="R319" t="s">
        <v>8313</v>
      </c>
      <c r="S319">
        <f t="shared" si="18"/>
        <v>2013</v>
      </c>
      <c r="T319" s="13">
        <f t="shared" si="19"/>
        <v>41589.676886574074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0" t="s">
        <v>8308</v>
      </c>
      <c r="R320" t="s">
        <v>8313</v>
      </c>
      <c r="S320">
        <f t="shared" si="18"/>
        <v>2013</v>
      </c>
      <c r="T320" s="13">
        <f t="shared" si="19"/>
        <v>41330.038784722223</v>
      </c>
    </row>
    <row r="321" spans="1:20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0" t="s">
        <v>8308</v>
      </c>
      <c r="R321" t="s">
        <v>8313</v>
      </c>
      <c r="S321">
        <f t="shared" si="18"/>
        <v>2009</v>
      </c>
      <c r="T321" s="13">
        <f t="shared" si="19"/>
        <v>40123.83829861111</v>
      </c>
    </row>
    <row r="322" spans="1:20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0" t="s">
        <v>8308</v>
      </c>
      <c r="R322" t="s">
        <v>8313</v>
      </c>
      <c r="S322">
        <f t="shared" si="18"/>
        <v>2015</v>
      </c>
      <c r="T322" s="13">
        <f t="shared" si="19"/>
        <v>42331.551307870366</v>
      </c>
    </row>
    <row r="323" spans="1:20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0" t="s">
        <v>8308</v>
      </c>
      <c r="R323" t="s">
        <v>8313</v>
      </c>
      <c r="S323">
        <f t="shared" ref="S323:S386" si="22">YEAR(T323)</f>
        <v>2016</v>
      </c>
      <c r="T323" s="13">
        <f t="shared" ref="T323:T386" si="23">(((J323/60)/60)/24)+DATE(1970,1,1)</f>
        <v>42647.446597222224</v>
      </c>
    </row>
    <row r="324" spans="1:20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0" t="s">
        <v>8308</v>
      </c>
      <c r="R324" t="s">
        <v>8313</v>
      </c>
      <c r="S324">
        <f t="shared" si="22"/>
        <v>2016</v>
      </c>
      <c r="T324" s="13">
        <f t="shared" si="23"/>
        <v>42473.57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0" t="s">
        <v>8308</v>
      </c>
      <c r="R325" t="s">
        <v>8313</v>
      </c>
      <c r="S325">
        <f t="shared" si="22"/>
        <v>2016</v>
      </c>
      <c r="T325" s="13">
        <f t="shared" si="23"/>
        <v>42697.32136574074</v>
      </c>
    </row>
    <row r="326" spans="1:20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0" t="s">
        <v>8308</v>
      </c>
      <c r="R326" t="s">
        <v>8313</v>
      </c>
      <c r="S326">
        <f t="shared" si="22"/>
        <v>2015</v>
      </c>
      <c r="T326" s="13">
        <f t="shared" si="23"/>
        <v>42184.626250000001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0" t="s">
        <v>8308</v>
      </c>
      <c r="R327" t="s">
        <v>8313</v>
      </c>
      <c r="S327">
        <f t="shared" si="22"/>
        <v>2016</v>
      </c>
      <c r="T327" s="13">
        <f t="shared" si="23"/>
        <v>42689.187881944439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0" t="s">
        <v>8308</v>
      </c>
      <c r="R328" t="s">
        <v>8313</v>
      </c>
      <c r="S328">
        <f t="shared" si="22"/>
        <v>2017</v>
      </c>
      <c r="T328" s="13">
        <f t="shared" si="23"/>
        <v>42775.314884259264</v>
      </c>
    </row>
    <row r="329" spans="1:20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0" t="s">
        <v>8308</v>
      </c>
      <c r="R329" t="s">
        <v>8313</v>
      </c>
      <c r="S329">
        <f t="shared" si="22"/>
        <v>2015</v>
      </c>
      <c r="T329" s="13">
        <f t="shared" si="23"/>
        <v>42058.235289351855</v>
      </c>
    </row>
    <row r="330" spans="1:20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0" t="s">
        <v>8308</v>
      </c>
      <c r="R330" t="s">
        <v>8313</v>
      </c>
      <c r="S330">
        <f t="shared" si="22"/>
        <v>2015</v>
      </c>
      <c r="T330" s="13">
        <f t="shared" si="23"/>
        <v>42278.946620370371</v>
      </c>
    </row>
    <row r="331" spans="1:20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0" t="s">
        <v>8308</v>
      </c>
      <c r="R331" t="s">
        <v>8313</v>
      </c>
      <c r="S331">
        <f t="shared" si="22"/>
        <v>2015</v>
      </c>
      <c r="T331" s="13">
        <f t="shared" si="23"/>
        <v>42291.46674768519</v>
      </c>
    </row>
    <row r="332" spans="1:20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0" t="s">
        <v>8308</v>
      </c>
      <c r="R332" t="s">
        <v>8313</v>
      </c>
      <c r="S332">
        <f t="shared" si="22"/>
        <v>2013</v>
      </c>
      <c r="T332" s="13">
        <f t="shared" si="23"/>
        <v>41379.515775462962</v>
      </c>
    </row>
    <row r="333" spans="1:20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0" t="s">
        <v>8308</v>
      </c>
      <c r="R333" t="s">
        <v>8313</v>
      </c>
      <c r="S333">
        <f t="shared" si="22"/>
        <v>2016</v>
      </c>
      <c r="T333" s="13">
        <f t="shared" si="23"/>
        <v>42507.581412037034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0" t="s">
        <v>8308</v>
      </c>
      <c r="R334" t="s">
        <v>8313</v>
      </c>
      <c r="S334">
        <f t="shared" si="22"/>
        <v>2015</v>
      </c>
      <c r="T334" s="13">
        <f t="shared" si="23"/>
        <v>42263.680289351847</v>
      </c>
    </row>
    <row r="335" spans="1:20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0" t="s">
        <v>8308</v>
      </c>
      <c r="R335" t="s">
        <v>8313</v>
      </c>
      <c r="S335">
        <f t="shared" si="22"/>
        <v>2016</v>
      </c>
      <c r="T335" s="13">
        <f t="shared" si="23"/>
        <v>42437.636469907404</v>
      </c>
    </row>
    <row r="336" spans="1:20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0" t="s">
        <v>8308</v>
      </c>
      <c r="R336" t="s">
        <v>8313</v>
      </c>
      <c r="S336">
        <f t="shared" si="22"/>
        <v>2015</v>
      </c>
      <c r="T336" s="13">
        <f t="shared" si="23"/>
        <v>42101.682372685187</v>
      </c>
    </row>
    <row r="337" spans="1:20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0" t="s">
        <v>8308</v>
      </c>
      <c r="R337" t="s">
        <v>8313</v>
      </c>
      <c r="S337">
        <f t="shared" si="22"/>
        <v>2015</v>
      </c>
      <c r="T337" s="13">
        <f t="shared" si="23"/>
        <v>42101.737442129626</v>
      </c>
    </row>
    <row r="338" spans="1:20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0" t="s">
        <v>8308</v>
      </c>
      <c r="R338" t="s">
        <v>8313</v>
      </c>
      <c r="S338">
        <f t="shared" si="22"/>
        <v>2015</v>
      </c>
      <c r="T338" s="13">
        <f t="shared" si="23"/>
        <v>42291.596273148149</v>
      </c>
    </row>
    <row r="339" spans="1:20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0" t="s">
        <v>8308</v>
      </c>
      <c r="R339" t="s">
        <v>8313</v>
      </c>
      <c r="S339">
        <f t="shared" si="22"/>
        <v>2015</v>
      </c>
      <c r="T339" s="13">
        <f t="shared" si="23"/>
        <v>42047.128564814819</v>
      </c>
    </row>
    <row r="340" spans="1:20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0" t="s">
        <v>8308</v>
      </c>
      <c r="R340" t="s">
        <v>8313</v>
      </c>
      <c r="S340">
        <f t="shared" si="22"/>
        <v>2016</v>
      </c>
      <c r="T340" s="13">
        <f t="shared" si="23"/>
        <v>42559.755671296298</v>
      </c>
    </row>
    <row r="341" spans="1:20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0" t="s">
        <v>8308</v>
      </c>
      <c r="R341" t="s">
        <v>8313</v>
      </c>
      <c r="S341">
        <f t="shared" si="22"/>
        <v>2015</v>
      </c>
      <c r="T341" s="13">
        <f t="shared" si="23"/>
        <v>42093.760046296295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0" t="s">
        <v>8308</v>
      </c>
      <c r="R342" t="s">
        <v>8313</v>
      </c>
      <c r="S342">
        <f t="shared" si="22"/>
        <v>2017</v>
      </c>
      <c r="T342" s="13">
        <f t="shared" si="23"/>
        <v>42772.669062500005</v>
      </c>
    </row>
    <row r="343" spans="1:20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0" t="s">
        <v>8308</v>
      </c>
      <c r="R343" t="s">
        <v>8313</v>
      </c>
      <c r="S343">
        <f t="shared" si="22"/>
        <v>2014</v>
      </c>
      <c r="T343" s="13">
        <f t="shared" si="23"/>
        <v>41894.879606481481</v>
      </c>
    </row>
    <row r="344" spans="1:20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0" t="s">
        <v>8308</v>
      </c>
      <c r="R344" t="s">
        <v>8313</v>
      </c>
      <c r="S344">
        <f t="shared" si="22"/>
        <v>2016</v>
      </c>
      <c r="T344" s="13">
        <f t="shared" si="23"/>
        <v>42459.780844907407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0" t="s">
        <v>8308</v>
      </c>
      <c r="R345" t="s">
        <v>8313</v>
      </c>
      <c r="S345">
        <f t="shared" si="22"/>
        <v>2014</v>
      </c>
      <c r="T345" s="13">
        <f t="shared" si="23"/>
        <v>41926.73778935185</v>
      </c>
    </row>
    <row r="346" spans="1:20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0" t="s">
        <v>8308</v>
      </c>
      <c r="R346" t="s">
        <v>8313</v>
      </c>
      <c r="S346">
        <f t="shared" si="22"/>
        <v>2015</v>
      </c>
      <c r="T346" s="13">
        <f t="shared" si="23"/>
        <v>42111.970995370371</v>
      </c>
    </row>
    <row r="347" spans="1:20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0" t="s">
        <v>8308</v>
      </c>
      <c r="R347" t="s">
        <v>8313</v>
      </c>
      <c r="S347">
        <f t="shared" si="22"/>
        <v>2015</v>
      </c>
      <c r="T347" s="13">
        <f t="shared" si="23"/>
        <v>42114.944328703699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0" t="s">
        <v>8308</v>
      </c>
      <c r="R348" t="s">
        <v>8313</v>
      </c>
      <c r="S348">
        <f t="shared" si="22"/>
        <v>2015</v>
      </c>
      <c r="T348" s="13">
        <f t="shared" si="23"/>
        <v>42261.500243055561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0" t="s">
        <v>8308</v>
      </c>
      <c r="R349" t="s">
        <v>8313</v>
      </c>
      <c r="S349">
        <f t="shared" si="22"/>
        <v>2015</v>
      </c>
      <c r="T349" s="13">
        <f t="shared" si="23"/>
        <v>42292.495474537034</v>
      </c>
    </row>
    <row r="350" spans="1:20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0" t="s">
        <v>8308</v>
      </c>
      <c r="R350" t="s">
        <v>8313</v>
      </c>
      <c r="S350">
        <f t="shared" si="22"/>
        <v>2015</v>
      </c>
      <c r="T350" s="13">
        <f t="shared" si="23"/>
        <v>42207.58699074074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0" t="s">
        <v>8308</v>
      </c>
      <c r="R351" t="s">
        <v>8313</v>
      </c>
      <c r="S351">
        <f t="shared" si="22"/>
        <v>2017</v>
      </c>
      <c r="T351" s="13">
        <f t="shared" si="23"/>
        <v>42760.498935185184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0" t="s">
        <v>8308</v>
      </c>
      <c r="R352" t="s">
        <v>8313</v>
      </c>
      <c r="S352">
        <f t="shared" si="22"/>
        <v>2016</v>
      </c>
      <c r="T352" s="13">
        <f t="shared" si="23"/>
        <v>42586.066076388888</v>
      </c>
    </row>
    <row r="353" spans="1:20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0" t="s">
        <v>8308</v>
      </c>
      <c r="R353" t="s">
        <v>8313</v>
      </c>
      <c r="S353">
        <f t="shared" si="22"/>
        <v>2016</v>
      </c>
      <c r="T353" s="13">
        <f t="shared" si="23"/>
        <v>42427.964745370366</v>
      </c>
    </row>
    <row r="354" spans="1:20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0" t="s">
        <v>8308</v>
      </c>
      <c r="R354" t="s">
        <v>8313</v>
      </c>
      <c r="S354">
        <f t="shared" si="22"/>
        <v>2014</v>
      </c>
      <c r="T354" s="13">
        <f t="shared" si="23"/>
        <v>41890.167453703703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0" t="s">
        <v>8308</v>
      </c>
      <c r="R355" t="s">
        <v>8313</v>
      </c>
      <c r="S355">
        <f t="shared" si="22"/>
        <v>2015</v>
      </c>
      <c r="T355" s="13">
        <f t="shared" si="23"/>
        <v>42297.791886574079</v>
      </c>
    </row>
    <row r="356" spans="1:20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0" t="s">
        <v>8308</v>
      </c>
      <c r="R356" t="s">
        <v>8313</v>
      </c>
      <c r="S356">
        <f t="shared" si="22"/>
        <v>2016</v>
      </c>
      <c r="T356" s="13">
        <f t="shared" si="23"/>
        <v>42438.827789351853</v>
      </c>
    </row>
    <row r="357" spans="1:20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0" t="s">
        <v>8308</v>
      </c>
      <c r="R357" t="s">
        <v>8313</v>
      </c>
      <c r="S357">
        <f t="shared" si="22"/>
        <v>2014</v>
      </c>
      <c r="T357" s="13">
        <f t="shared" si="23"/>
        <v>41943.293912037036</v>
      </c>
    </row>
    <row r="358" spans="1:20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0" t="s">
        <v>8308</v>
      </c>
      <c r="R358" t="s">
        <v>8313</v>
      </c>
      <c r="S358">
        <f t="shared" si="22"/>
        <v>2016</v>
      </c>
      <c r="T358" s="13">
        <f t="shared" si="23"/>
        <v>42415.803159722222</v>
      </c>
    </row>
    <row r="359" spans="1:20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0" t="s">
        <v>8308</v>
      </c>
      <c r="R359" t="s">
        <v>8313</v>
      </c>
      <c r="S359">
        <f t="shared" si="22"/>
        <v>2015</v>
      </c>
      <c r="T359" s="13">
        <f t="shared" si="23"/>
        <v>42078.222187499996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0" t="s">
        <v>8308</v>
      </c>
      <c r="R360" t="s">
        <v>8313</v>
      </c>
      <c r="S360">
        <f t="shared" si="22"/>
        <v>2016</v>
      </c>
      <c r="T360" s="13">
        <f t="shared" si="23"/>
        <v>42507.860196759255</v>
      </c>
    </row>
    <row r="361" spans="1:20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0" t="s">
        <v>8308</v>
      </c>
      <c r="R361" t="s">
        <v>8313</v>
      </c>
      <c r="S361">
        <f t="shared" si="22"/>
        <v>2014</v>
      </c>
      <c r="T361" s="13">
        <f t="shared" si="23"/>
        <v>41935.070486111108</v>
      </c>
    </row>
    <row r="362" spans="1:20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0" t="s">
        <v>8308</v>
      </c>
      <c r="R362" t="s">
        <v>8313</v>
      </c>
      <c r="S362">
        <f t="shared" si="22"/>
        <v>2015</v>
      </c>
      <c r="T362" s="13">
        <f t="shared" si="23"/>
        <v>42163.897916666669</v>
      </c>
    </row>
    <row r="363" spans="1:20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0" t="s">
        <v>8308</v>
      </c>
      <c r="R363" t="s">
        <v>8313</v>
      </c>
      <c r="S363">
        <f t="shared" si="22"/>
        <v>2014</v>
      </c>
      <c r="T363" s="13">
        <f t="shared" si="23"/>
        <v>41936.001226851848</v>
      </c>
    </row>
    <row r="364" spans="1:20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0" t="s">
        <v>8308</v>
      </c>
      <c r="R364" t="s">
        <v>8313</v>
      </c>
      <c r="S364">
        <f t="shared" si="22"/>
        <v>2014</v>
      </c>
      <c r="T364" s="13">
        <f t="shared" si="23"/>
        <v>41837.210543981484</v>
      </c>
    </row>
    <row r="365" spans="1:20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0" t="s">
        <v>8308</v>
      </c>
      <c r="R365" t="s">
        <v>8313</v>
      </c>
      <c r="S365">
        <f t="shared" si="22"/>
        <v>2010</v>
      </c>
      <c r="T365" s="13">
        <f t="shared" si="23"/>
        <v>40255.744629629626</v>
      </c>
    </row>
    <row r="366" spans="1:20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0" t="s">
        <v>8308</v>
      </c>
      <c r="R366" t="s">
        <v>8313</v>
      </c>
      <c r="S366">
        <f t="shared" si="22"/>
        <v>2014</v>
      </c>
      <c r="T366" s="13">
        <f t="shared" si="23"/>
        <v>41780.859629629631</v>
      </c>
    </row>
    <row r="367" spans="1:20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0" t="s">
        <v>8308</v>
      </c>
      <c r="R367" t="s">
        <v>8313</v>
      </c>
      <c r="S367">
        <f t="shared" si="22"/>
        <v>2014</v>
      </c>
      <c r="T367" s="13">
        <f t="shared" si="23"/>
        <v>41668.606469907405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0" t="s">
        <v>8308</v>
      </c>
      <c r="R368" t="s">
        <v>8313</v>
      </c>
      <c r="S368">
        <f t="shared" si="22"/>
        <v>2012</v>
      </c>
      <c r="T368" s="13">
        <f t="shared" si="23"/>
        <v>41019.793032407404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0" t="s">
        <v>8308</v>
      </c>
      <c r="R369" t="s">
        <v>8313</v>
      </c>
      <c r="S369">
        <f t="shared" si="22"/>
        <v>2013</v>
      </c>
      <c r="T369" s="13">
        <f t="shared" si="23"/>
        <v>41355.577291666668</v>
      </c>
    </row>
    <row r="370" spans="1:20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0" t="s">
        <v>8308</v>
      </c>
      <c r="R370" t="s">
        <v>8313</v>
      </c>
      <c r="S370">
        <f t="shared" si="22"/>
        <v>2015</v>
      </c>
      <c r="T370" s="13">
        <f t="shared" si="23"/>
        <v>42043.605578703704</v>
      </c>
    </row>
    <row r="371" spans="1:20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0" t="s">
        <v>8308</v>
      </c>
      <c r="R371" t="s">
        <v>8313</v>
      </c>
      <c r="S371">
        <f t="shared" si="22"/>
        <v>2011</v>
      </c>
      <c r="T371" s="13">
        <f t="shared" si="23"/>
        <v>40893.551724537036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0" t="s">
        <v>8308</v>
      </c>
      <c r="R372" t="s">
        <v>8313</v>
      </c>
      <c r="S372">
        <f t="shared" si="22"/>
        <v>2016</v>
      </c>
      <c r="T372" s="13">
        <f t="shared" si="23"/>
        <v>42711.795138888891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0" t="s">
        <v>8308</v>
      </c>
      <c r="R373" t="s">
        <v>8313</v>
      </c>
      <c r="S373">
        <f t="shared" si="22"/>
        <v>2012</v>
      </c>
      <c r="T373" s="13">
        <f t="shared" si="23"/>
        <v>41261.767812500002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0" t="s">
        <v>8308</v>
      </c>
      <c r="R374" t="s">
        <v>8313</v>
      </c>
      <c r="S374">
        <f t="shared" si="22"/>
        <v>2016</v>
      </c>
      <c r="T374" s="13">
        <f t="shared" si="23"/>
        <v>42425.576898148152</v>
      </c>
    </row>
    <row r="375" spans="1:20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0" t="s">
        <v>8308</v>
      </c>
      <c r="R375" t="s">
        <v>8313</v>
      </c>
      <c r="S375">
        <f t="shared" si="22"/>
        <v>2012</v>
      </c>
      <c r="T375" s="13">
        <f t="shared" si="23"/>
        <v>41078.91201388889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0" t="s">
        <v>8308</v>
      </c>
      <c r="R376" t="s">
        <v>8313</v>
      </c>
      <c r="S376">
        <f t="shared" si="22"/>
        <v>2011</v>
      </c>
      <c r="T376" s="13">
        <f t="shared" si="23"/>
        <v>40757.889247685183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0" t="s">
        <v>8308</v>
      </c>
      <c r="R377" t="s">
        <v>8313</v>
      </c>
      <c r="S377">
        <f t="shared" si="22"/>
        <v>2014</v>
      </c>
      <c r="T377" s="13">
        <f t="shared" si="23"/>
        <v>41657.985081018516</v>
      </c>
    </row>
    <row r="378" spans="1:20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0" t="s">
        <v>8308</v>
      </c>
      <c r="R378" t="s">
        <v>8313</v>
      </c>
      <c r="S378">
        <f t="shared" si="22"/>
        <v>2016</v>
      </c>
      <c r="T378" s="13">
        <f t="shared" si="23"/>
        <v>42576.452731481477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0" t="s">
        <v>8308</v>
      </c>
      <c r="R379" t="s">
        <v>8313</v>
      </c>
      <c r="S379">
        <f t="shared" si="22"/>
        <v>2015</v>
      </c>
      <c r="T379" s="13">
        <f t="shared" si="23"/>
        <v>42292.250787037032</v>
      </c>
    </row>
    <row r="380" spans="1:20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0" t="s">
        <v>8308</v>
      </c>
      <c r="R380" t="s">
        <v>8313</v>
      </c>
      <c r="S380">
        <f t="shared" si="22"/>
        <v>2016</v>
      </c>
      <c r="T380" s="13">
        <f t="shared" si="23"/>
        <v>42370.571851851855</v>
      </c>
    </row>
    <row r="381" spans="1:20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0" t="s">
        <v>8308</v>
      </c>
      <c r="R381" t="s">
        <v>8313</v>
      </c>
      <c r="S381">
        <f t="shared" si="22"/>
        <v>2012</v>
      </c>
      <c r="T381" s="13">
        <f t="shared" si="23"/>
        <v>40987.688333333332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0" t="s">
        <v>8308</v>
      </c>
      <c r="R382" t="s">
        <v>8313</v>
      </c>
      <c r="S382">
        <f t="shared" si="22"/>
        <v>2015</v>
      </c>
      <c r="T382" s="13">
        <f t="shared" si="23"/>
        <v>42367.719814814816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0" t="s">
        <v>8308</v>
      </c>
      <c r="R383" t="s">
        <v>8313</v>
      </c>
      <c r="S383">
        <f t="shared" si="22"/>
        <v>2012</v>
      </c>
      <c r="T383" s="13">
        <f t="shared" si="23"/>
        <v>41085.698113425926</v>
      </c>
    </row>
    <row r="384" spans="1:20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0" t="s">
        <v>8308</v>
      </c>
      <c r="R384" t="s">
        <v>8313</v>
      </c>
      <c r="S384">
        <f t="shared" si="22"/>
        <v>2012</v>
      </c>
      <c r="T384" s="13">
        <f t="shared" si="23"/>
        <v>41144.709490740745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0" t="s">
        <v>8308</v>
      </c>
      <c r="R385" t="s">
        <v>8313</v>
      </c>
      <c r="S385">
        <f t="shared" si="22"/>
        <v>2014</v>
      </c>
      <c r="T385" s="13">
        <f t="shared" si="23"/>
        <v>41755.117581018516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0" t="s">
        <v>8308</v>
      </c>
      <c r="R386" t="s">
        <v>8313</v>
      </c>
      <c r="S386">
        <f t="shared" si="22"/>
        <v>2014</v>
      </c>
      <c r="T386" s="13">
        <f t="shared" si="23"/>
        <v>41980.781793981485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0" t="s">
        <v>8308</v>
      </c>
      <c r="R387" t="s">
        <v>8313</v>
      </c>
      <c r="S387">
        <f t="shared" ref="S387:S450" si="26">YEAR(T387)</f>
        <v>2014</v>
      </c>
      <c r="T387" s="13">
        <f t="shared" ref="T387:T450" si="27">(((J387/60)/60)/24)+DATE(1970,1,1)</f>
        <v>41934.584502314814</v>
      </c>
    </row>
    <row r="388" spans="1:20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0" t="s">
        <v>8308</v>
      </c>
      <c r="R388" t="s">
        <v>8313</v>
      </c>
      <c r="S388">
        <f t="shared" si="26"/>
        <v>2015</v>
      </c>
      <c r="T388" s="13">
        <f t="shared" si="27"/>
        <v>42211.951284722221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0" t="s">
        <v>8308</v>
      </c>
      <c r="R389" t="s">
        <v>8313</v>
      </c>
      <c r="S389">
        <f t="shared" si="26"/>
        <v>2015</v>
      </c>
      <c r="T389" s="13">
        <f t="shared" si="27"/>
        <v>42200.67659722222</v>
      </c>
    </row>
    <row r="390" spans="1:20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0" t="s">
        <v>8308</v>
      </c>
      <c r="R390" t="s">
        <v>8313</v>
      </c>
      <c r="S390">
        <f t="shared" si="26"/>
        <v>2016</v>
      </c>
      <c r="T390" s="13">
        <f t="shared" si="27"/>
        <v>42549.076157407413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0" t="s">
        <v>8308</v>
      </c>
      <c r="R391" t="s">
        <v>8313</v>
      </c>
      <c r="S391">
        <f t="shared" si="26"/>
        <v>2014</v>
      </c>
      <c r="T391" s="13">
        <f t="shared" si="27"/>
        <v>41674.063078703701</v>
      </c>
    </row>
    <row r="392" spans="1:20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0" t="s">
        <v>8308</v>
      </c>
      <c r="R392" t="s">
        <v>8313</v>
      </c>
      <c r="S392">
        <f t="shared" si="26"/>
        <v>2015</v>
      </c>
      <c r="T392" s="13">
        <f t="shared" si="27"/>
        <v>42112.036712962959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0" t="s">
        <v>8308</v>
      </c>
      <c r="R393" t="s">
        <v>8313</v>
      </c>
      <c r="S393">
        <f t="shared" si="26"/>
        <v>2011</v>
      </c>
      <c r="T393" s="13">
        <f t="shared" si="27"/>
        <v>40865.042256944449</v>
      </c>
    </row>
    <row r="394" spans="1:20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0" t="s">
        <v>8308</v>
      </c>
      <c r="R394" t="s">
        <v>8313</v>
      </c>
      <c r="S394">
        <f t="shared" si="26"/>
        <v>2011</v>
      </c>
      <c r="T394" s="13">
        <f t="shared" si="27"/>
        <v>40763.717256944445</v>
      </c>
    </row>
    <row r="395" spans="1:20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0" t="s">
        <v>8308</v>
      </c>
      <c r="R395" t="s">
        <v>8313</v>
      </c>
      <c r="S395">
        <f t="shared" si="26"/>
        <v>2013</v>
      </c>
      <c r="T395" s="13">
        <f t="shared" si="27"/>
        <v>41526.708935185183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0" t="s">
        <v>8308</v>
      </c>
      <c r="R396" t="s">
        <v>8313</v>
      </c>
      <c r="S396">
        <f t="shared" si="26"/>
        <v>2016</v>
      </c>
      <c r="T396" s="13">
        <f t="shared" si="27"/>
        <v>42417.818078703705</v>
      </c>
    </row>
    <row r="397" spans="1:20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0" t="s">
        <v>8308</v>
      </c>
      <c r="R397" t="s">
        <v>8313</v>
      </c>
      <c r="S397">
        <f t="shared" si="26"/>
        <v>2012</v>
      </c>
      <c r="T397" s="13">
        <f t="shared" si="27"/>
        <v>40990.909259259257</v>
      </c>
    </row>
    <row r="398" spans="1:20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0" t="s">
        <v>8308</v>
      </c>
      <c r="R398" t="s">
        <v>8313</v>
      </c>
      <c r="S398">
        <f t="shared" si="26"/>
        <v>2012</v>
      </c>
      <c r="T398" s="13">
        <f t="shared" si="27"/>
        <v>41082.564884259256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0" t="s">
        <v>8308</v>
      </c>
      <c r="R399" t="s">
        <v>8313</v>
      </c>
      <c r="S399">
        <f t="shared" si="26"/>
        <v>2010</v>
      </c>
      <c r="T399" s="13">
        <f t="shared" si="27"/>
        <v>40379.776435185187</v>
      </c>
    </row>
    <row r="400" spans="1:20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0" t="s">
        <v>8308</v>
      </c>
      <c r="R400" t="s">
        <v>8313</v>
      </c>
      <c r="S400">
        <f t="shared" si="26"/>
        <v>2015</v>
      </c>
      <c r="T400" s="13">
        <f t="shared" si="27"/>
        <v>42078.793124999997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0" t="s">
        <v>8308</v>
      </c>
      <c r="R401" t="s">
        <v>8313</v>
      </c>
      <c r="S401">
        <f t="shared" si="26"/>
        <v>2016</v>
      </c>
      <c r="T401" s="13">
        <f t="shared" si="27"/>
        <v>42687.875775462962</v>
      </c>
    </row>
    <row r="402" spans="1:20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0" t="s">
        <v>8308</v>
      </c>
      <c r="R402" t="s">
        <v>8313</v>
      </c>
      <c r="S402">
        <f t="shared" si="26"/>
        <v>2014</v>
      </c>
      <c r="T402" s="13">
        <f t="shared" si="27"/>
        <v>41745.635960648149</v>
      </c>
    </row>
    <row r="403" spans="1:20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0" t="s">
        <v>8308</v>
      </c>
      <c r="R403" t="s">
        <v>8313</v>
      </c>
      <c r="S403">
        <f t="shared" si="26"/>
        <v>2011</v>
      </c>
      <c r="T403" s="13">
        <f t="shared" si="27"/>
        <v>40732.842245370368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0" t="s">
        <v>8308</v>
      </c>
      <c r="R404" t="s">
        <v>8313</v>
      </c>
      <c r="S404">
        <f t="shared" si="26"/>
        <v>2015</v>
      </c>
      <c r="T404" s="13">
        <f t="shared" si="27"/>
        <v>42292.539548611108</v>
      </c>
    </row>
    <row r="405" spans="1:20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0" t="s">
        <v>8308</v>
      </c>
      <c r="R405" t="s">
        <v>8313</v>
      </c>
      <c r="S405">
        <f t="shared" si="26"/>
        <v>2011</v>
      </c>
      <c r="T405" s="13">
        <f t="shared" si="27"/>
        <v>40718.310659722221</v>
      </c>
    </row>
    <row r="406" spans="1:20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0" t="s">
        <v>8308</v>
      </c>
      <c r="R406" t="s">
        <v>8313</v>
      </c>
      <c r="S406">
        <f t="shared" si="26"/>
        <v>2014</v>
      </c>
      <c r="T406" s="13">
        <f t="shared" si="27"/>
        <v>41646.628032407411</v>
      </c>
    </row>
    <row r="407" spans="1:20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0" t="s">
        <v>8308</v>
      </c>
      <c r="R407" t="s">
        <v>8313</v>
      </c>
      <c r="S407">
        <f t="shared" si="26"/>
        <v>2014</v>
      </c>
      <c r="T407" s="13">
        <f t="shared" si="27"/>
        <v>41674.08494212963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0" t="s">
        <v>8308</v>
      </c>
      <c r="R408" t="s">
        <v>8313</v>
      </c>
      <c r="S408">
        <f t="shared" si="26"/>
        <v>2011</v>
      </c>
      <c r="T408" s="13">
        <f t="shared" si="27"/>
        <v>40638.162465277775</v>
      </c>
    </row>
    <row r="409" spans="1:20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0" t="s">
        <v>8308</v>
      </c>
      <c r="R409" t="s">
        <v>8313</v>
      </c>
      <c r="S409">
        <f t="shared" si="26"/>
        <v>2011</v>
      </c>
      <c r="T409" s="13">
        <f t="shared" si="27"/>
        <v>40806.870949074073</v>
      </c>
    </row>
    <row r="410" spans="1:20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0" t="s">
        <v>8308</v>
      </c>
      <c r="R410" t="s">
        <v>8313</v>
      </c>
      <c r="S410">
        <f t="shared" si="26"/>
        <v>2013</v>
      </c>
      <c r="T410" s="13">
        <f t="shared" si="27"/>
        <v>41543.735995370371</v>
      </c>
    </row>
    <row r="411" spans="1:20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0" t="s">
        <v>8308</v>
      </c>
      <c r="R411" t="s">
        <v>8313</v>
      </c>
      <c r="S411">
        <f t="shared" si="26"/>
        <v>2016</v>
      </c>
      <c r="T411" s="13">
        <f t="shared" si="27"/>
        <v>42543.862777777773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0" t="s">
        <v>8308</v>
      </c>
      <c r="R412" t="s">
        <v>8313</v>
      </c>
      <c r="S412">
        <f t="shared" si="26"/>
        <v>2015</v>
      </c>
      <c r="T412" s="13">
        <f t="shared" si="27"/>
        <v>42113.981446759266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0" t="s">
        <v>8308</v>
      </c>
      <c r="R413" t="s">
        <v>8313</v>
      </c>
      <c r="S413">
        <f t="shared" si="26"/>
        <v>2013</v>
      </c>
      <c r="T413" s="13">
        <f t="shared" si="27"/>
        <v>41598.17597222222</v>
      </c>
    </row>
    <row r="414" spans="1:20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0" t="s">
        <v>8308</v>
      </c>
      <c r="R414" t="s">
        <v>8313</v>
      </c>
      <c r="S414">
        <f t="shared" si="26"/>
        <v>2012</v>
      </c>
      <c r="T414" s="13">
        <f t="shared" si="27"/>
        <v>41099.742800925924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0" t="s">
        <v>8308</v>
      </c>
      <c r="R415" t="s">
        <v>8313</v>
      </c>
      <c r="S415">
        <f t="shared" si="26"/>
        <v>2012</v>
      </c>
      <c r="T415" s="13">
        <f t="shared" si="27"/>
        <v>41079.877442129626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0" t="s">
        <v>8308</v>
      </c>
      <c r="R416" t="s">
        <v>8313</v>
      </c>
      <c r="S416">
        <f t="shared" si="26"/>
        <v>2013</v>
      </c>
      <c r="T416" s="13">
        <f t="shared" si="27"/>
        <v>41529.063252314816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0" t="s">
        <v>8308</v>
      </c>
      <c r="R417" t="s">
        <v>8313</v>
      </c>
      <c r="S417">
        <f t="shared" si="26"/>
        <v>2014</v>
      </c>
      <c r="T417" s="13">
        <f t="shared" si="27"/>
        <v>41904.851875</v>
      </c>
    </row>
    <row r="418" spans="1:20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0" t="s">
        <v>8308</v>
      </c>
      <c r="R418" t="s">
        <v>8313</v>
      </c>
      <c r="S418">
        <f t="shared" si="26"/>
        <v>2014</v>
      </c>
      <c r="T418" s="13">
        <f t="shared" si="27"/>
        <v>41648.396192129629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0" t="s">
        <v>8308</v>
      </c>
      <c r="R419" t="s">
        <v>8313</v>
      </c>
      <c r="S419">
        <f t="shared" si="26"/>
        <v>2013</v>
      </c>
      <c r="T419" s="13">
        <f t="shared" si="27"/>
        <v>41360.970601851855</v>
      </c>
    </row>
    <row r="420" spans="1:20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0" t="s">
        <v>8308</v>
      </c>
      <c r="R420" t="s">
        <v>8313</v>
      </c>
      <c r="S420">
        <f t="shared" si="26"/>
        <v>2015</v>
      </c>
      <c r="T420" s="13">
        <f t="shared" si="27"/>
        <v>42178.282372685186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0" t="s">
        <v>8308</v>
      </c>
      <c r="R421" t="s">
        <v>8313</v>
      </c>
      <c r="S421">
        <f t="shared" si="26"/>
        <v>2013</v>
      </c>
      <c r="T421" s="13">
        <f t="shared" si="27"/>
        <v>41394.842442129629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0" t="s">
        <v>8308</v>
      </c>
      <c r="R422" t="s">
        <v>8314</v>
      </c>
      <c r="S422">
        <f t="shared" si="26"/>
        <v>2014</v>
      </c>
      <c r="T422" s="13">
        <f t="shared" si="27"/>
        <v>41682.23646990741</v>
      </c>
    </row>
    <row r="423" spans="1:20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0" t="s">
        <v>8308</v>
      </c>
      <c r="R423" t="s">
        <v>8314</v>
      </c>
      <c r="S423">
        <f t="shared" si="26"/>
        <v>2015</v>
      </c>
      <c r="T423" s="13">
        <f t="shared" si="27"/>
        <v>42177.491388888884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0" t="s">
        <v>8308</v>
      </c>
      <c r="R424" t="s">
        <v>8314</v>
      </c>
      <c r="S424">
        <f t="shared" si="26"/>
        <v>2014</v>
      </c>
      <c r="T424" s="13">
        <f t="shared" si="27"/>
        <v>41863.260381944441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0" t="s">
        <v>8308</v>
      </c>
      <c r="R425" t="s">
        <v>8314</v>
      </c>
      <c r="S425">
        <f t="shared" si="26"/>
        <v>2013</v>
      </c>
      <c r="T425" s="13">
        <f t="shared" si="27"/>
        <v>41400.92627314815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0" t="s">
        <v>8308</v>
      </c>
      <c r="R426" t="s">
        <v>8314</v>
      </c>
      <c r="S426">
        <f t="shared" si="26"/>
        <v>2012</v>
      </c>
      <c r="T426" s="13">
        <f t="shared" si="27"/>
        <v>40934.376145833332</v>
      </c>
    </row>
    <row r="427" spans="1:20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0" t="s">
        <v>8308</v>
      </c>
      <c r="R427" t="s">
        <v>8314</v>
      </c>
      <c r="S427">
        <f t="shared" si="26"/>
        <v>2015</v>
      </c>
      <c r="T427" s="13">
        <f t="shared" si="27"/>
        <v>42275.861157407402</v>
      </c>
    </row>
    <row r="428" spans="1:20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0" t="s">
        <v>8308</v>
      </c>
      <c r="R428" t="s">
        <v>8314</v>
      </c>
      <c r="S428">
        <f t="shared" si="26"/>
        <v>2016</v>
      </c>
      <c r="T428" s="13">
        <f t="shared" si="27"/>
        <v>42400.711967592593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0" t="s">
        <v>8308</v>
      </c>
      <c r="R429" t="s">
        <v>8314</v>
      </c>
      <c r="S429">
        <f t="shared" si="26"/>
        <v>2015</v>
      </c>
      <c r="T429" s="13">
        <f t="shared" si="27"/>
        <v>42285.909027777772</v>
      </c>
    </row>
    <row r="430" spans="1:20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0" t="s">
        <v>8308</v>
      </c>
      <c r="R430" t="s">
        <v>8314</v>
      </c>
      <c r="S430">
        <f t="shared" si="26"/>
        <v>2014</v>
      </c>
      <c r="T430" s="13">
        <f t="shared" si="27"/>
        <v>41778.766724537039</v>
      </c>
    </row>
    <row r="431" spans="1:20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0" t="s">
        <v>8308</v>
      </c>
      <c r="R431" t="s">
        <v>8314</v>
      </c>
      <c r="S431">
        <f t="shared" si="26"/>
        <v>2009</v>
      </c>
      <c r="T431" s="13">
        <f t="shared" si="27"/>
        <v>40070.901412037041</v>
      </c>
    </row>
    <row r="432" spans="1:20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0" t="s">
        <v>8308</v>
      </c>
      <c r="R432" t="s">
        <v>8314</v>
      </c>
      <c r="S432">
        <f t="shared" si="26"/>
        <v>2013</v>
      </c>
      <c r="T432" s="13">
        <f t="shared" si="27"/>
        <v>41513.107256944444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0" t="s">
        <v>8308</v>
      </c>
      <c r="R433" t="s">
        <v>8314</v>
      </c>
      <c r="S433">
        <f t="shared" si="26"/>
        <v>2016</v>
      </c>
      <c r="T433" s="13">
        <f t="shared" si="27"/>
        <v>42526.871331018512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0" t="s">
        <v>8308</v>
      </c>
      <c r="R434" t="s">
        <v>8314</v>
      </c>
      <c r="S434">
        <f t="shared" si="26"/>
        <v>2015</v>
      </c>
      <c r="T434" s="13">
        <f t="shared" si="27"/>
        <v>42238.726631944446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0" t="s">
        <v>8308</v>
      </c>
      <c r="R435" t="s">
        <v>8314</v>
      </c>
      <c r="S435">
        <f t="shared" si="26"/>
        <v>2015</v>
      </c>
      <c r="T435" s="13">
        <f t="shared" si="27"/>
        <v>42228.629884259266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0" t="s">
        <v>8308</v>
      </c>
      <c r="R436" t="s">
        <v>8314</v>
      </c>
      <c r="S436">
        <f t="shared" si="26"/>
        <v>2013</v>
      </c>
      <c r="T436" s="13">
        <f t="shared" si="27"/>
        <v>41576.834513888891</v>
      </c>
    </row>
    <row r="437" spans="1:20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0" t="s">
        <v>8308</v>
      </c>
      <c r="R437" t="s">
        <v>8314</v>
      </c>
      <c r="S437">
        <f t="shared" si="26"/>
        <v>2013</v>
      </c>
      <c r="T437" s="13">
        <f t="shared" si="27"/>
        <v>41500.747453703705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0" t="s">
        <v>8308</v>
      </c>
      <c r="R438" t="s">
        <v>8314</v>
      </c>
      <c r="S438">
        <f t="shared" si="26"/>
        <v>2013</v>
      </c>
      <c r="T438" s="13">
        <f t="shared" si="27"/>
        <v>41456.36241898148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0" t="s">
        <v>8308</v>
      </c>
      <c r="R439" t="s">
        <v>8314</v>
      </c>
      <c r="S439">
        <f t="shared" si="26"/>
        <v>2016</v>
      </c>
      <c r="T439" s="13">
        <f t="shared" si="27"/>
        <v>42591.31858796296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0" t="s">
        <v>8308</v>
      </c>
      <c r="R440" t="s">
        <v>8314</v>
      </c>
      <c r="S440">
        <f t="shared" si="26"/>
        <v>2015</v>
      </c>
      <c r="T440" s="13">
        <f t="shared" si="27"/>
        <v>42296.261087962965</v>
      </c>
    </row>
    <row r="441" spans="1:20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0" t="s">
        <v>8308</v>
      </c>
      <c r="R441" t="s">
        <v>8314</v>
      </c>
      <c r="S441">
        <f t="shared" si="26"/>
        <v>2014</v>
      </c>
      <c r="T441" s="13">
        <f t="shared" si="27"/>
        <v>41919.761782407404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0" t="s">
        <v>8308</v>
      </c>
      <c r="R442" t="s">
        <v>8314</v>
      </c>
      <c r="S442">
        <f t="shared" si="26"/>
        <v>2016</v>
      </c>
      <c r="T442" s="13">
        <f t="shared" si="27"/>
        <v>42423.985567129625</v>
      </c>
    </row>
    <row r="443" spans="1:20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0" t="s">
        <v>8308</v>
      </c>
      <c r="R443" t="s">
        <v>8314</v>
      </c>
      <c r="S443">
        <f t="shared" si="26"/>
        <v>2013</v>
      </c>
      <c r="T443" s="13">
        <f t="shared" si="27"/>
        <v>41550.793935185182</v>
      </c>
    </row>
    <row r="444" spans="1:20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0" t="s">
        <v>8308</v>
      </c>
      <c r="R444" t="s">
        <v>8314</v>
      </c>
      <c r="S444">
        <f t="shared" si="26"/>
        <v>2015</v>
      </c>
      <c r="T444" s="13">
        <f t="shared" si="27"/>
        <v>42024.888692129629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0" t="s">
        <v>8308</v>
      </c>
      <c r="R445" t="s">
        <v>8314</v>
      </c>
      <c r="S445">
        <f t="shared" si="26"/>
        <v>2014</v>
      </c>
      <c r="T445" s="13">
        <f t="shared" si="27"/>
        <v>41650.015057870369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0" t="s">
        <v>8308</v>
      </c>
      <c r="R446" t="s">
        <v>8314</v>
      </c>
      <c r="S446">
        <f t="shared" si="26"/>
        <v>2011</v>
      </c>
      <c r="T446" s="13">
        <f t="shared" si="27"/>
        <v>40894.906956018516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0" t="s">
        <v>8308</v>
      </c>
      <c r="R447" t="s">
        <v>8314</v>
      </c>
      <c r="S447">
        <f t="shared" si="26"/>
        <v>2015</v>
      </c>
      <c r="T447" s="13">
        <f t="shared" si="27"/>
        <v>42130.335358796292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0" t="s">
        <v>8308</v>
      </c>
      <c r="R448" t="s">
        <v>8314</v>
      </c>
      <c r="S448">
        <f t="shared" si="26"/>
        <v>2015</v>
      </c>
      <c r="T448" s="13">
        <f t="shared" si="27"/>
        <v>42037.083564814813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0" t="s">
        <v>8308</v>
      </c>
      <c r="R449" t="s">
        <v>8314</v>
      </c>
      <c r="S449">
        <f t="shared" si="26"/>
        <v>2013</v>
      </c>
      <c r="T449" s="13">
        <f t="shared" si="27"/>
        <v>41331.555127314816</v>
      </c>
    </row>
    <row r="450" spans="1:20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0" t="s">
        <v>8308</v>
      </c>
      <c r="R450" t="s">
        <v>8314</v>
      </c>
      <c r="S450">
        <f t="shared" si="26"/>
        <v>2014</v>
      </c>
      <c r="T450" s="13">
        <f t="shared" si="27"/>
        <v>41753.758043981477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0" t="s">
        <v>8308</v>
      </c>
      <c r="R451" t="s">
        <v>8314</v>
      </c>
      <c r="S451">
        <f t="shared" ref="S451:S514" si="30">YEAR(T451)</f>
        <v>2013</v>
      </c>
      <c r="T451" s="13">
        <f t="shared" ref="T451:T514" si="31">(((J451/60)/60)/24)+DATE(1970,1,1)</f>
        <v>41534.568113425928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0" t="s">
        <v>8308</v>
      </c>
      <c r="R452" t="s">
        <v>8314</v>
      </c>
      <c r="S452">
        <f t="shared" si="30"/>
        <v>2014</v>
      </c>
      <c r="T452" s="13">
        <f t="shared" si="31"/>
        <v>41654.946759259255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0" t="s">
        <v>8308</v>
      </c>
      <c r="R453" t="s">
        <v>8314</v>
      </c>
      <c r="S453">
        <f t="shared" si="30"/>
        <v>2013</v>
      </c>
      <c r="T453" s="13">
        <f t="shared" si="31"/>
        <v>41634.715173611112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0" t="s">
        <v>8308</v>
      </c>
      <c r="R454" t="s">
        <v>8314</v>
      </c>
      <c r="S454">
        <f t="shared" si="30"/>
        <v>2015</v>
      </c>
      <c r="T454" s="13">
        <f t="shared" si="31"/>
        <v>42107.703877314809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0" t="s">
        <v>8308</v>
      </c>
      <c r="R455" t="s">
        <v>8314</v>
      </c>
      <c r="S455">
        <f t="shared" si="30"/>
        <v>2015</v>
      </c>
      <c r="T455" s="13">
        <f t="shared" si="31"/>
        <v>42038.824988425928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0" t="s">
        <v>8308</v>
      </c>
      <c r="R456" t="s">
        <v>8314</v>
      </c>
      <c r="S456">
        <f t="shared" si="30"/>
        <v>2014</v>
      </c>
      <c r="T456" s="13">
        <f t="shared" si="31"/>
        <v>41938.717256944445</v>
      </c>
    </row>
    <row r="457" spans="1:20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0" t="s">
        <v>8308</v>
      </c>
      <c r="R457" t="s">
        <v>8314</v>
      </c>
      <c r="S457">
        <f t="shared" si="30"/>
        <v>2012</v>
      </c>
      <c r="T457" s="13">
        <f t="shared" si="31"/>
        <v>40971.002569444441</v>
      </c>
    </row>
    <row r="458" spans="1:20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0" t="s">
        <v>8308</v>
      </c>
      <c r="R458" t="s">
        <v>8314</v>
      </c>
      <c r="S458">
        <f t="shared" si="30"/>
        <v>2013</v>
      </c>
      <c r="T458" s="13">
        <f t="shared" si="31"/>
        <v>41547.694456018515</v>
      </c>
    </row>
    <row r="459" spans="1:20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0" t="s">
        <v>8308</v>
      </c>
      <c r="R459" t="s">
        <v>8314</v>
      </c>
      <c r="S459">
        <f t="shared" si="30"/>
        <v>2014</v>
      </c>
      <c r="T459" s="13">
        <f t="shared" si="31"/>
        <v>41837.767500000002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0" t="s">
        <v>8308</v>
      </c>
      <c r="R460" t="s">
        <v>8314</v>
      </c>
      <c r="S460">
        <f t="shared" si="30"/>
        <v>2013</v>
      </c>
      <c r="T460" s="13">
        <f t="shared" si="31"/>
        <v>41378.69976851852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0" t="s">
        <v>8308</v>
      </c>
      <c r="R461" t="s">
        <v>8314</v>
      </c>
      <c r="S461">
        <f t="shared" si="30"/>
        <v>2011</v>
      </c>
      <c r="T461" s="13">
        <f t="shared" si="31"/>
        <v>40800.6403587963</v>
      </c>
    </row>
    <row r="462" spans="1:20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0" t="s">
        <v>8308</v>
      </c>
      <c r="R462" t="s">
        <v>8314</v>
      </c>
      <c r="S462">
        <f t="shared" si="30"/>
        <v>2014</v>
      </c>
      <c r="T462" s="13">
        <f t="shared" si="31"/>
        <v>41759.542534722219</v>
      </c>
    </row>
    <row r="463" spans="1:20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0" t="s">
        <v>8308</v>
      </c>
      <c r="R463" t="s">
        <v>8314</v>
      </c>
      <c r="S463">
        <f t="shared" si="30"/>
        <v>2013</v>
      </c>
      <c r="T463" s="13">
        <f t="shared" si="31"/>
        <v>41407.84684027778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0" t="s">
        <v>8308</v>
      </c>
      <c r="R464" t="s">
        <v>8314</v>
      </c>
      <c r="S464">
        <f t="shared" si="30"/>
        <v>2011</v>
      </c>
      <c r="T464" s="13">
        <f t="shared" si="31"/>
        <v>40705.126631944448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0" t="s">
        <v>8308</v>
      </c>
      <c r="R465" t="s">
        <v>8314</v>
      </c>
      <c r="S465">
        <f t="shared" si="30"/>
        <v>2011</v>
      </c>
      <c r="T465" s="13">
        <f t="shared" si="31"/>
        <v>40750.710104166668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0" t="s">
        <v>8308</v>
      </c>
      <c r="R466" t="s">
        <v>8314</v>
      </c>
      <c r="S466">
        <f t="shared" si="30"/>
        <v>2016</v>
      </c>
      <c r="T466" s="13">
        <f t="shared" si="31"/>
        <v>42488.848784722228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0" t="s">
        <v>8308</v>
      </c>
      <c r="R467" t="s">
        <v>8314</v>
      </c>
      <c r="S467">
        <f t="shared" si="30"/>
        <v>2014</v>
      </c>
      <c r="T467" s="13">
        <f t="shared" si="31"/>
        <v>41801.120069444441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0" t="s">
        <v>8308</v>
      </c>
      <c r="R468" t="s">
        <v>8314</v>
      </c>
      <c r="S468">
        <f t="shared" si="30"/>
        <v>2012</v>
      </c>
      <c r="T468" s="13">
        <f t="shared" si="31"/>
        <v>41129.942870370374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0" t="s">
        <v>8308</v>
      </c>
      <c r="R469" t="s">
        <v>8314</v>
      </c>
      <c r="S469">
        <f t="shared" si="30"/>
        <v>2012</v>
      </c>
      <c r="T469" s="13">
        <f t="shared" si="31"/>
        <v>41135.679791666669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0" t="s">
        <v>8308</v>
      </c>
      <c r="R470" t="s">
        <v>8314</v>
      </c>
      <c r="S470">
        <f t="shared" si="30"/>
        <v>2012</v>
      </c>
      <c r="T470" s="13">
        <f t="shared" si="31"/>
        <v>41041.167627314811</v>
      </c>
    </row>
    <row r="471" spans="1:20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0" t="s">
        <v>8308</v>
      </c>
      <c r="R471" t="s">
        <v>8314</v>
      </c>
      <c r="S471">
        <f t="shared" si="30"/>
        <v>2014</v>
      </c>
      <c r="T471" s="13">
        <f t="shared" si="31"/>
        <v>41827.989861111113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0" t="s">
        <v>8308</v>
      </c>
      <c r="R472" t="s">
        <v>8314</v>
      </c>
      <c r="S472">
        <f t="shared" si="30"/>
        <v>2013</v>
      </c>
      <c r="T472" s="13">
        <f t="shared" si="31"/>
        <v>41605.167696759258</v>
      </c>
    </row>
    <row r="473" spans="1:20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0" t="s">
        <v>8308</v>
      </c>
      <c r="R473" t="s">
        <v>8314</v>
      </c>
      <c r="S473">
        <f t="shared" si="30"/>
        <v>2014</v>
      </c>
      <c r="T473" s="13">
        <f t="shared" si="31"/>
        <v>41703.721979166665</v>
      </c>
    </row>
    <row r="474" spans="1:20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0" t="s">
        <v>8308</v>
      </c>
      <c r="R474" t="s">
        <v>8314</v>
      </c>
      <c r="S474">
        <f t="shared" si="30"/>
        <v>2014</v>
      </c>
      <c r="T474" s="13">
        <f t="shared" si="31"/>
        <v>41844.922662037039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0" t="s">
        <v>8308</v>
      </c>
      <c r="R475" t="s">
        <v>8314</v>
      </c>
      <c r="S475">
        <f t="shared" si="30"/>
        <v>2014</v>
      </c>
      <c r="T475" s="13">
        <f t="shared" si="31"/>
        <v>41869.698136574072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0" t="s">
        <v>8308</v>
      </c>
      <c r="R476" t="s">
        <v>8314</v>
      </c>
      <c r="S476">
        <f t="shared" si="30"/>
        <v>2017</v>
      </c>
      <c r="T476" s="13">
        <f t="shared" si="31"/>
        <v>42753.329039351855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0" t="s">
        <v>8308</v>
      </c>
      <c r="R477" t="s">
        <v>8314</v>
      </c>
      <c r="S477">
        <f t="shared" si="30"/>
        <v>2015</v>
      </c>
      <c r="T477" s="13">
        <f t="shared" si="31"/>
        <v>42100.086145833338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0" t="s">
        <v>8308</v>
      </c>
      <c r="R478" t="s">
        <v>8314</v>
      </c>
      <c r="S478">
        <f t="shared" si="30"/>
        <v>2014</v>
      </c>
      <c r="T478" s="13">
        <f t="shared" si="31"/>
        <v>41757.975011574075</v>
      </c>
    </row>
    <row r="479" spans="1:20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0" t="s">
        <v>8308</v>
      </c>
      <c r="R479" t="s">
        <v>8314</v>
      </c>
      <c r="S479">
        <f t="shared" si="30"/>
        <v>2012</v>
      </c>
      <c r="T479" s="13">
        <f t="shared" si="31"/>
        <v>40987.83488425926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0" t="s">
        <v>8308</v>
      </c>
      <c r="R480" t="s">
        <v>8314</v>
      </c>
      <c r="S480">
        <f t="shared" si="30"/>
        <v>2015</v>
      </c>
      <c r="T480" s="13">
        <f t="shared" si="31"/>
        <v>42065.910983796297</v>
      </c>
    </row>
    <row r="481" spans="1:20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0" t="s">
        <v>8308</v>
      </c>
      <c r="R481" t="s">
        <v>8314</v>
      </c>
      <c r="S481">
        <f t="shared" si="30"/>
        <v>2014</v>
      </c>
      <c r="T481" s="13">
        <f t="shared" si="31"/>
        <v>41904.407812500001</v>
      </c>
    </row>
    <row r="482" spans="1:20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0" t="s">
        <v>8308</v>
      </c>
      <c r="R482" t="s">
        <v>8314</v>
      </c>
      <c r="S482">
        <f t="shared" si="30"/>
        <v>2013</v>
      </c>
      <c r="T482" s="13">
        <f t="shared" si="31"/>
        <v>41465.500173611108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0" t="s">
        <v>8308</v>
      </c>
      <c r="R483" t="s">
        <v>8314</v>
      </c>
      <c r="S483">
        <f t="shared" si="30"/>
        <v>2012</v>
      </c>
      <c r="T483" s="13">
        <f t="shared" si="31"/>
        <v>41162.672326388885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0" t="s">
        <v>8308</v>
      </c>
      <c r="R484" t="s">
        <v>8314</v>
      </c>
      <c r="S484">
        <f t="shared" si="30"/>
        <v>2016</v>
      </c>
      <c r="T484" s="13">
        <f t="shared" si="31"/>
        <v>42447.896875000006</v>
      </c>
    </row>
    <row r="485" spans="1:20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0" t="s">
        <v>8308</v>
      </c>
      <c r="R485" t="s">
        <v>8314</v>
      </c>
      <c r="S485">
        <f t="shared" si="30"/>
        <v>2012</v>
      </c>
      <c r="T485" s="13">
        <f t="shared" si="31"/>
        <v>41243.197592592594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0" t="s">
        <v>8308</v>
      </c>
      <c r="R486" t="s">
        <v>8314</v>
      </c>
      <c r="S486">
        <f t="shared" si="30"/>
        <v>2015</v>
      </c>
      <c r="T486" s="13">
        <f t="shared" si="31"/>
        <v>42272.93949074074</v>
      </c>
    </row>
    <row r="487" spans="1:20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0" t="s">
        <v>8308</v>
      </c>
      <c r="R487" t="s">
        <v>8314</v>
      </c>
      <c r="S487">
        <f t="shared" si="30"/>
        <v>2013</v>
      </c>
      <c r="T487" s="13">
        <f t="shared" si="31"/>
        <v>41381.50577546296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0" t="s">
        <v>8308</v>
      </c>
      <c r="R488" t="s">
        <v>8314</v>
      </c>
      <c r="S488">
        <f t="shared" si="30"/>
        <v>2014</v>
      </c>
      <c r="T488" s="13">
        <f t="shared" si="31"/>
        <v>41761.94258101852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0" t="s">
        <v>8308</v>
      </c>
      <c r="R489" t="s">
        <v>8314</v>
      </c>
      <c r="S489">
        <f t="shared" si="30"/>
        <v>2016</v>
      </c>
      <c r="T489" s="13">
        <f t="shared" si="31"/>
        <v>42669.594837962963</v>
      </c>
    </row>
    <row r="490" spans="1:20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0" t="s">
        <v>8308</v>
      </c>
      <c r="R490" t="s">
        <v>8314</v>
      </c>
      <c r="S490">
        <f t="shared" si="30"/>
        <v>2016</v>
      </c>
      <c r="T490" s="13">
        <f t="shared" si="31"/>
        <v>42714.054398148146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0" t="s">
        <v>8308</v>
      </c>
      <c r="R491" t="s">
        <v>8314</v>
      </c>
      <c r="S491">
        <f t="shared" si="30"/>
        <v>2011</v>
      </c>
      <c r="T491" s="13">
        <f t="shared" si="31"/>
        <v>40882.481666666667</v>
      </c>
    </row>
    <row r="492" spans="1:20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0" t="s">
        <v>8308</v>
      </c>
      <c r="R492" t="s">
        <v>8314</v>
      </c>
      <c r="S492">
        <f t="shared" si="30"/>
        <v>2012</v>
      </c>
      <c r="T492" s="13">
        <f t="shared" si="31"/>
        <v>41113.968576388892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0" t="s">
        <v>8308</v>
      </c>
      <c r="R493" t="s">
        <v>8314</v>
      </c>
      <c r="S493">
        <f t="shared" si="30"/>
        <v>2015</v>
      </c>
      <c r="T493" s="13">
        <f t="shared" si="31"/>
        <v>42366.982627314821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0" t="s">
        <v>8308</v>
      </c>
      <c r="R494" t="s">
        <v>8314</v>
      </c>
      <c r="S494">
        <f t="shared" si="30"/>
        <v>2016</v>
      </c>
      <c r="T494" s="13">
        <f t="shared" si="31"/>
        <v>42596.03506944445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0" t="s">
        <v>8308</v>
      </c>
      <c r="R495" t="s">
        <v>8314</v>
      </c>
      <c r="S495">
        <f t="shared" si="30"/>
        <v>2015</v>
      </c>
      <c r="T495" s="13">
        <f t="shared" si="31"/>
        <v>42114.726134259254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0" t="s">
        <v>8308</v>
      </c>
      <c r="R496" t="s">
        <v>8314</v>
      </c>
      <c r="S496">
        <f t="shared" si="30"/>
        <v>2014</v>
      </c>
      <c r="T496" s="13">
        <f t="shared" si="31"/>
        <v>41799.830613425926</v>
      </c>
    </row>
    <row r="497" spans="1:20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0" t="s">
        <v>8308</v>
      </c>
      <c r="R497" t="s">
        <v>8314</v>
      </c>
      <c r="S497">
        <f t="shared" si="30"/>
        <v>2015</v>
      </c>
      <c r="T497" s="13">
        <f t="shared" si="31"/>
        <v>42171.827604166669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0" t="s">
        <v>8308</v>
      </c>
      <c r="R498" t="s">
        <v>8314</v>
      </c>
      <c r="S498">
        <f t="shared" si="30"/>
        <v>2013</v>
      </c>
      <c r="T498" s="13">
        <f t="shared" si="31"/>
        <v>41620.93141203704</v>
      </c>
    </row>
    <row r="499" spans="1:20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0" t="s">
        <v>8308</v>
      </c>
      <c r="R499" t="s">
        <v>8314</v>
      </c>
      <c r="S499">
        <f t="shared" si="30"/>
        <v>2014</v>
      </c>
      <c r="T499" s="13">
        <f t="shared" si="31"/>
        <v>41945.037789351853</v>
      </c>
    </row>
    <row r="500" spans="1:20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0" t="s">
        <v>8308</v>
      </c>
      <c r="R500" t="s">
        <v>8314</v>
      </c>
      <c r="S500">
        <f t="shared" si="30"/>
        <v>2011</v>
      </c>
      <c r="T500" s="13">
        <f t="shared" si="31"/>
        <v>40858.762141203704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0" t="s">
        <v>8308</v>
      </c>
      <c r="R501" t="s">
        <v>8314</v>
      </c>
      <c r="S501">
        <f t="shared" si="30"/>
        <v>2009</v>
      </c>
      <c r="T501" s="13">
        <f t="shared" si="31"/>
        <v>40043.895462962959</v>
      </c>
    </row>
    <row r="502" spans="1:20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0" t="s">
        <v>8308</v>
      </c>
      <c r="R502" t="s">
        <v>8314</v>
      </c>
      <c r="S502">
        <f t="shared" si="30"/>
        <v>2010</v>
      </c>
      <c r="T502" s="13">
        <f t="shared" si="31"/>
        <v>40247.886006944449</v>
      </c>
    </row>
    <row r="503" spans="1:20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0" t="s">
        <v>8308</v>
      </c>
      <c r="R503" t="s">
        <v>8314</v>
      </c>
      <c r="S503">
        <f t="shared" si="30"/>
        <v>2011</v>
      </c>
      <c r="T503" s="13">
        <f t="shared" si="31"/>
        <v>40703.234386574077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0" t="s">
        <v>8308</v>
      </c>
      <c r="R504" t="s">
        <v>8314</v>
      </c>
      <c r="S504">
        <f t="shared" si="30"/>
        <v>2012</v>
      </c>
      <c r="T504" s="13">
        <f t="shared" si="31"/>
        <v>40956.553530092591</v>
      </c>
    </row>
    <row r="505" spans="1:20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0" t="s">
        <v>8308</v>
      </c>
      <c r="R505" t="s">
        <v>8314</v>
      </c>
      <c r="S505">
        <f t="shared" si="30"/>
        <v>2014</v>
      </c>
      <c r="T505" s="13">
        <f t="shared" si="31"/>
        <v>41991.526655092588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0" t="s">
        <v>8308</v>
      </c>
      <c r="R506" t="s">
        <v>8314</v>
      </c>
      <c r="S506">
        <f t="shared" si="30"/>
        <v>2012</v>
      </c>
      <c r="T506" s="13">
        <f t="shared" si="31"/>
        <v>40949.98364583333</v>
      </c>
    </row>
    <row r="507" spans="1:20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0" t="s">
        <v>8308</v>
      </c>
      <c r="R507" t="s">
        <v>8314</v>
      </c>
      <c r="S507">
        <f t="shared" si="30"/>
        <v>2015</v>
      </c>
      <c r="T507" s="13">
        <f t="shared" si="31"/>
        <v>42318.098217592589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0" t="s">
        <v>8308</v>
      </c>
      <c r="R508" t="s">
        <v>8314</v>
      </c>
      <c r="S508">
        <f t="shared" si="30"/>
        <v>2013</v>
      </c>
      <c r="T508" s="13">
        <f t="shared" si="31"/>
        <v>41466.552314814813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0" t="s">
        <v>8308</v>
      </c>
      <c r="R509" t="s">
        <v>8314</v>
      </c>
      <c r="S509">
        <f t="shared" si="30"/>
        <v>2012</v>
      </c>
      <c r="T509" s="13">
        <f t="shared" si="31"/>
        <v>41156.958993055552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0" t="s">
        <v>8308</v>
      </c>
      <c r="R510" t="s">
        <v>8314</v>
      </c>
      <c r="S510">
        <f t="shared" si="30"/>
        <v>2012</v>
      </c>
      <c r="T510" s="13">
        <f t="shared" si="31"/>
        <v>40995.024317129632</v>
      </c>
    </row>
    <row r="511" spans="1:20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0" t="s">
        <v>8308</v>
      </c>
      <c r="R511" t="s">
        <v>8314</v>
      </c>
      <c r="S511">
        <f t="shared" si="30"/>
        <v>2015</v>
      </c>
      <c r="T511" s="13">
        <f t="shared" si="31"/>
        <v>42153.631597222222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0" t="s">
        <v>8308</v>
      </c>
      <c r="R512" t="s">
        <v>8314</v>
      </c>
      <c r="S512">
        <f t="shared" si="30"/>
        <v>2016</v>
      </c>
      <c r="T512" s="13">
        <f t="shared" si="31"/>
        <v>42400.176377314812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0" t="s">
        <v>8308</v>
      </c>
      <c r="R513" t="s">
        <v>8314</v>
      </c>
      <c r="S513">
        <f t="shared" si="30"/>
        <v>2013</v>
      </c>
      <c r="T513" s="13">
        <f t="shared" si="31"/>
        <v>41340.303032407406</v>
      </c>
    </row>
    <row r="514" spans="1:20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0" t="s">
        <v>8308</v>
      </c>
      <c r="R514" t="s">
        <v>8314</v>
      </c>
      <c r="S514">
        <f t="shared" si="30"/>
        <v>2016</v>
      </c>
      <c r="T514" s="13">
        <f t="shared" si="31"/>
        <v>42649.742210648154</v>
      </c>
    </row>
    <row r="515" spans="1:20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0" t="s">
        <v>8308</v>
      </c>
      <c r="R515" t="s">
        <v>8314</v>
      </c>
      <c r="S515">
        <f t="shared" ref="S515:S578" si="34">YEAR(T515)</f>
        <v>2016</v>
      </c>
      <c r="T515" s="13">
        <f t="shared" ref="T515:T578" si="35">(((J515/60)/60)/24)+DATE(1970,1,1)</f>
        <v>42552.653993055559</v>
      </c>
    </row>
    <row r="516" spans="1:20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0" t="s">
        <v>8308</v>
      </c>
      <c r="R516" t="s">
        <v>8314</v>
      </c>
      <c r="S516">
        <f t="shared" si="34"/>
        <v>2014</v>
      </c>
      <c r="T516" s="13">
        <f t="shared" si="35"/>
        <v>41830.613969907405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0" t="s">
        <v>8308</v>
      </c>
      <c r="R517" t="s">
        <v>8314</v>
      </c>
      <c r="S517">
        <f t="shared" si="34"/>
        <v>2015</v>
      </c>
      <c r="T517" s="13">
        <f t="shared" si="35"/>
        <v>42327.490752314814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0" t="s">
        <v>8308</v>
      </c>
      <c r="R518" t="s">
        <v>8314</v>
      </c>
      <c r="S518">
        <f t="shared" si="34"/>
        <v>2015</v>
      </c>
      <c r="T518" s="13">
        <f t="shared" si="35"/>
        <v>42091.778703703705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0" t="s">
        <v>8308</v>
      </c>
      <c r="R519" t="s">
        <v>8314</v>
      </c>
      <c r="S519">
        <f t="shared" si="34"/>
        <v>2017</v>
      </c>
      <c r="T519" s="13">
        <f t="shared" si="35"/>
        <v>42738.615289351852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0" t="s">
        <v>8308</v>
      </c>
      <c r="R520" t="s">
        <v>8314</v>
      </c>
      <c r="S520">
        <f t="shared" si="34"/>
        <v>2015</v>
      </c>
      <c r="T520" s="13">
        <f t="shared" si="35"/>
        <v>42223.616018518514</v>
      </c>
    </row>
    <row r="521" spans="1:20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0" t="s">
        <v>8308</v>
      </c>
      <c r="R521" t="s">
        <v>8314</v>
      </c>
      <c r="S521">
        <f t="shared" si="34"/>
        <v>2012</v>
      </c>
      <c r="T521" s="13">
        <f t="shared" si="35"/>
        <v>41218.391446759262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0" t="s">
        <v>8315</v>
      </c>
      <c r="R522" t="s">
        <v>8316</v>
      </c>
      <c r="S522">
        <f t="shared" si="34"/>
        <v>2015</v>
      </c>
      <c r="T522" s="13">
        <f t="shared" si="35"/>
        <v>42318.702094907407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0" t="s">
        <v>8315</v>
      </c>
      <c r="R523" t="s">
        <v>8316</v>
      </c>
      <c r="S523">
        <f t="shared" si="34"/>
        <v>2016</v>
      </c>
      <c r="T523" s="13">
        <f t="shared" si="35"/>
        <v>42646.092812499999</v>
      </c>
    </row>
    <row r="524" spans="1:20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0" t="s">
        <v>8315</v>
      </c>
      <c r="R524" t="s">
        <v>8316</v>
      </c>
      <c r="S524">
        <f t="shared" si="34"/>
        <v>2016</v>
      </c>
      <c r="T524" s="13">
        <f t="shared" si="35"/>
        <v>42430.040798611109</v>
      </c>
    </row>
    <row r="525" spans="1:20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0" t="s">
        <v>8315</v>
      </c>
      <c r="R525" t="s">
        <v>8316</v>
      </c>
      <c r="S525">
        <f t="shared" si="34"/>
        <v>2015</v>
      </c>
      <c r="T525" s="13">
        <f t="shared" si="35"/>
        <v>42238.13282407407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0" t="s">
        <v>8315</v>
      </c>
      <c r="R526" t="s">
        <v>8316</v>
      </c>
      <c r="S526">
        <f t="shared" si="34"/>
        <v>2016</v>
      </c>
      <c r="T526" s="13">
        <f t="shared" si="35"/>
        <v>42492.717233796298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0" t="s">
        <v>8315</v>
      </c>
      <c r="R527" t="s">
        <v>8316</v>
      </c>
      <c r="S527">
        <f t="shared" si="34"/>
        <v>2014</v>
      </c>
      <c r="T527" s="13">
        <f t="shared" si="35"/>
        <v>41850.400937500002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0" t="s">
        <v>8315</v>
      </c>
      <c r="R528" t="s">
        <v>8316</v>
      </c>
      <c r="S528">
        <f t="shared" si="34"/>
        <v>2015</v>
      </c>
      <c r="T528" s="13">
        <f t="shared" si="35"/>
        <v>42192.591944444444</v>
      </c>
    </row>
    <row r="529" spans="1:20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0" t="s">
        <v>8315</v>
      </c>
      <c r="R529" t="s">
        <v>8316</v>
      </c>
      <c r="S529">
        <f t="shared" si="34"/>
        <v>2017</v>
      </c>
      <c r="T529" s="13">
        <f t="shared" si="35"/>
        <v>42753.205625000002</v>
      </c>
    </row>
    <row r="530" spans="1:20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0" t="s">
        <v>8315</v>
      </c>
      <c r="R530" t="s">
        <v>8316</v>
      </c>
      <c r="S530">
        <f t="shared" si="34"/>
        <v>2015</v>
      </c>
      <c r="T530" s="13">
        <f t="shared" si="35"/>
        <v>42155.920219907406</v>
      </c>
    </row>
    <row r="531" spans="1:20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0" t="s">
        <v>8315</v>
      </c>
      <c r="R531" t="s">
        <v>8316</v>
      </c>
      <c r="S531">
        <f t="shared" si="34"/>
        <v>2016</v>
      </c>
      <c r="T531" s="13">
        <f t="shared" si="35"/>
        <v>42725.031180555554</v>
      </c>
    </row>
    <row r="532" spans="1:20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0" t="s">
        <v>8315</v>
      </c>
      <c r="R532" t="s">
        <v>8316</v>
      </c>
      <c r="S532">
        <f t="shared" si="34"/>
        <v>2015</v>
      </c>
      <c r="T532" s="13">
        <f t="shared" si="35"/>
        <v>42157.591064814813</v>
      </c>
    </row>
    <row r="533" spans="1:20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0" t="s">
        <v>8315</v>
      </c>
      <c r="R533" t="s">
        <v>8316</v>
      </c>
      <c r="S533">
        <f t="shared" si="34"/>
        <v>2016</v>
      </c>
      <c r="T533" s="13">
        <f t="shared" si="35"/>
        <v>42676.065150462964</v>
      </c>
    </row>
    <row r="534" spans="1:20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0" t="s">
        <v>8315</v>
      </c>
      <c r="R534" t="s">
        <v>8316</v>
      </c>
      <c r="S534">
        <f t="shared" si="34"/>
        <v>2016</v>
      </c>
      <c r="T534" s="13">
        <f t="shared" si="35"/>
        <v>42473.007037037038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0" t="s">
        <v>8315</v>
      </c>
      <c r="R535" t="s">
        <v>8316</v>
      </c>
      <c r="S535">
        <f t="shared" si="34"/>
        <v>2016</v>
      </c>
      <c r="T535" s="13">
        <f t="shared" si="35"/>
        <v>42482.43478009259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0" t="s">
        <v>8315</v>
      </c>
      <c r="R536" t="s">
        <v>8316</v>
      </c>
      <c r="S536">
        <f t="shared" si="34"/>
        <v>2015</v>
      </c>
      <c r="T536" s="13">
        <f t="shared" si="35"/>
        <v>42270.810995370368</v>
      </c>
    </row>
    <row r="537" spans="1:20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0" t="s">
        <v>8315</v>
      </c>
      <c r="R537" t="s">
        <v>8316</v>
      </c>
      <c r="S537">
        <f t="shared" si="34"/>
        <v>2016</v>
      </c>
      <c r="T537" s="13">
        <f t="shared" si="35"/>
        <v>42711.545196759253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0" t="s">
        <v>8315</v>
      </c>
      <c r="R538" t="s">
        <v>8316</v>
      </c>
      <c r="S538">
        <f t="shared" si="34"/>
        <v>2015</v>
      </c>
      <c r="T538" s="13">
        <f t="shared" si="35"/>
        <v>42179.344988425932</v>
      </c>
    </row>
    <row r="539" spans="1:20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0" t="s">
        <v>8315</v>
      </c>
      <c r="R539" t="s">
        <v>8316</v>
      </c>
      <c r="S539">
        <f t="shared" si="34"/>
        <v>2015</v>
      </c>
      <c r="T539" s="13">
        <f t="shared" si="35"/>
        <v>42282.768414351856</v>
      </c>
    </row>
    <row r="540" spans="1:20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0" t="s">
        <v>8315</v>
      </c>
      <c r="R540" t="s">
        <v>8316</v>
      </c>
      <c r="S540">
        <f t="shared" si="34"/>
        <v>2016</v>
      </c>
      <c r="T540" s="13">
        <f t="shared" si="35"/>
        <v>42473.794710648144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0" t="s">
        <v>8315</v>
      </c>
      <c r="R541" t="s">
        <v>8316</v>
      </c>
      <c r="S541">
        <f t="shared" si="34"/>
        <v>2016</v>
      </c>
      <c r="T541" s="13">
        <f t="shared" si="35"/>
        <v>42535.049849537041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0" t="s">
        <v>8317</v>
      </c>
      <c r="R542" t="s">
        <v>8318</v>
      </c>
      <c r="S542">
        <f t="shared" si="34"/>
        <v>2015</v>
      </c>
      <c r="T542" s="13">
        <f t="shared" si="35"/>
        <v>42009.817199074074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0" t="s">
        <v>8317</v>
      </c>
      <c r="R543" t="s">
        <v>8318</v>
      </c>
      <c r="S543">
        <f t="shared" si="34"/>
        <v>2015</v>
      </c>
      <c r="T543" s="13">
        <f t="shared" si="35"/>
        <v>42276.046689814815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0" t="s">
        <v>8317</v>
      </c>
      <c r="R544" t="s">
        <v>8318</v>
      </c>
      <c r="S544">
        <f t="shared" si="34"/>
        <v>2016</v>
      </c>
      <c r="T544" s="13">
        <f t="shared" si="35"/>
        <v>42433.737453703703</v>
      </c>
    </row>
    <row r="545" spans="1:20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0" t="s">
        <v>8317</v>
      </c>
      <c r="R545" t="s">
        <v>8318</v>
      </c>
      <c r="S545">
        <f t="shared" si="34"/>
        <v>2014</v>
      </c>
      <c r="T545" s="13">
        <f t="shared" si="35"/>
        <v>41914.092152777775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0" t="s">
        <v>8317</v>
      </c>
      <c r="R546" t="s">
        <v>8318</v>
      </c>
      <c r="S546">
        <f t="shared" si="34"/>
        <v>2016</v>
      </c>
      <c r="T546" s="13">
        <f t="shared" si="35"/>
        <v>42525.656944444447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0" t="s">
        <v>8317</v>
      </c>
      <c r="R547" t="s">
        <v>8318</v>
      </c>
      <c r="S547">
        <f t="shared" si="34"/>
        <v>2015</v>
      </c>
      <c r="T547" s="13">
        <f t="shared" si="35"/>
        <v>42283.592465277776</v>
      </c>
    </row>
    <row r="548" spans="1:20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0" t="s">
        <v>8317</v>
      </c>
      <c r="R548" t="s">
        <v>8318</v>
      </c>
      <c r="S548">
        <f t="shared" si="34"/>
        <v>2015</v>
      </c>
      <c r="T548" s="13">
        <f t="shared" si="35"/>
        <v>42249.667997685188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0" t="s">
        <v>8317</v>
      </c>
      <c r="R549" t="s">
        <v>8318</v>
      </c>
      <c r="S549">
        <f t="shared" si="34"/>
        <v>2016</v>
      </c>
      <c r="T549" s="13">
        <f t="shared" si="35"/>
        <v>42380.696342592593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0" t="s">
        <v>8317</v>
      </c>
      <c r="R550" t="s">
        <v>8318</v>
      </c>
      <c r="S550">
        <f t="shared" si="34"/>
        <v>2015</v>
      </c>
      <c r="T550" s="13">
        <f t="shared" si="35"/>
        <v>42276.903333333335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0" t="s">
        <v>8317</v>
      </c>
      <c r="R551" t="s">
        <v>8318</v>
      </c>
      <c r="S551">
        <f t="shared" si="34"/>
        <v>2015</v>
      </c>
      <c r="T551" s="13">
        <f t="shared" si="35"/>
        <v>42163.636828703704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0" t="s">
        <v>8317</v>
      </c>
      <c r="R552" t="s">
        <v>8318</v>
      </c>
      <c r="S552">
        <f t="shared" si="34"/>
        <v>2017</v>
      </c>
      <c r="T552" s="13">
        <f t="shared" si="35"/>
        <v>42753.678761574076</v>
      </c>
    </row>
    <row r="553" spans="1:20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0" t="s">
        <v>8317</v>
      </c>
      <c r="R553" t="s">
        <v>8318</v>
      </c>
      <c r="S553">
        <f t="shared" si="34"/>
        <v>2015</v>
      </c>
      <c r="T553" s="13">
        <f t="shared" si="35"/>
        <v>42173.275740740741</v>
      </c>
    </row>
    <row r="554" spans="1:20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0" t="s">
        <v>8317</v>
      </c>
      <c r="R554" t="s">
        <v>8318</v>
      </c>
      <c r="S554">
        <f t="shared" si="34"/>
        <v>2015</v>
      </c>
      <c r="T554" s="13">
        <f t="shared" si="35"/>
        <v>42318.616851851853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0" t="s">
        <v>8317</v>
      </c>
      <c r="R555" t="s">
        <v>8318</v>
      </c>
      <c r="S555">
        <f t="shared" si="34"/>
        <v>2014</v>
      </c>
      <c r="T555" s="13">
        <f t="shared" si="35"/>
        <v>41927.71980324074</v>
      </c>
    </row>
    <row r="556" spans="1:20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0" t="s">
        <v>8317</v>
      </c>
      <c r="R556" t="s">
        <v>8318</v>
      </c>
      <c r="S556">
        <f t="shared" si="34"/>
        <v>2014</v>
      </c>
      <c r="T556" s="13">
        <f t="shared" si="35"/>
        <v>41901.684861111113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0" t="s">
        <v>8317</v>
      </c>
      <c r="R557" t="s">
        <v>8318</v>
      </c>
      <c r="S557">
        <f t="shared" si="34"/>
        <v>2016</v>
      </c>
      <c r="T557" s="13">
        <f t="shared" si="35"/>
        <v>42503.353506944448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0" t="s">
        <v>8317</v>
      </c>
      <c r="R558" t="s">
        <v>8318</v>
      </c>
      <c r="S558">
        <f t="shared" si="34"/>
        <v>2015</v>
      </c>
      <c r="T558" s="13">
        <f t="shared" si="35"/>
        <v>42345.860150462962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0" t="s">
        <v>8317</v>
      </c>
      <c r="R559" t="s">
        <v>8318</v>
      </c>
      <c r="S559">
        <f t="shared" si="34"/>
        <v>2016</v>
      </c>
      <c r="T559" s="13">
        <f t="shared" si="35"/>
        <v>42676.942164351851</v>
      </c>
    </row>
    <row r="560" spans="1:20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0" t="s">
        <v>8317</v>
      </c>
      <c r="R560" t="s">
        <v>8318</v>
      </c>
      <c r="S560">
        <f t="shared" si="34"/>
        <v>2015</v>
      </c>
      <c r="T560" s="13">
        <f t="shared" si="35"/>
        <v>42057.883159722223</v>
      </c>
    </row>
    <row r="561" spans="1:20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0" t="s">
        <v>8317</v>
      </c>
      <c r="R561" t="s">
        <v>8318</v>
      </c>
      <c r="S561">
        <f t="shared" si="34"/>
        <v>2015</v>
      </c>
      <c r="T561" s="13">
        <f t="shared" si="35"/>
        <v>42321.283101851848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0" t="s">
        <v>8317</v>
      </c>
      <c r="R562" t="s">
        <v>8318</v>
      </c>
      <c r="S562">
        <f t="shared" si="34"/>
        <v>2014</v>
      </c>
      <c r="T562" s="13">
        <f t="shared" si="35"/>
        <v>41960.771354166667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0" t="s">
        <v>8317</v>
      </c>
      <c r="R563" t="s">
        <v>8318</v>
      </c>
      <c r="S563">
        <f t="shared" si="34"/>
        <v>2015</v>
      </c>
      <c r="T563" s="13">
        <f t="shared" si="35"/>
        <v>42268.658715277779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0" t="s">
        <v>8317</v>
      </c>
      <c r="R564" t="s">
        <v>8318</v>
      </c>
      <c r="S564">
        <f t="shared" si="34"/>
        <v>2016</v>
      </c>
      <c r="T564" s="13">
        <f t="shared" si="35"/>
        <v>42692.389062500006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0" t="s">
        <v>8317</v>
      </c>
      <c r="R565" t="s">
        <v>8318</v>
      </c>
      <c r="S565">
        <f t="shared" si="34"/>
        <v>2015</v>
      </c>
      <c r="T565" s="13">
        <f t="shared" si="35"/>
        <v>42022.069988425923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0" t="s">
        <v>8317</v>
      </c>
      <c r="R566" t="s">
        <v>8318</v>
      </c>
      <c r="S566">
        <f t="shared" si="34"/>
        <v>2016</v>
      </c>
      <c r="T566" s="13">
        <f t="shared" si="35"/>
        <v>42411.942997685182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0" t="s">
        <v>8317</v>
      </c>
      <c r="R567" t="s">
        <v>8318</v>
      </c>
      <c r="S567">
        <f t="shared" si="34"/>
        <v>2015</v>
      </c>
      <c r="T567" s="13">
        <f t="shared" si="35"/>
        <v>42165.785289351858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0" t="s">
        <v>8317</v>
      </c>
      <c r="R568" t="s">
        <v>8318</v>
      </c>
      <c r="S568">
        <f t="shared" si="34"/>
        <v>2016</v>
      </c>
      <c r="T568" s="13">
        <f t="shared" si="35"/>
        <v>42535.68440972222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0" t="s">
        <v>8317</v>
      </c>
      <c r="R569" t="s">
        <v>8318</v>
      </c>
      <c r="S569">
        <f t="shared" si="34"/>
        <v>2014</v>
      </c>
      <c r="T569" s="13">
        <f t="shared" si="35"/>
        <v>41975.842523148152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0" t="s">
        <v>8317</v>
      </c>
      <c r="R570" t="s">
        <v>8318</v>
      </c>
      <c r="S570">
        <f t="shared" si="34"/>
        <v>2015</v>
      </c>
      <c r="T570" s="13">
        <f t="shared" si="35"/>
        <v>42348.9215625</v>
      </c>
    </row>
    <row r="571" spans="1:20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0" t="s">
        <v>8317</v>
      </c>
      <c r="R571" t="s">
        <v>8318</v>
      </c>
      <c r="S571">
        <f t="shared" si="34"/>
        <v>2015</v>
      </c>
      <c r="T571" s="13">
        <f t="shared" si="35"/>
        <v>42340.847361111111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0" t="s">
        <v>8317</v>
      </c>
      <c r="R572" t="s">
        <v>8318</v>
      </c>
      <c r="S572">
        <f t="shared" si="34"/>
        <v>2016</v>
      </c>
      <c r="T572" s="13">
        <f t="shared" si="35"/>
        <v>42388.798252314817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0" t="s">
        <v>8317</v>
      </c>
      <c r="R573" t="s">
        <v>8318</v>
      </c>
      <c r="S573">
        <f t="shared" si="34"/>
        <v>2015</v>
      </c>
      <c r="T573" s="13">
        <f t="shared" si="35"/>
        <v>42192.816238425927</v>
      </c>
    </row>
    <row r="574" spans="1:20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0" t="s">
        <v>8317</v>
      </c>
      <c r="R574" t="s">
        <v>8318</v>
      </c>
      <c r="S574">
        <f t="shared" si="34"/>
        <v>2015</v>
      </c>
      <c r="T574" s="13">
        <f t="shared" si="35"/>
        <v>42282.71629629629</v>
      </c>
    </row>
    <row r="575" spans="1:20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0" t="s">
        <v>8317</v>
      </c>
      <c r="R575" t="s">
        <v>8318</v>
      </c>
      <c r="S575">
        <f t="shared" si="34"/>
        <v>2014</v>
      </c>
      <c r="T575" s="13">
        <f t="shared" si="35"/>
        <v>41963.050127314811</v>
      </c>
    </row>
    <row r="576" spans="1:20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0" t="s">
        <v>8317</v>
      </c>
      <c r="R576" t="s">
        <v>8318</v>
      </c>
      <c r="S576">
        <f t="shared" si="34"/>
        <v>2016</v>
      </c>
      <c r="T576" s="13">
        <f t="shared" si="35"/>
        <v>42632.443368055552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0" t="s">
        <v>8317</v>
      </c>
      <c r="R577" t="s">
        <v>8318</v>
      </c>
      <c r="S577">
        <f t="shared" si="34"/>
        <v>2015</v>
      </c>
      <c r="T577" s="13">
        <f t="shared" si="35"/>
        <v>42138.692627314813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0" t="s">
        <v>8317</v>
      </c>
      <c r="R578" t="s">
        <v>8318</v>
      </c>
      <c r="S578">
        <f t="shared" si="34"/>
        <v>2015</v>
      </c>
      <c r="T578" s="13">
        <f t="shared" si="35"/>
        <v>42031.471666666665</v>
      </c>
    </row>
    <row r="579" spans="1:20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0" t="s">
        <v>8317</v>
      </c>
      <c r="R579" t="s">
        <v>8318</v>
      </c>
      <c r="S579">
        <f t="shared" ref="S579:S642" si="38">YEAR(T579)</f>
        <v>2016</v>
      </c>
      <c r="T579" s="13">
        <f t="shared" ref="T579:T642" si="39">(((J579/60)/60)/24)+DATE(1970,1,1)</f>
        <v>42450.589143518519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0" t="s">
        <v>8317</v>
      </c>
      <c r="R580" t="s">
        <v>8318</v>
      </c>
      <c r="S580">
        <f t="shared" si="38"/>
        <v>2015</v>
      </c>
      <c r="T580" s="13">
        <f t="shared" si="39"/>
        <v>42230.578622685185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0" t="s">
        <v>8317</v>
      </c>
      <c r="R581" t="s">
        <v>8318</v>
      </c>
      <c r="S581">
        <f t="shared" si="38"/>
        <v>2014</v>
      </c>
      <c r="T581" s="13">
        <f t="shared" si="39"/>
        <v>41968.852118055554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0" t="s">
        <v>8317</v>
      </c>
      <c r="R582" t="s">
        <v>8318</v>
      </c>
      <c r="S582">
        <f t="shared" si="38"/>
        <v>2016</v>
      </c>
      <c r="T582" s="13">
        <f t="shared" si="39"/>
        <v>42605.908182870371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0" t="s">
        <v>8317</v>
      </c>
      <c r="R583" t="s">
        <v>8318</v>
      </c>
      <c r="S583">
        <f t="shared" si="38"/>
        <v>2015</v>
      </c>
      <c r="T583" s="13">
        <f t="shared" si="39"/>
        <v>42188.012777777782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0" t="s">
        <v>8317</v>
      </c>
      <c r="R584" t="s">
        <v>8318</v>
      </c>
      <c r="S584">
        <f t="shared" si="38"/>
        <v>2015</v>
      </c>
      <c r="T584" s="13">
        <f t="shared" si="39"/>
        <v>42055.739803240736</v>
      </c>
    </row>
    <row r="585" spans="1:20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0" t="s">
        <v>8317</v>
      </c>
      <c r="R585" t="s">
        <v>8318</v>
      </c>
      <c r="S585">
        <f t="shared" si="38"/>
        <v>2015</v>
      </c>
      <c r="T585" s="13">
        <f t="shared" si="39"/>
        <v>42052.93850694444</v>
      </c>
    </row>
    <row r="586" spans="1:20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0" t="s">
        <v>8317</v>
      </c>
      <c r="R586" t="s">
        <v>8318</v>
      </c>
      <c r="S586">
        <f t="shared" si="38"/>
        <v>2015</v>
      </c>
      <c r="T586" s="13">
        <f t="shared" si="39"/>
        <v>42049.716620370367</v>
      </c>
    </row>
    <row r="587" spans="1:20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0" t="s">
        <v>8317</v>
      </c>
      <c r="R587" t="s">
        <v>8318</v>
      </c>
      <c r="S587">
        <f t="shared" si="38"/>
        <v>2015</v>
      </c>
      <c r="T587" s="13">
        <f t="shared" si="39"/>
        <v>42283.3909375</v>
      </c>
    </row>
    <row r="588" spans="1:20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0" t="s">
        <v>8317</v>
      </c>
      <c r="R588" t="s">
        <v>8318</v>
      </c>
      <c r="S588">
        <f t="shared" si="38"/>
        <v>2015</v>
      </c>
      <c r="T588" s="13">
        <f t="shared" si="39"/>
        <v>42020.854247685187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0" t="s">
        <v>8317</v>
      </c>
      <c r="R589" t="s">
        <v>8318</v>
      </c>
      <c r="S589">
        <f t="shared" si="38"/>
        <v>2015</v>
      </c>
      <c r="T589" s="13">
        <f t="shared" si="39"/>
        <v>42080.757326388892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0" t="s">
        <v>8317</v>
      </c>
      <c r="R590" t="s">
        <v>8318</v>
      </c>
      <c r="S590">
        <f t="shared" si="38"/>
        <v>2016</v>
      </c>
      <c r="T590" s="13">
        <f t="shared" si="39"/>
        <v>42631.769513888896</v>
      </c>
    </row>
    <row r="591" spans="1:20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0" t="s">
        <v>8317</v>
      </c>
      <c r="R591" t="s">
        <v>8318</v>
      </c>
      <c r="S591">
        <f t="shared" si="38"/>
        <v>2015</v>
      </c>
      <c r="T591" s="13">
        <f t="shared" si="39"/>
        <v>42178.614571759259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0" t="s">
        <v>8317</v>
      </c>
      <c r="R592" t="s">
        <v>8318</v>
      </c>
      <c r="S592">
        <f t="shared" si="38"/>
        <v>2016</v>
      </c>
      <c r="T592" s="13">
        <f t="shared" si="39"/>
        <v>42377.554756944446</v>
      </c>
    </row>
    <row r="593" spans="1:20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0" t="s">
        <v>8317</v>
      </c>
      <c r="R593" t="s">
        <v>8318</v>
      </c>
      <c r="S593">
        <f t="shared" si="38"/>
        <v>2015</v>
      </c>
      <c r="T593" s="13">
        <f t="shared" si="39"/>
        <v>42177.543171296296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0" t="s">
        <v>8317</v>
      </c>
      <c r="R594" t="s">
        <v>8318</v>
      </c>
      <c r="S594">
        <f t="shared" si="38"/>
        <v>2014</v>
      </c>
      <c r="T594" s="13">
        <f t="shared" si="39"/>
        <v>41946.232175925928</v>
      </c>
    </row>
    <row r="595" spans="1:20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0" t="s">
        <v>8317</v>
      </c>
      <c r="R595" t="s">
        <v>8318</v>
      </c>
      <c r="S595">
        <f t="shared" si="38"/>
        <v>2015</v>
      </c>
      <c r="T595" s="13">
        <f t="shared" si="39"/>
        <v>42070.677604166667</v>
      </c>
    </row>
    <row r="596" spans="1:20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0" t="s">
        <v>8317</v>
      </c>
      <c r="R596" t="s">
        <v>8318</v>
      </c>
      <c r="S596">
        <f t="shared" si="38"/>
        <v>2016</v>
      </c>
      <c r="T596" s="13">
        <f t="shared" si="39"/>
        <v>42446.780162037037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0" t="s">
        <v>8317</v>
      </c>
      <c r="R597" t="s">
        <v>8318</v>
      </c>
      <c r="S597">
        <f t="shared" si="38"/>
        <v>2015</v>
      </c>
      <c r="T597" s="13">
        <f t="shared" si="39"/>
        <v>42083.069884259254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0" t="s">
        <v>8317</v>
      </c>
      <c r="R598" t="s">
        <v>8318</v>
      </c>
      <c r="S598">
        <f t="shared" si="38"/>
        <v>2016</v>
      </c>
      <c r="T598" s="13">
        <f t="shared" si="39"/>
        <v>42646.896898148145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0" t="s">
        <v>8317</v>
      </c>
      <c r="R599" t="s">
        <v>8318</v>
      </c>
      <c r="S599">
        <f t="shared" si="38"/>
        <v>2016</v>
      </c>
      <c r="T599" s="13">
        <f t="shared" si="39"/>
        <v>42545.705266203702</v>
      </c>
    </row>
    <row r="600" spans="1:20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0" t="s">
        <v>8317</v>
      </c>
      <c r="R600" t="s">
        <v>8318</v>
      </c>
      <c r="S600">
        <f t="shared" si="38"/>
        <v>2014</v>
      </c>
      <c r="T600" s="13">
        <f t="shared" si="39"/>
        <v>41948.00209490741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0" t="s">
        <v>8317</v>
      </c>
      <c r="R601" t="s">
        <v>8318</v>
      </c>
      <c r="S601">
        <f t="shared" si="38"/>
        <v>2015</v>
      </c>
      <c r="T601" s="13">
        <f t="shared" si="39"/>
        <v>42047.812523148154</v>
      </c>
    </row>
    <row r="602" spans="1:20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0" t="s">
        <v>8317</v>
      </c>
      <c r="R602" t="s">
        <v>8318</v>
      </c>
      <c r="S602">
        <f t="shared" si="38"/>
        <v>2015</v>
      </c>
      <c r="T602" s="13">
        <f t="shared" si="39"/>
        <v>42073.798171296294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0" t="s">
        <v>8317</v>
      </c>
      <c r="R603" t="s">
        <v>8318</v>
      </c>
      <c r="S603">
        <f t="shared" si="38"/>
        <v>2014</v>
      </c>
      <c r="T603" s="13">
        <f t="shared" si="39"/>
        <v>41969.858090277776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0" t="s">
        <v>8317</v>
      </c>
      <c r="R604" t="s">
        <v>8318</v>
      </c>
      <c r="S604">
        <f t="shared" si="38"/>
        <v>2015</v>
      </c>
      <c r="T604" s="13">
        <f t="shared" si="39"/>
        <v>42143.79415509259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0" t="s">
        <v>8317</v>
      </c>
      <c r="R605" t="s">
        <v>8318</v>
      </c>
      <c r="S605">
        <f t="shared" si="38"/>
        <v>2014</v>
      </c>
      <c r="T605" s="13">
        <f t="shared" si="39"/>
        <v>41835.639155092591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0" t="s">
        <v>8317</v>
      </c>
      <c r="R606" t="s">
        <v>8318</v>
      </c>
      <c r="S606">
        <f t="shared" si="38"/>
        <v>2014</v>
      </c>
      <c r="T606" s="13">
        <f t="shared" si="39"/>
        <v>41849.035370370373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0" t="s">
        <v>8317</v>
      </c>
      <c r="R607" t="s">
        <v>8318</v>
      </c>
      <c r="S607">
        <f t="shared" si="38"/>
        <v>2015</v>
      </c>
      <c r="T607" s="13">
        <f t="shared" si="39"/>
        <v>42194.357731481476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0" t="s">
        <v>8317</v>
      </c>
      <c r="R608" t="s">
        <v>8318</v>
      </c>
      <c r="S608">
        <f t="shared" si="38"/>
        <v>2015</v>
      </c>
      <c r="T608" s="13">
        <f t="shared" si="39"/>
        <v>42102.650567129633</v>
      </c>
    </row>
    <row r="609" spans="1:20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0" t="s">
        <v>8317</v>
      </c>
      <c r="R609" t="s">
        <v>8318</v>
      </c>
      <c r="S609">
        <f t="shared" si="38"/>
        <v>2015</v>
      </c>
      <c r="T609" s="13">
        <f t="shared" si="39"/>
        <v>42300.825648148151</v>
      </c>
    </row>
    <row r="610" spans="1:20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0" t="s">
        <v>8317</v>
      </c>
      <c r="R610" t="s">
        <v>8318</v>
      </c>
      <c r="S610">
        <f t="shared" si="38"/>
        <v>2015</v>
      </c>
      <c r="T610" s="13">
        <f t="shared" si="39"/>
        <v>42140.921064814815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0" t="s">
        <v>8317</v>
      </c>
      <c r="R611" t="s">
        <v>8318</v>
      </c>
      <c r="S611">
        <f t="shared" si="38"/>
        <v>2015</v>
      </c>
      <c r="T611" s="13">
        <f t="shared" si="39"/>
        <v>42307.034074074079</v>
      </c>
    </row>
    <row r="612" spans="1:20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0" t="s">
        <v>8317</v>
      </c>
      <c r="R612" t="s">
        <v>8318</v>
      </c>
      <c r="S612">
        <f t="shared" si="38"/>
        <v>2015</v>
      </c>
      <c r="T612" s="13">
        <f t="shared" si="39"/>
        <v>42086.83085648148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0" t="s">
        <v>8317</v>
      </c>
      <c r="R613" t="s">
        <v>8318</v>
      </c>
      <c r="S613">
        <f t="shared" si="38"/>
        <v>2015</v>
      </c>
      <c r="T613" s="13">
        <f t="shared" si="39"/>
        <v>42328.560613425929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0" t="s">
        <v>8317</v>
      </c>
      <c r="R614" t="s">
        <v>8318</v>
      </c>
      <c r="S614">
        <f t="shared" si="38"/>
        <v>2016</v>
      </c>
      <c r="T614" s="13">
        <f t="shared" si="39"/>
        <v>42585.031782407401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0" t="s">
        <v>8317</v>
      </c>
      <c r="R615" t="s">
        <v>8318</v>
      </c>
      <c r="S615">
        <f t="shared" si="38"/>
        <v>2015</v>
      </c>
      <c r="T615" s="13">
        <f t="shared" si="39"/>
        <v>42247.496759259258</v>
      </c>
    </row>
    <row r="616" spans="1:20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0" t="s">
        <v>8317</v>
      </c>
      <c r="R616" t="s">
        <v>8318</v>
      </c>
      <c r="S616">
        <f t="shared" si="38"/>
        <v>2016</v>
      </c>
      <c r="T616" s="13">
        <f t="shared" si="39"/>
        <v>42515.061805555553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0" t="s">
        <v>8317</v>
      </c>
      <c r="R617" t="s">
        <v>8318</v>
      </c>
      <c r="S617">
        <f t="shared" si="38"/>
        <v>2015</v>
      </c>
      <c r="T617" s="13">
        <f t="shared" si="39"/>
        <v>42242.122210648144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0" t="s">
        <v>8317</v>
      </c>
      <c r="R618" t="s">
        <v>8318</v>
      </c>
      <c r="S618">
        <f t="shared" si="38"/>
        <v>2017</v>
      </c>
      <c r="T618" s="13">
        <f t="shared" si="39"/>
        <v>42761.376238425932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0" t="s">
        <v>8317</v>
      </c>
      <c r="R619" t="s">
        <v>8318</v>
      </c>
      <c r="S619">
        <f t="shared" si="38"/>
        <v>2015</v>
      </c>
      <c r="T619" s="13">
        <f t="shared" si="39"/>
        <v>42087.343090277776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0" t="s">
        <v>8317</v>
      </c>
      <c r="R620" t="s">
        <v>8318</v>
      </c>
      <c r="S620">
        <f t="shared" si="38"/>
        <v>2015</v>
      </c>
      <c r="T620" s="13">
        <f t="shared" si="39"/>
        <v>42317.810219907406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0" t="s">
        <v>8317</v>
      </c>
      <c r="R621" t="s">
        <v>8318</v>
      </c>
      <c r="S621">
        <f t="shared" si="38"/>
        <v>2014</v>
      </c>
      <c r="T621" s="13">
        <f t="shared" si="39"/>
        <v>41908.650347222225</v>
      </c>
    </row>
    <row r="622" spans="1:20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0" t="s">
        <v>8317</v>
      </c>
      <c r="R622" t="s">
        <v>8318</v>
      </c>
      <c r="S622">
        <f t="shared" si="38"/>
        <v>2014</v>
      </c>
      <c r="T622" s="13">
        <f t="shared" si="39"/>
        <v>41831.716874999998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0" t="s">
        <v>8317</v>
      </c>
      <c r="R623" t="s">
        <v>8318</v>
      </c>
      <c r="S623">
        <f t="shared" si="38"/>
        <v>2016</v>
      </c>
      <c r="T623" s="13">
        <f t="shared" si="39"/>
        <v>42528.987696759257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0" t="s">
        <v>8317</v>
      </c>
      <c r="R624" t="s">
        <v>8318</v>
      </c>
      <c r="S624">
        <f t="shared" si="38"/>
        <v>2016</v>
      </c>
      <c r="T624" s="13">
        <f t="shared" si="39"/>
        <v>42532.774745370371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0" t="s">
        <v>8317</v>
      </c>
      <c r="R625" t="s">
        <v>8318</v>
      </c>
      <c r="S625">
        <f t="shared" si="38"/>
        <v>2015</v>
      </c>
      <c r="T625" s="13">
        <f t="shared" si="39"/>
        <v>42122.009224537032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0" t="s">
        <v>8317</v>
      </c>
      <c r="R626" t="s">
        <v>8318</v>
      </c>
      <c r="S626">
        <f t="shared" si="38"/>
        <v>2015</v>
      </c>
      <c r="T626" s="13">
        <f t="shared" si="39"/>
        <v>42108.988900462966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0" t="s">
        <v>8317</v>
      </c>
      <c r="R627" t="s">
        <v>8318</v>
      </c>
      <c r="S627">
        <f t="shared" si="38"/>
        <v>2017</v>
      </c>
      <c r="T627" s="13">
        <f t="shared" si="39"/>
        <v>42790.895567129628</v>
      </c>
    </row>
    <row r="628" spans="1:20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0" t="s">
        <v>8317</v>
      </c>
      <c r="R628" t="s">
        <v>8318</v>
      </c>
      <c r="S628">
        <f t="shared" si="38"/>
        <v>2015</v>
      </c>
      <c r="T628" s="13">
        <f t="shared" si="39"/>
        <v>42198.559479166666</v>
      </c>
    </row>
    <row r="629" spans="1:20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0" t="s">
        <v>8317</v>
      </c>
      <c r="R629" t="s">
        <v>8318</v>
      </c>
      <c r="S629">
        <f t="shared" si="38"/>
        <v>2016</v>
      </c>
      <c r="T629" s="13">
        <f t="shared" si="39"/>
        <v>42384.306840277779</v>
      </c>
    </row>
    <row r="630" spans="1:20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0" t="s">
        <v>8317</v>
      </c>
      <c r="R630" t="s">
        <v>8318</v>
      </c>
      <c r="S630">
        <f t="shared" si="38"/>
        <v>2014</v>
      </c>
      <c r="T630" s="13">
        <f t="shared" si="39"/>
        <v>41803.692789351851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0" t="s">
        <v>8317</v>
      </c>
      <c r="R631" t="s">
        <v>8318</v>
      </c>
      <c r="S631">
        <f t="shared" si="38"/>
        <v>2016</v>
      </c>
      <c r="T631" s="13">
        <f t="shared" si="39"/>
        <v>42474.637824074074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0" t="s">
        <v>8317</v>
      </c>
      <c r="R632" t="s">
        <v>8318</v>
      </c>
      <c r="S632">
        <f t="shared" si="38"/>
        <v>2015</v>
      </c>
      <c r="T632" s="13">
        <f t="shared" si="39"/>
        <v>42223.619456018518</v>
      </c>
    </row>
    <row r="633" spans="1:20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0" t="s">
        <v>8317</v>
      </c>
      <c r="R633" t="s">
        <v>8318</v>
      </c>
      <c r="S633">
        <f t="shared" si="38"/>
        <v>2016</v>
      </c>
      <c r="T633" s="13">
        <f t="shared" si="39"/>
        <v>42489.772326388891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0" t="s">
        <v>8317</v>
      </c>
      <c r="R634" t="s">
        <v>8318</v>
      </c>
      <c r="S634">
        <f t="shared" si="38"/>
        <v>2015</v>
      </c>
      <c r="T634" s="13">
        <f t="shared" si="39"/>
        <v>42303.659317129626</v>
      </c>
    </row>
    <row r="635" spans="1:20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0" t="s">
        <v>8317</v>
      </c>
      <c r="R635" t="s">
        <v>8318</v>
      </c>
      <c r="S635">
        <f t="shared" si="38"/>
        <v>2016</v>
      </c>
      <c r="T635" s="13">
        <f t="shared" si="39"/>
        <v>42507.29932870371</v>
      </c>
    </row>
    <row r="636" spans="1:20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0" t="s">
        <v>8317</v>
      </c>
      <c r="R636" t="s">
        <v>8318</v>
      </c>
      <c r="S636">
        <f t="shared" si="38"/>
        <v>2015</v>
      </c>
      <c r="T636" s="13">
        <f t="shared" si="39"/>
        <v>42031.928576388891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0" t="s">
        <v>8317</v>
      </c>
      <c r="R637" t="s">
        <v>8318</v>
      </c>
      <c r="S637">
        <f t="shared" si="38"/>
        <v>2015</v>
      </c>
      <c r="T637" s="13">
        <f t="shared" si="39"/>
        <v>42076.092152777783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0" t="s">
        <v>8317</v>
      </c>
      <c r="R638" t="s">
        <v>8318</v>
      </c>
      <c r="S638">
        <f t="shared" si="38"/>
        <v>2015</v>
      </c>
      <c r="T638" s="13">
        <f t="shared" si="39"/>
        <v>42131.455439814818</v>
      </c>
    </row>
    <row r="639" spans="1:20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0" t="s">
        <v>8317</v>
      </c>
      <c r="R639" t="s">
        <v>8318</v>
      </c>
      <c r="S639">
        <f t="shared" si="38"/>
        <v>2017</v>
      </c>
      <c r="T639" s="13">
        <f t="shared" si="39"/>
        <v>42762.962013888886</v>
      </c>
    </row>
    <row r="640" spans="1:20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0" t="s">
        <v>8317</v>
      </c>
      <c r="R640" t="s">
        <v>8318</v>
      </c>
      <c r="S640">
        <f t="shared" si="38"/>
        <v>2017</v>
      </c>
      <c r="T640" s="13">
        <f t="shared" si="39"/>
        <v>42759.593310185184</v>
      </c>
    </row>
    <row r="641" spans="1:20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0" t="s">
        <v>8317</v>
      </c>
      <c r="R641" t="s">
        <v>8318</v>
      </c>
      <c r="S641">
        <f t="shared" si="38"/>
        <v>2014</v>
      </c>
      <c r="T641" s="13">
        <f t="shared" si="39"/>
        <v>41865.583275462966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0" t="s">
        <v>8317</v>
      </c>
      <c r="R642" t="s">
        <v>8319</v>
      </c>
      <c r="S642">
        <f t="shared" si="38"/>
        <v>2016</v>
      </c>
      <c r="T642" s="13">
        <f t="shared" si="39"/>
        <v>42683.420312500006</v>
      </c>
    </row>
    <row r="643" spans="1:20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0" t="s">
        <v>8317</v>
      </c>
      <c r="R643" t="s">
        <v>8319</v>
      </c>
      <c r="S643">
        <f t="shared" ref="S643:S706" si="42">YEAR(T643)</f>
        <v>2015</v>
      </c>
      <c r="T643" s="13">
        <f t="shared" ref="T643:T706" si="43">(((J643/60)/60)/24)+DATE(1970,1,1)</f>
        <v>42199.57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0" t="s">
        <v>8317</v>
      </c>
      <c r="R644" t="s">
        <v>8319</v>
      </c>
      <c r="S644">
        <f t="shared" si="42"/>
        <v>2015</v>
      </c>
      <c r="T644" s="13">
        <f t="shared" si="43"/>
        <v>42199.651319444441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0" t="s">
        <v>8317</v>
      </c>
      <c r="R645" t="s">
        <v>8319</v>
      </c>
      <c r="S645">
        <f t="shared" si="42"/>
        <v>2015</v>
      </c>
      <c r="T645" s="13">
        <f t="shared" si="43"/>
        <v>42100.642071759255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0" t="s">
        <v>8317</v>
      </c>
      <c r="R646" t="s">
        <v>8319</v>
      </c>
      <c r="S646">
        <f t="shared" si="42"/>
        <v>2014</v>
      </c>
      <c r="T646" s="13">
        <f t="shared" si="43"/>
        <v>41898.665960648148</v>
      </c>
    </row>
    <row r="647" spans="1:20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0" t="s">
        <v>8317</v>
      </c>
      <c r="R647" t="s">
        <v>8319</v>
      </c>
      <c r="S647">
        <f t="shared" si="42"/>
        <v>2016</v>
      </c>
      <c r="T647" s="13">
        <f t="shared" si="43"/>
        <v>42564.026319444441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0" t="s">
        <v>8317</v>
      </c>
      <c r="R648" t="s">
        <v>8319</v>
      </c>
      <c r="S648">
        <f t="shared" si="42"/>
        <v>2014</v>
      </c>
      <c r="T648" s="13">
        <f t="shared" si="43"/>
        <v>41832.852627314816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0" t="s">
        <v>8317</v>
      </c>
      <c r="R649" t="s">
        <v>8319</v>
      </c>
      <c r="S649">
        <f t="shared" si="42"/>
        <v>2016</v>
      </c>
      <c r="T649" s="13">
        <f t="shared" si="43"/>
        <v>42416.767928240741</v>
      </c>
    </row>
    <row r="650" spans="1:20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0" t="s">
        <v>8317</v>
      </c>
      <c r="R650" t="s">
        <v>8319</v>
      </c>
      <c r="S650">
        <f t="shared" si="42"/>
        <v>2014</v>
      </c>
      <c r="T650" s="13">
        <f t="shared" si="43"/>
        <v>41891.693379629629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0" t="s">
        <v>8317</v>
      </c>
      <c r="R651" t="s">
        <v>8319</v>
      </c>
      <c r="S651">
        <f t="shared" si="42"/>
        <v>2014</v>
      </c>
      <c r="T651" s="13">
        <f t="shared" si="43"/>
        <v>41877.912187499998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0" t="s">
        <v>8317</v>
      </c>
      <c r="R652" t="s">
        <v>8319</v>
      </c>
      <c r="S652">
        <f t="shared" si="42"/>
        <v>2014</v>
      </c>
      <c r="T652" s="13">
        <f t="shared" si="43"/>
        <v>41932.036851851852</v>
      </c>
    </row>
    <row r="653" spans="1:20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0" t="s">
        <v>8317</v>
      </c>
      <c r="R653" t="s">
        <v>8319</v>
      </c>
      <c r="S653">
        <f t="shared" si="42"/>
        <v>2014</v>
      </c>
      <c r="T653" s="13">
        <f t="shared" si="43"/>
        <v>41956.017488425925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0" t="s">
        <v>8317</v>
      </c>
      <c r="R654" t="s">
        <v>8319</v>
      </c>
      <c r="S654">
        <f t="shared" si="42"/>
        <v>2016</v>
      </c>
      <c r="T654" s="13">
        <f t="shared" si="43"/>
        <v>42675.690393518518</v>
      </c>
    </row>
    <row r="655" spans="1:20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0" t="s">
        <v>8317</v>
      </c>
      <c r="R655" t="s">
        <v>8319</v>
      </c>
      <c r="S655">
        <f t="shared" si="42"/>
        <v>2015</v>
      </c>
      <c r="T655" s="13">
        <f t="shared" si="43"/>
        <v>42199.618518518517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0" t="s">
        <v>8317</v>
      </c>
      <c r="R656" t="s">
        <v>8319</v>
      </c>
      <c r="S656">
        <f t="shared" si="42"/>
        <v>2015</v>
      </c>
      <c r="T656" s="13">
        <f t="shared" si="43"/>
        <v>42163.957326388889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0" t="s">
        <v>8317</v>
      </c>
      <c r="R657" t="s">
        <v>8319</v>
      </c>
      <c r="S657">
        <f t="shared" si="42"/>
        <v>2015</v>
      </c>
      <c r="T657" s="13">
        <f t="shared" si="43"/>
        <v>42045.957314814819</v>
      </c>
    </row>
    <row r="658" spans="1:20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0" t="s">
        <v>8317</v>
      </c>
      <c r="R658" t="s">
        <v>8319</v>
      </c>
      <c r="S658">
        <f t="shared" si="42"/>
        <v>2016</v>
      </c>
      <c r="T658" s="13">
        <f t="shared" si="43"/>
        <v>42417.804618055554</v>
      </c>
    </row>
    <row r="659" spans="1:20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0" t="s">
        <v>8317</v>
      </c>
      <c r="R659" t="s">
        <v>8319</v>
      </c>
      <c r="S659">
        <f t="shared" si="42"/>
        <v>2015</v>
      </c>
      <c r="T659" s="13">
        <f t="shared" si="43"/>
        <v>42331.84574074074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0" t="s">
        <v>8317</v>
      </c>
      <c r="R660" t="s">
        <v>8319</v>
      </c>
      <c r="S660">
        <f t="shared" si="42"/>
        <v>2015</v>
      </c>
      <c r="T660" s="13">
        <f t="shared" si="43"/>
        <v>42179.160752314812</v>
      </c>
    </row>
    <row r="661" spans="1:20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0" t="s">
        <v>8317</v>
      </c>
      <c r="R661" t="s">
        <v>8319</v>
      </c>
      <c r="S661">
        <f t="shared" si="42"/>
        <v>2015</v>
      </c>
      <c r="T661" s="13">
        <f t="shared" si="43"/>
        <v>42209.593692129631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0" t="s">
        <v>8317</v>
      </c>
      <c r="R662" t="s">
        <v>8319</v>
      </c>
      <c r="S662">
        <f t="shared" si="42"/>
        <v>2014</v>
      </c>
      <c r="T662" s="13">
        <f t="shared" si="43"/>
        <v>41922.741655092592</v>
      </c>
    </row>
    <row r="663" spans="1:20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0" t="s">
        <v>8317</v>
      </c>
      <c r="R663" t="s">
        <v>8319</v>
      </c>
      <c r="S663">
        <f t="shared" si="42"/>
        <v>2016</v>
      </c>
      <c r="T663" s="13">
        <f t="shared" si="43"/>
        <v>42636.645358796297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0" t="s">
        <v>8317</v>
      </c>
      <c r="R664" t="s">
        <v>8319</v>
      </c>
      <c r="S664">
        <f t="shared" si="42"/>
        <v>2014</v>
      </c>
      <c r="T664" s="13">
        <f t="shared" si="43"/>
        <v>41990.438043981485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0" t="s">
        <v>8317</v>
      </c>
      <c r="R665" t="s">
        <v>8319</v>
      </c>
      <c r="S665">
        <f t="shared" si="42"/>
        <v>2015</v>
      </c>
      <c r="T665" s="13">
        <f t="shared" si="43"/>
        <v>42173.843240740738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0" t="s">
        <v>8317</v>
      </c>
      <c r="R666" t="s">
        <v>8319</v>
      </c>
      <c r="S666">
        <f t="shared" si="42"/>
        <v>2015</v>
      </c>
      <c r="T666" s="13">
        <f t="shared" si="43"/>
        <v>42077.666377314818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0" t="s">
        <v>8317</v>
      </c>
      <c r="R667" t="s">
        <v>8319</v>
      </c>
      <c r="S667">
        <f t="shared" si="42"/>
        <v>2016</v>
      </c>
      <c r="T667" s="13">
        <f t="shared" si="43"/>
        <v>42688.711354166662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0" t="s">
        <v>8317</v>
      </c>
      <c r="R668" t="s">
        <v>8319</v>
      </c>
      <c r="S668">
        <f t="shared" si="42"/>
        <v>2014</v>
      </c>
      <c r="T668" s="13">
        <f t="shared" si="43"/>
        <v>41838.832152777781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0" t="s">
        <v>8317</v>
      </c>
      <c r="R669" t="s">
        <v>8319</v>
      </c>
      <c r="S669">
        <f t="shared" si="42"/>
        <v>2016</v>
      </c>
      <c r="T669" s="13">
        <f t="shared" si="43"/>
        <v>42632.373414351852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0" t="s">
        <v>8317</v>
      </c>
      <c r="R670" t="s">
        <v>8319</v>
      </c>
      <c r="S670">
        <f t="shared" si="42"/>
        <v>2015</v>
      </c>
      <c r="T670" s="13">
        <f t="shared" si="43"/>
        <v>42090.831273148149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0" t="s">
        <v>8317</v>
      </c>
      <c r="R671" t="s">
        <v>8319</v>
      </c>
      <c r="S671">
        <f t="shared" si="42"/>
        <v>2016</v>
      </c>
      <c r="T671" s="13">
        <f t="shared" si="43"/>
        <v>42527.625671296293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0" t="s">
        <v>8317</v>
      </c>
      <c r="R672" t="s">
        <v>8319</v>
      </c>
      <c r="S672">
        <f t="shared" si="42"/>
        <v>2016</v>
      </c>
      <c r="T672" s="13">
        <f t="shared" si="43"/>
        <v>42506.709722222222</v>
      </c>
    </row>
    <row r="673" spans="1:20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0" t="s">
        <v>8317</v>
      </c>
      <c r="R673" t="s">
        <v>8319</v>
      </c>
      <c r="S673">
        <f t="shared" si="42"/>
        <v>2014</v>
      </c>
      <c r="T673" s="13">
        <f t="shared" si="43"/>
        <v>41984.692731481482</v>
      </c>
    </row>
    <row r="674" spans="1:20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0" t="s">
        <v>8317</v>
      </c>
      <c r="R674" t="s">
        <v>8319</v>
      </c>
      <c r="S674">
        <f t="shared" si="42"/>
        <v>2014</v>
      </c>
      <c r="T674" s="13">
        <f t="shared" si="43"/>
        <v>41974.219490740739</v>
      </c>
    </row>
    <row r="675" spans="1:20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0" t="s">
        <v>8317</v>
      </c>
      <c r="R675" t="s">
        <v>8319</v>
      </c>
      <c r="S675">
        <f t="shared" si="42"/>
        <v>2014</v>
      </c>
      <c r="T675" s="13">
        <f t="shared" si="43"/>
        <v>41838.840474537035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0" t="s">
        <v>8317</v>
      </c>
      <c r="R676" t="s">
        <v>8319</v>
      </c>
      <c r="S676">
        <f t="shared" si="42"/>
        <v>2014</v>
      </c>
      <c r="T676" s="13">
        <f t="shared" si="43"/>
        <v>41803.116053240738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0" t="s">
        <v>8317</v>
      </c>
      <c r="R677" t="s">
        <v>8319</v>
      </c>
      <c r="S677">
        <f t="shared" si="42"/>
        <v>2014</v>
      </c>
      <c r="T677" s="13">
        <f t="shared" si="43"/>
        <v>41975.930601851855</v>
      </c>
    </row>
    <row r="678" spans="1:20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0" t="s">
        <v>8317</v>
      </c>
      <c r="R678" t="s">
        <v>8319</v>
      </c>
      <c r="S678">
        <f t="shared" si="42"/>
        <v>2015</v>
      </c>
      <c r="T678" s="13">
        <f t="shared" si="43"/>
        <v>42012.768298611118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0" t="s">
        <v>8317</v>
      </c>
      <c r="R679" t="s">
        <v>8319</v>
      </c>
      <c r="S679">
        <f t="shared" si="42"/>
        <v>2016</v>
      </c>
      <c r="T679" s="13">
        <f t="shared" si="43"/>
        <v>42504.403877314813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0" t="s">
        <v>8317</v>
      </c>
      <c r="R680" t="s">
        <v>8319</v>
      </c>
      <c r="S680">
        <f t="shared" si="42"/>
        <v>2016</v>
      </c>
      <c r="T680" s="13">
        <f t="shared" si="43"/>
        <v>42481.376597222217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0" t="s">
        <v>8317</v>
      </c>
      <c r="R681" t="s">
        <v>8319</v>
      </c>
      <c r="S681">
        <f t="shared" si="42"/>
        <v>2016</v>
      </c>
      <c r="T681" s="13">
        <f t="shared" si="43"/>
        <v>42556.695706018523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0" t="s">
        <v>8317</v>
      </c>
      <c r="R682" t="s">
        <v>8319</v>
      </c>
      <c r="S682">
        <f t="shared" si="42"/>
        <v>2014</v>
      </c>
      <c r="T682" s="13">
        <f t="shared" si="43"/>
        <v>41864.501516203702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0" t="s">
        <v>8317</v>
      </c>
      <c r="R683" t="s">
        <v>8319</v>
      </c>
      <c r="S683">
        <f t="shared" si="42"/>
        <v>2016</v>
      </c>
      <c r="T683" s="13">
        <f t="shared" si="43"/>
        <v>42639.805601851855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0" t="s">
        <v>8317</v>
      </c>
      <c r="R684" t="s">
        <v>8319</v>
      </c>
      <c r="S684">
        <f t="shared" si="42"/>
        <v>2017</v>
      </c>
      <c r="T684" s="13">
        <f t="shared" si="43"/>
        <v>42778.765300925923</v>
      </c>
    </row>
    <row r="685" spans="1:20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0" t="s">
        <v>8317</v>
      </c>
      <c r="R685" t="s">
        <v>8319</v>
      </c>
      <c r="S685">
        <f t="shared" si="42"/>
        <v>2016</v>
      </c>
      <c r="T685" s="13">
        <f t="shared" si="43"/>
        <v>42634.900046296301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0" t="s">
        <v>8317</v>
      </c>
      <c r="R686" t="s">
        <v>8319</v>
      </c>
      <c r="S686">
        <f t="shared" si="42"/>
        <v>2014</v>
      </c>
      <c r="T686" s="13">
        <f t="shared" si="43"/>
        <v>41809.473275462966</v>
      </c>
    </row>
    <row r="687" spans="1:20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0" t="s">
        <v>8317</v>
      </c>
      <c r="R687" t="s">
        <v>8319</v>
      </c>
      <c r="S687">
        <f t="shared" si="42"/>
        <v>2014</v>
      </c>
      <c r="T687" s="13">
        <f t="shared" si="43"/>
        <v>41971.866574074069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0" t="s">
        <v>8317</v>
      </c>
      <c r="R688" t="s">
        <v>8319</v>
      </c>
      <c r="S688">
        <f t="shared" si="42"/>
        <v>2015</v>
      </c>
      <c r="T688" s="13">
        <f t="shared" si="43"/>
        <v>42189.673263888893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0" t="s">
        <v>8317</v>
      </c>
      <c r="R689" t="s">
        <v>8319</v>
      </c>
      <c r="S689">
        <f t="shared" si="42"/>
        <v>2016</v>
      </c>
      <c r="T689" s="13">
        <f t="shared" si="43"/>
        <v>42711.750613425931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0" t="s">
        <v>8317</v>
      </c>
      <c r="R690" t="s">
        <v>8319</v>
      </c>
      <c r="S690">
        <f t="shared" si="42"/>
        <v>2015</v>
      </c>
      <c r="T690" s="13">
        <f t="shared" si="43"/>
        <v>42262.104780092588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0" t="s">
        <v>8317</v>
      </c>
      <c r="R691" t="s">
        <v>8319</v>
      </c>
      <c r="S691">
        <f t="shared" si="42"/>
        <v>2016</v>
      </c>
      <c r="T691" s="13">
        <f t="shared" si="43"/>
        <v>42675.66778935185</v>
      </c>
    </row>
    <row r="692" spans="1:20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0" t="s">
        <v>8317</v>
      </c>
      <c r="R692" t="s">
        <v>8319</v>
      </c>
      <c r="S692">
        <f t="shared" si="42"/>
        <v>2016</v>
      </c>
      <c r="T692" s="13">
        <f t="shared" si="43"/>
        <v>42579.634733796294</v>
      </c>
    </row>
    <row r="693" spans="1:20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0" t="s">
        <v>8317</v>
      </c>
      <c r="R693" t="s">
        <v>8319</v>
      </c>
      <c r="S693">
        <f t="shared" si="42"/>
        <v>2015</v>
      </c>
      <c r="T693" s="13">
        <f t="shared" si="43"/>
        <v>42158.028310185182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0" t="s">
        <v>8317</v>
      </c>
      <c r="R694" t="s">
        <v>8319</v>
      </c>
      <c r="S694">
        <f t="shared" si="42"/>
        <v>2016</v>
      </c>
      <c r="T694" s="13">
        <f t="shared" si="43"/>
        <v>42696.37572916667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0" t="s">
        <v>8317</v>
      </c>
      <c r="R695" t="s">
        <v>8319</v>
      </c>
      <c r="S695">
        <f t="shared" si="42"/>
        <v>2015</v>
      </c>
      <c r="T695" s="13">
        <f t="shared" si="43"/>
        <v>42094.808182870373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0" t="s">
        <v>8317</v>
      </c>
      <c r="R696" t="s">
        <v>8319</v>
      </c>
      <c r="S696">
        <f t="shared" si="42"/>
        <v>2017</v>
      </c>
      <c r="T696" s="13">
        <f t="shared" si="43"/>
        <v>42737.663877314815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0" t="s">
        <v>8317</v>
      </c>
      <c r="R697" t="s">
        <v>8319</v>
      </c>
      <c r="S697">
        <f t="shared" si="42"/>
        <v>2014</v>
      </c>
      <c r="T697" s="13">
        <f t="shared" si="43"/>
        <v>41913.521064814813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0" t="s">
        <v>8317</v>
      </c>
      <c r="R698" t="s">
        <v>8319</v>
      </c>
      <c r="S698">
        <f t="shared" si="42"/>
        <v>2014</v>
      </c>
      <c r="T698" s="13">
        <f t="shared" si="43"/>
        <v>41815.927106481482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0" t="s">
        <v>8317</v>
      </c>
      <c r="R699" t="s">
        <v>8319</v>
      </c>
      <c r="S699">
        <f t="shared" si="42"/>
        <v>2016</v>
      </c>
      <c r="T699" s="13">
        <f t="shared" si="43"/>
        <v>42388.523020833338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0" t="s">
        <v>8317</v>
      </c>
      <c r="R700" t="s">
        <v>8319</v>
      </c>
      <c r="S700">
        <f t="shared" si="42"/>
        <v>2014</v>
      </c>
      <c r="T700" s="13">
        <f t="shared" si="43"/>
        <v>41866.931076388886</v>
      </c>
    </row>
    <row r="701" spans="1:20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0" t="s">
        <v>8317</v>
      </c>
      <c r="R701" t="s">
        <v>8319</v>
      </c>
      <c r="S701">
        <f t="shared" si="42"/>
        <v>2013</v>
      </c>
      <c r="T701" s="13">
        <f t="shared" si="43"/>
        <v>41563.485509259262</v>
      </c>
    </row>
    <row r="702" spans="1:20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0" t="s">
        <v>8317</v>
      </c>
      <c r="R702" t="s">
        <v>8319</v>
      </c>
      <c r="S702">
        <f t="shared" si="42"/>
        <v>2016</v>
      </c>
      <c r="T702" s="13">
        <f t="shared" si="43"/>
        <v>42715.688437500001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0" t="s">
        <v>8317</v>
      </c>
      <c r="R703" t="s">
        <v>8319</v>
      </c>
      <c r="S703">
        <f t="shared" si="42"/>
        <v>2014</v>
      </c>
      <c r="T703" s="13">
        <f t="shared" si="43"/>
        <v>41813.662962962961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0" t="s">
        <v>8317</v>
      </c>
      <c r="R704" t="s">
        <v>8319</v>
      </c>
      <c r="S704">
        <f t="shared" si="42"/>
        <v>2016</v>
      </c>
      <c r="T704" s="13">
        <f t="shared" si="43"/>
        <v>42668.726701388892</v>
      </c>
    </row>
    <row r="705" spans="1:20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0" t="s">
        <v>8317</v>
      </c>
      <c r="R705" t="s">
        <v>8319</v>
      </c>
      <c r="S705">
        <f t="shared" si="42"/>
        <v>2016</v>
      </c>
      <c r="T705" s="13">
        <f t="shared" si="43"/>
        <v>42711.950798611113</v>
      </c>
    </row>
    <row r="706" spans="1:20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0" t="s">
        <v>8317</v>
      </c>
      <c r="R706" t="s">
        <v>8319</v>
      </c>
      <c r="S706">
        <f t="shared" si="42"/>
        <v>2016</v>
      </c>
      <c r="T706" s="13">
        <f t="shared" si="43"/>
        <v>42726.192916666667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0" t="s">
        <v>8317</v>
      </c>
      <c r="R707" t="s">
        <v>8319</v>
      </c>
      <c r="S707">
        <f t="shared" ref="S707:S770" si="46">YEAR(T707)</f>
        <v>2016</v>
      </c>
      <c r="T707" s="13">
        <f t="shared" ref="T707:T770" si="47">(((J707/60)/60)/24)+DATE(1970,1,1)</f>
        <v>42726.491643518515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0" t="s">
        <v>8317</v>
      </c>
      <c r="R708" t="s">
        <v>8319</v>
      </c>
      <c r="S708">
        <f t="shared" si="46"/>
        <v>2016</v>
      </c>
      <c r="T708" s="13">
        <f t="shared" si="47"/>
        <v>42676.995173611111</v>
      </c>
    </row>
    <row r="709" spans="1:20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0" t="s">
        <v>8317</v>
      </c>
      <c r="R709" t="s">
        <v>8319</v>
      </c>
      <c r="S709">
        <f t="shared" si="46"/>
        <v>2016</v>
      </c>
      <c r="T709" s="13">
        <f t="shared" si="47"/>
        <v>42696.663506944446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0" t="s">
        <v>8317</v>
      </c>
      <c r="R710" t="s">
        <v>8319</v>
      </c>
      <c r="S710">
        <f t="shared" si="46"/>
        <v>2014</v>
      </c>
      <c r="T710" s="13">
        <f t="shared" si="47"/>
        <v>41835.581018518518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0" t="s">
        <v>8317</v>
      </c>
      <c r="R711" t="s">
        <v>8319</v>
      </c>
      <c r="S711">
        <f t="shared" si="46"/>
        <v>2014</v>
      </c>
      <c r="T711" s="13">
        <f t="shared" si="47"/>
        <v>41948.041192129633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0" t="s">
        <v>8317</v>
      </c>
      <c r="R712" t="s">
        <v>8319</v>
      </c>
      <c r="S712">
        <f t="shared" si="46"/>
        <v>2014</v>
      </c>
      <c r="T712" s="13">
        <f t="shared" si="47"/>
        <v>41837.984976851854</v>
      </c>
    </row>
    <row r="713" spans="1:20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0" t="s">
        <v>8317</v>
      </c>
      <c r="R713" t="s">
        <v>8319</v>
      </c>
      <c r="S713">
        <f t="shared" si="46"/>
        <v>2016</v>
      </c>
      <c r="T713" s="13">
        <f t="shared" si="47"/>
        <v>42678.459120370375</v>
      </c>
    </row>
    <row r="714" spans="1:20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0" t="s">
        <v>8317</v>
      </c>
      <c r="R714" t="s">
        <v>8319</v>
      </c>
      <c r="S714">
        <f t="shared" si="46"/>
        <v>2016</v>
      </c>
      <c r="T714" s="13">
        <f t="shared" si="47"/>
        <v>42384.680925925932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0" t="s">
        <v>8317</v>
      </c>
      <c r="R715" t="s">
        <v>8319</v>
      </c>
      <c r="S715">
        <f t="shared" si="46"/>
        <v>2016</v>
      </c>
      <c r="T715" s="13">
        <f t="shared" si="47"/>
        <v>42496.529305555552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0" t="s">
        <v>8317</v>
      </c>
      <c r="R716" t="s">
        <v>8319</v>
      </c>
      <c r="S716">
        <f t="shared" si="46"/>
        <v>2016</v>
      </c>
      <c r="T716" s="13">
        <f t="shared" si="47"/>
        <v>42734.787986111114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0" t="s">
        <v>8317</v>
      </c>
      <c r="R717" t="s">
        <v>8319</v>
      </c>
      <c r="S717">
        <f t="shared" si="46"/>
        <v>2015</v>
      </c>
      <c r="T717" s="13">
        <f t="shared" si="47"/>
        <v>42273.090740740736</v>
      </c>
    </row>
    <row r="718" spans="1:20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0" t="s">
        <v>8317</v>
      </c>
      <c r="R718" t="s">
        <v>8319</v>
      </c>
      <c r="S718">
        <f t="shared" si="46"/>
        <v>2014</v>
      </c>
      <c r="T718" s="13">
        <f t="shared" si="47"/>
        <v>41940.658645833333</v>
      </c>
    </row>
    <row r="719" spans="1:20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0" t="s">
        <v>8317</v>
      </c>
      <c r="R719" t="s">
        <v>8319</v>
      </c>
      <c r="S719">
        <f t="shared" si="46"/>
        <v>2014</v>
      </c>
      <c r="T719" s="13">
        <f t="shared" si="47"/>
        <v>41857.854189814818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0" t="s">
        <v>8317</v>
      </c>
      <c r="R720" t="s">
        <v>8319</v>
      </c>
      <c r="S720">
        <f t="shared" si="46"/>
        <v>2017</v>
      </c>
      <c r="T720" s="13">
        <f t="shared" si="47"/>
        <v>42752.845451388886</v>
      </c>
    </row>
    <row r="721" spans="1:20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0" t="s">
        <v>8317</v>
      </c>
      <c r="R721" t="s">
        <v>8319</v>
      </c>
      <c r="S721">
        <f t="shared" si="46"/>
        <v>2016</v>
      </c>
      <c r="T721" s="13">
        <f t="shared" si="47"/>
        <v>42409.040231481486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0" t="s">
        <v>8320</v>
      </c>
      <c r="R722" t="s">
        <v>8321</v>
      </c>
      <c r="S722">
        <f t="shared" si="46"/>
        <v>2012</v>
      </c>
      <c r="T722" s="13">
        <f t="shared" si="47"/>
        <v>40909.649201388893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0" t="s">
        <v>8320</v>
      </c>
      <c r="R723" t="s">
        <v>8321</v>
      </c>
      <c r="S723">
        <f t="shared" si="46"/>
        <v>2014</v>
      </c>
      <c r="T723" s="13">
        <f t="shared" si="47"/>
        <v>41807.571840277778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0" t="s">
        <v>8320</v>
      </c>
      <c r="R724" t="s">
        <v>8321</v>
      </c>
      <c r="S724">
        <f t="shared" si="46"/>
        <v>2012</v>
      </c>
      <c r="T724" s="13">
        <f t="shared" si="47"/>
        <v>40977.805300925924</v>
      </c>
    </row>
    <row r="725" spans="1:20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0" t="s">
        <v>8320</v>
      </c>
      <c r="R725" t="s">
        <v>8321</v>
      </c>
      <c r="S725">
        <f t="shared" si="46"/>
        <v>2015</v>
      </c>
      <c r="T725" s="13">
        <f t="shared" si="47"/>
        <v>42184.816539351858</v>
      </c>
    </row>
    <row r="726" spans="1:20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0" t="s">
        <v>8320</v>
      </c>
      <c r="R726" t="s">
        <v>8321</v>
      </c>
      <c r="S726">
        <f t="shared" si="46"/>
        <v>2011</v>
      </c>
      <c r="T726" s="13">
        <f t="shared" si="47"/>
        <v>40694.638460648144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0" t="s">
        <v>8320</v>
      </c>
      <c r="R727" t="s">
        <v>8321</v>
      </c>
      <c r="S727">
        <f t="shared" si="46"/>
        <v>2015</v>
      </c>
      <c r="T727" s="13">
        <f t="shared" si="47"/>
        <v>42321.626296296294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0" t="s">
        <v>8320</v>
      </c>
      <c r="R728" t="s">
        <v>8321</v>
      </c>
      <c r="S728">
        <f t="shared" si="46"/>
        <v>2013</v>
      </c>
      <c r="T728" s="13">
        <f t="shared" si="47"/>
        <v>41346.042673611111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0" t="s">
        <v>8320</v>
      </c>
      <c r="R729" t="s">
        <v>8321</v>
      </c>
      <c r="S729">
        <f t="shared" si="46"/>
        <v>2012</v>
      </c>
      <c r="T729" s="13">
        <f t="shared" si="47"/>
        <v>41247.020243055551</v>
      </c>
    </row>
    <row r="730" spans="1:20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0" t="s">
        <v>8320</v>
      </c>
      <c r="R730" t="s">
        <v>8321</v>
      </c>
      <c r="S730">
        <f t="shared" si="46"/>
        <v>2011</v>
      </c>
      <c r="T730" s="13">
        <f t="shared" si="47"/>
        <v>40731.837465277778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0" t="s">
        <v>8320</v>
      </c>
      <c r="R731" t="s">
        <v>8321</v>
      </c>
      <c r="S731">
        <f t="shared" si="46"/>
        <v>2012</v>
      </c>
      <c r="T731" s="13">
        <f t="shared" si="47"/>
        <v>41111.185891203706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0" t="s">
        <v>8320</v>
      </c>
      <c r="R732" t="s">
        <v>8321</v>
      </c>
      <c r="S732">
        <f t="shared" si="46"/>
        <v>2011</v>
      </c>
      <c r="T732" s="13">
        <f t="shared" si="47"/>
        <v>40854.745266203703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0" t="s">
        <v>8320</v>
      </c>
      <c r="R733" t="s">
        <v>8321</v>
      </c>
      <c r="S733">
        <f t="shared" si="46"/>
        <v>2011</v>
      </c>
      <c r="T733" s="13">
        <f t="shared" si="47"/>
        <v>40879.795682870368</v>
      </c>
    </row>
    <row r="734" spans="1:20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0" t="s">
        <v>8320</v>
      </c>
      <c r="R734" t="s">
        <v>8321</v>
      </c>
      <c r="S734">
        <f t="shared" si="46"/>
        <v>2013</v>
      </c>
      <c r="T734" s="13">
        <f t="shared" si="47"/>
        <v>41486.424317129626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0" t="s">
        <v>8320</v>
      </c>
      <c r="R735" t="s">
        <v>8321</v>
      </c>
      <c r="S735">
        <f t="shared" si="46"/>
        <v>2013</v>
      </c>
      <c r="T735" s="13">
        <f t="shared" si="47"/>
        <v>41598.420046296298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0" t="s">
        <v>8320</v>
      </c>
      <c r="R736" t="s">
        <v>8321</v>
      </c>
      <c r="S736">
        <f t="shared" si="46"/>
        <v>2015</v>
      </c>
      <c r="T736" s="13">
        <f t="shared" si="47"/>
        <v>42102.164583333331</v>
      </c>
    </row>
    <row r="737" spans="1:20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0" t="s">
        <v>8320</v>
      </c>
      <c r="R737" t="s">
        <v>8321</v>
      </c>
      <c r="S737">
        <f t="shared" si="46"/>
        <v>2014</v>
      </c>
      <c r="T737" s="13">
        <f t="shared" si="47"/>
        <v>41946.029467592591</v>
      </c>
    </row>
    <row r="738" spans="1:20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0" t="s">
        <v>8320</v>
      </c>
      <c r="R738" t="s">
        <v>8321</v>
      </c>
      <c r="S738">
        <f t="shared" si="46"/>
        <v>2013</v>
      </c>
      <c r="T738" s="13">
        <f t="shared" si="47"/>
        <v>41579.734259259261</v>
      </c>
    </row>
    <row r="739" spans="1:20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0" t="s">
        <v>8320</v>
      </c>
      <c r="R739" t="s">
        <v>8321</v>
      </c>
      <c r="S739">
        <f t="shared" si="46"/>
        <v>2014</v>
      </c>
      <c r="T739" s="13">
        <f t="shared" si="47"/>
        <v>41667.275312500002</v>
      </c>
    </row>
    <row r="740" spans="1:20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0" t="s">
        <v>8320</v>
      </c>
      <c r="R740" t="s">
        <v>8321</v>
      </c>
      <c r="S740">
        <f t="shared" si="46"/>
        <v>2014</v>
      </c>
      <c r="T740" s="13">
        <f t="shared" si="47"/>
        <v>41943.604097222218</v>
      </c>
    </row>
    <row r="741" spans="1:20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0" t="s">
        <v>8320</v>
      </c>
      <c r="R741" t="s">
        <v>8321</v>
      </c>
      <c r="S741">
        <f t="shared" si="46"/>
        <v>2014</v>
      </c>
      <c r="T741" s="13">
        <f t="shared" si="47"/>
        <v>41829.502650462964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0" t="s">
        <v>8320</v>
      </c>
      <c r="R742" t="s">
        <v>8321</v>
      </c>
      <c r="S742">
        <f t="shared" si="46"/>
        <v>2015</v>
      </c>
      <c r="T742" s="13">
        <f t="shared" si="47"/>
        <v>42162.146782407406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0" t="s">
        <v>8320</v>
      </c>
      <c r="R743" t="s">
        <v>8321</v>
      </c>
      <c r="S743">
        <f t="shared" si="46"/>
        <v>2013</v>
      </c>
      <c r="T743" s="13">
        <f t="shared" si="47"/>
        <v>41401.648217592592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0" t="s">
        <v>8320</v>
      </c>
      <c r="R744" t="s">
        <v>8321</v>
      </c>
      <c r="S744">
        <f t="shared" si="46"/>
        <v>2014</v>
      </c>
      <c r="T744" s="13">
        <f t="shared" si="47"/>
        <v>41689.917962962965</v>
      </c>
    </row>
    <row r="745" spans="1:20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0" t="s">
        <v>8320</v>
      </c>
      <c r="R745" t="s">
        <v>8321</v>
      </c>
      <c r="S745">
        <f t="shared" si="46"/>
        <v>2012</v>
      </c>
      <c r="T745" s="13">
        <f t="shared" si="47"/>
        <v>40990.709317129629</v>
      </c>
    </row>
    <row r="746" spans="1:20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0" t="s">
        <v>8320</v>
      </c>
      <c r="R746" t="s">
        <v>8321</v>
      </c>
      <c r="S746">
        <f t="shared" si="46"/>
        <v>2012</v>
      </c>
      <c r="T746" s="13">
        <f t="shared" si="47"/>
        <v>41226.95721064815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0" t="s">
        <v>8320</v>
      </c>
      <c r="R747" t="s">
        <v>8321</v>
      </c>
      <c r="S747">
        <f t="shared" si="46"/>
        <v>2013</v>
      </c>
      <c r="T747" s="13">
        <f t="shared" si="47"/>
        <v>41367.572280092594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0" t="s">
        <v>8320</v>
      </c>
      <c r="R748" t="s">
        <v>8321</v>
      </c>
      <c r="S748">
        <f t="shared" si="46"/>
        <v>2012</v>
      </c>
      <c r="T748" s="13">
        <f t="shared" si="47"/>
        <v>41157.042928240742</v>
      </c>
    </row>
    <row r="749" spans="1:20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0" t="s">
        <v>8320</v>
      </c>
      <c r="R749" t="s">
        <v>8321</v>
      </c>
      <c r="S749">
        <f t="shared" si="46"/>
        <v>2014</v>
      </c>
      <c r="T749" s="13">
        <f t="shared" si="47"/>
        <v>41988.548831018517</v>
      </c>
    </row>
    <row r="750" spans="1:20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0" t="s">
        <v>8320</v>
      </c>
      <c r="R750" t="s">
        <v>8321</v>
      </c>
      <c r="S750">
        <f t="shared" si="46"/>
        <v>2014</v>
      </c>
      <c r="T750" s="13">
        <f t="shared" si="47"/>
        <v>41831.846828703703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0" t="s">
        <v>8320</v>
      </c>
      <c r="R751" t="s">
        <v>8321</v>
      </c>
      <c r="S751">
        <f t="shared" si="46"/>
        <v>2016</v>
      </c>
      <c r="T751" s="13">
        <f t="shared" si="47"/>
        <v>42733.94131944445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0" t="s">
        <v>8320</v>
      </c>
      <c r="R752" t="s">
        <v>8321</v>
      </c>
      <c r="S752">
        <f t="shared" si="46"/>
        <v>2013</v>
      </c>
      <c r="T752" s="13">
        <f t="shared" si="47"/>
        <v>41299.878148148149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0" t="s">
        <v>8320</v>
      </c>
      <c r="R753" t="s">
        <v>8321</v>
      </c>
      <c r="S753">
        <f t="shared" si="46"/>
        <v>2011</v>
      </c>
      <c r="T753" s="13">
        <f t="shared" si="47"/>
        <v>40713.630497685182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0" t="s">
        <v>8320</v>
      </c>
      <c r="R754" t="s">
        <v>8321</v>
      </c>
      <c r="S754">
        <f t="shared" si="46"/>
        <v>2016</v>
      </c>
      <c r="T754" s="13">
        <f t="shared" si="47"/>
        <v>42639.421493055561</v>
      </c>
    </row>
    <row r="755" spans="1:20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0" t="s">
        <v>8320</v>
      </c>
      <c r="R755" t="s">
        <v>8321</v>
      </c>
      <c r="S755">
        <f t="shared" si="46"/>
        <v>2015</v>
      </c>
      <c r="T755" s="13">
        <f t="shared" si="47"/>
        <v>42019.590173611112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0" t="s">
        <v>8320</v>
      </c>
      <c r="R756" t="s">
        <v>8321</v>
      </c>
      <c r="S756">
        <f t="shared" si="46"/>
        <v>2012</v>
      </c>
      <c r="T756" s="13">
        <f t="shared" si="47"/>
        <v>41249.749085648145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0" t="s">
        <v>8320</v>
      </c>
      <c r="R757" t="s">
        <v>8321</v>
      </c>
      <c r="S757">
        <f t="shared" si="46"/>
        <v>2013</v>
      </c>
      <c r="T757" s="13">
        <f t="shared" si="47"/>
        <v>41383.605057870373</v>
      </c>
    </row>
    <row r="758" spans="1:20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0" t="s">
        <v>8320</v>
      </c>
      <c r="R758" t="s">
        <v>8321</v>
      </c>
      <c r="S758">
        <f t="shared" si="46"/>
        <v>2011</v>
      </c>
      <c r="T758" s="13">
        <f t="shared" si="47"/>
        <v>40590.766886574071</v>
      </c>
    </row>
    <row r="759" spans="1:20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0" t="s">
        <v>8320</v>
      </c>
      <c r="R759" t="s">
        <v>8321</v>
      </c>
      <c r="S759">
        <f t="shared" si="46"/>
        <v>2012</v>
      </c>
      <c r="T759" s="13">
        <f t="shared" si="47"/>
        <v>41235.054560185185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0" t="s">
        <v>8320</v>
      </c>
      <c r="R760" t="s">
        <v>8321</v>
      </c>
      <c r="S760">
        <f t="shared" si="46"/>
        <v>2010</v>
      </c>
      <c r="T760" s="13">
        <f t="shared" si="47"/>
        <v>40429.836435185185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0" t="s">
        <v>8320</v>
      </c>
      <c r="R761" t="s">
        <v>8321</v>
      </c>
      <c r="S761">
        <f t="shared" si="46"/>
        <v>2014</v>
      </c>
      <c r="T761" s="13">
        <f t="shared" si="47"/>
        <v>41789.330312500002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0" t="s">
        <v>8320</v>
      </c>
      <c r="R762" t="s">
        <v>8322</v>
      </c>
      <c r="S762">
        <f t="shared" si="46"/>
        <v>2016</v>
      </c>
      <c r="T762" s="13">
        <f t="shared" si="47"/>
        <v>42670.764039351852</v>
      </c>
    </row>
    <row r="763" spans="1:20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0" t="s">
        <v>8320</v>
      </c>
      <c r="R763" t="s">
        <v>8322</v>
      </c>
      <c r="S763">
        <f t="shared" si="46"/>
        <v>2014</v>
      </c>
      <c r="T763" s="13">
        <f t="shared" si="47"/>
        <v>41642.751458333332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0" t="s">
        <v>8320</v>
      </c>
      <c r="R764" t="s">
        <v>8322</v>
      </c>
      <c r="S764">
        <f t="shared" si="46"/>
        <v>2016</v>
      </c>
      <c r="T764" s="13">
        <f t="shared" si="47"/>
        <v>42690.858449074076</v>
      </c>
    </row>
    <row r="765" spans="1:20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0" t="s">
        <v>8320</v>
      </c>
      <c r="R765" t="s">
        <v>8322</v>
      </c>
      <c r="S765">
        <f t="shared" si="46"/>
        <v>2013</v>
      </c>
      <c r="T765" s="13">
        <f t="shared" si="47"/>
        <v>41471.446851851848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0" t="s">
        <v>8320</v>
      </c>
      <c r="R766" t="s">
        <v>8322</v>
      </c>
      <c r="S766">
        <f t="shared" si="46"/>
        <v>2015</v>
      </c>
      <c r="T766" s="13">
        <f t="shared" si="47"/>
        <v>42227.173159722224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0" t="s">
        <v>8320</v>
      </c>
      <c r="R767" t="s">
        <v>8322</v>
      </c>
      <c r="S767">
        <f t="shared" si="46"/>
        <v>2014</v>
      </c>
      <c r="T767" s="13">
        <f t="shared" si="47"/>
        <v>41901.542638888888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0" t="s">
        <v>8320</v>
      </c>
      <c r="R768" t="s">
        <v>8322</v>
      </c>
      <c r="S768">
        <f t="shared" si="46"/>
        <v>2015</v>
      </c>
      <c r="T768" s="13">
        <f t="shared" si="47"/>
        <v>42021.783368055556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0" t="s">
        <v>8320</v>
      </c>
      <c r="R769" t="s">
        <v>8322</v>
      </c>
      <c r="S769">
        <f t="shared" si="46"/>
        <v>2015</v>
      </c>
      <c r="T769" s="13">
        <f t="shared" si="47"/>
        <v>42115.143634259264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0" t="s">
        <v>8320</v>
      </c>
      <c r="R770" t="s">
        <v>8322</v>
      </c>
      <c r="S770">
        <f t="shared" si="46"/>
        <v>2013</v>
      </c>
      <c r="T770" s="13">
        <f t="shared" si="47"/>
        <v>41594.207060185188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0" t="s">
        <v>8320</v>
      </c>
      <c r="R771" t="s">
        <v>8322</v>
      </c>
      <c r="S771">
        <f t="shared" ref="S771:S834" si="50">YEAR(T771)</f>
        <v>2013</v>
      </c>
      <c r="T771" s="13">
        <f t="shared" ref="T771:T834" si="51">(((J771/60)/60)/24)+DATE(1970,1,1)</f>
        <v>41604.996458333335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0" t="s">
        <v>8320</v>
      </c>
      <c r="R772" t="s">
        <v>8322</v>
      </c>
      <c r="S772">
        <f t="shared" si="50"/>
        <v>2013</v>
      </c>
      <c r="T772" s="13">
        <f t="shared" si="51"/>
        <v>41289.999641203707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0" t="s">
        <v>8320</v>
      </c>
      <c r="R773" t="s">
        <v>8322</v>
      </c>
      <c r="S773">
        <f t="shared" si="50"/>
        <v>2015</v>
      </c>
      <c r="T773" s="13">
        <f t="shared" si="51"/>
        <v>42349.824097222227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0" t="s">
        <v>8320</v>
      </c>
      <c r="R774" t="s">
        <v>8322</v>
      </c>
      <c r="S774">
        <f t="shared" si="50"/>
        <v>2009</v>
      </c>
      <c r="T774" s="13">
        <f t="shared" si="51"/>
        <v>40068.056932870371</v>
      </c>
    </row>
    <row r="775" spans="1:20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0" t="s">
        <v>8320</v>
      </c>
      <c r="R775" t="s">
        <v>8322</v>
      </c>
      <c r="S775">
        <f t="shared" si="50"/>
        <v>2015</v>
      </c>
      <c r="T775" s="13">
        <f t="shared" si="51"/>
        <v>42100.735937499994</v>
      </c>
    </row>
    <row r="776" spans="1:20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0" t="s">
        <v>8320</v>
      </c>
      <c r="R776" t="s">
        <v>8322</v>
      </c>
      <c r="S776">
        <f t="shared" si="50"/>
        <v>2014</v>
      </c>
      <c r="T776" s="13">
        <f t="shared" si="51"/>
        <v>41663.780300925922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0" t="s">
        <v>8320</v>
      </c>
      <c r="R777" t="s">
        <v>8322</v>
      </c>
      <c r="S777">
        <f t="shared" si="50"/>
        <v>2011</v>
      </c>
      <c r="T777" s="13">
        <f t="shared" si="51"/>
        <v>40863.060127314813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0" t="s">
        <v>8320</v>
      </c>
      <c r="R778" t="s">
        <v>8322</v>
      </c>
      <c r="S778">
        <f t="shared" si="50"/>
        <v>2015</v>
      </c>
      <c r="T778" s="13">
        <f t="shared" si="51"/>
        <v>42250.685706018514</v>
      </c>
    </row>
    <row r="779" spans="1:20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0" t="s">
        <v>8320</v>
      </c>
      <c r="R779" t="s">
        <v>8322</v>
      </c>
      <c r="S779">
        <f t="shared" si="50"/>
        <v>2013</v>
      </c>
      <c r="T779" s="13">
        <f t="shared" si="51"/>
        <v>41456.981215277774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0" t="s">
        <v>8320</v>
      </c>
      <c r="R780" t="s">
        <v>8322</v>
      </c>
      <c r="S780">
        <f t="shared" si="50"/>
        <v>2014</v>
      </c>
      <c r="T780" s="13">
        <f t="shared" si="51"/>
        <v>41729.702314814815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0" t="s">
        <v>8320</v>
      </c>
      <c r="R781" t="s">
        <v>8322</v>
      </c>
      <c r="S781">
        <f t="shared" si="50"/>
        <v>2010</v>
      </c>
      <c r="T781" s="13">
        <f t="shared" si="51"/>
        <v>40436.68408564815</v>
      </c>
    </row>
    <row r="782" spans="1:20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0" t="s">
        <v>8323</v>
      </c>
      <c r="R782" t="s">
        <v>8324</v>
      </c>
      <c r="S782">
        <f t="shared" si="50"/>
        <v>2011</v>
      </c>
      <c r="T782" s="13">
        <f t="shared" si="51"/>
        <v>40636.673900462964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0" t="s">
        <v>8323</v>
      </c>
      <c r="R783" t="s">
        <v>8324</v>
      </c>
      <c r="S783">
        <f t="shared" si="50"/>
        <v>2013</v>
      </c>
      <c r="T783" s="13">
        <f t="shared" si="51"/>
        <v>41403.000856481485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0" t="s">
        <v>8323</v>
      </c>
      <c r="R784" t="s">
        <v>8324</v>
      </c>
      <c r="S784">
        <f t="shared" si="50"/>
        <v>2012</v>
      </c>
      <c r="T784" s="13">
        <f t="shared" si="51"/>
        <v>41116.758125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0" t="s">
        <v>8323</v>
      </c>
      <c r="R785" t="s">
        <v>8324</v>
      </c>
      <c r="S785">
        <f t="shared" si="50"/>
        <v>2012</v>
      </c>
      <c r="T785" s="13">
        <f t="shared" si="51"/>
        <v>40987.773715277777</v>
      </c>
    </row>
    <row r="786" spans="1:20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0" t="s">
        <v>8323</v>
      </c>
      <c r="R786" t="s">
        <v>8324</v>
      </c>
      <c r="S786">
        <f t="shared" si="50"/>
        <v>2014</v>
      </c>
      <c r="T786" s="13">
        <f t="shared" si="51"/>
        <v>41675.149525462963</v>
      </c>
    </row>
    <row r="787" spans="1:20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0" t="s">
        <v>8323</v>
      </c>
      <c r="R787" t="s">
        <v>8324</v>
      </c>
      <c r="S787">
        <f t="shared" si="50"/>
        <v>2013</v>
      </c>
      <c r="T787" s="13">
        <f t="shared" si="51"/>
        <v>41303.593923611108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0" t="s">
        <v>8323</v>
      </c>
      <c r="R788" t="s">
        <v>8324</v>
      </c>
      <c r="S788">
        <f t="shared" si="50"/>
        <v>2012</v>
      </c>
      <c r="T788" s="13">
        <f t="shared" si="51"/>
        <v>40983.055949074071</v>
      </c>
    </row>
    <row r="789" spans="1:20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0" t="s">
        <v>8323</v>
      </c>
      <c r="R789" t="s">
        <v>8324</v>
      </c>
      <c r="S789">
        <f t="shared" si="50"/>
        <v>2013</v>
      </c>
      <c r="T789" s="13">
        <f t="shared" si="51"/>
        <v>41549.627615740741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0" t="s">
        <v>8323</v>
      </c>
      <c r="R790" t="s">
        <v>8324</v>
      </c>
      <c r="S790">
        <f t="shared" si="50"/>
        <v>2012</v>
      </c>
      <c r="T790" s="13">
        <f t="shared" si="51"/>
        <v>41059.006805555553</v>
      </c>
    </row>
    <row r="791" spans="1:20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0" t="s">
        <v>8323</v>
      </c>
      <c r="R791" t="s">
        <v>8324</v>
      </c>
      <c r="S791">
        <f t="shared" si="50"/>
        <v>2013</v>
      </c>
      <c r="T791" s="13">
        <f t="shared" si="51"/>
        <v>41277.186111111114</v>
      </c>
    </row>
    <row r="792" spans="1:20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0" t="s">
        <v>8323</v>
      </c>
      <c r="R792" t="s">
        <v>8324</v>
      </c>
      <c r="S792">
        <f t="shared" si="50"/>
        <v>2013</v>
      </c>
      <c r="T792" s="13">
        <f t="shared" si="51"/>
        <v>41276.047905092593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0" t="s">
        <v>8323</v>
      </c>
      <c r="R793" t="s">
        <v>8324</v>
      </c>
      <c r="S793">
        <f t="shared" si="50"/>
        <v>2013</v>
      </c>
      <c r="T793" s="13">
        <f t="shared" si="51"/>
        <v>41557.780624999999</v>
      </c>
    </row>
    <row r="794" spans="1:20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0" t="s">
        <v>8323</v>
      </c>
      <c r="R794" t="s">
        <v>8324</v>
      </c>
      <c r="S794">
        <f t="shared" si="50"/>
        <v>2013</v>
      </c>
      <c r="T794" s="13">
        <f t="shared" si="51"/>
        <v>41555.873645833337</v>
      </c>
    </row>
    <row r="795" spans="1:20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0" t="s">
        <v>8323</v>
      </c>
      <c r="R795" t="s">
        <v>8324</v>
      </c>
      <c r="S795">
        <f t="shared" si="50"/>
        <v>2013</v>
      </c>
      <c r="T795" s="13">
        <f t="shared" si="51"/>
        <v>41442.741249999999</v>
      </c>
    </row>
    <row r="796" spans="1:20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0" t="s">
        <v>8323</v>
      </c>
      <c r="R796" t="s">
        <v>8324</v>
      </c>
      <c r="S796">
        <f t="shared" si="50"/>
        <v>2011</v>
      </c>
      <c r="T796" s="13">
        <f t="shared" si="51"/>
        <v>40736.115011574075</v>
      </c>
    </row>
    <row r="797" spans="1:20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0" t="s">
        <v>8323</v>
      </c>
      <c r="R797" t="s">
        <v>8324</v>
      </c>
      <c r="S797">
        <f t="shared" si="50"/>
        <v>2012</v>
      </c>
      <c r="T797" s="13">
        <f t="shared" si="51"/>
        <v>40963.613032407404</v>
      </c>
    </row>
    <row r="798" spans="1:20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0" t="s">
        <v>8323</v>
      </c>
      <c r="R798" t="s">
        <v>8324</v>
      </c>
      <c r="S798">
        <f t="shared" si="50"/>
        <v>2013</v>
      </c>
      <c r="T798" s="13">
        <f t="shared" si="51"/>
        <v>41502.882928240739</v>
      </c>
    </row>
    <row r="799" spans="1:20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0" t="s">
        <v>8323</v>
      </c>
      <c r="R799" t="s">
        <v>8324</v>
      </c>
      <c r="S799">
        <f t="shared" si="50"/>
        <v>2012</v>
      </c>
      <c r="T799" s="13">
        <f t="shared" si="51"/>
        <v>40996.994074074071</v>
      </c>
    </row>
    <row r="800" spans="1:20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0" t="s">
        <v>8323</v>
      </c>
      <c r="R800" t="s">
        <v>8324</v>
      </c>
      <c r="S800">
        <f t="shared" si="50"/>
        <v>2014</v>
      </c>
      <c r="T800" s="13">
        <f t="shared" si="51"/>
        <v>41882.590127314819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0" t="s">
        <v>8323</v>
      </c>
      <c r="R801" t="s">
        <v>8324</v>
      </c>
      <c r="S801">
        <f t="shared" si="50"/>
        <v>2012</v>
      </c>
      <c r="T801" s="13">
        <f t="shared" si="51"/>
        <v>40996.667199074072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0" t="s">
        <v>8323</v>
      </c>
      <c r="R802" t="s">
        <v>8324</v>
      </c>
      <c r="S802">
        <f t="shared" si="50"/>
        <v>2014</v>
      </c>
      <c r="T802" s="13">
        <f t="shared" si="51"/>
        <v>41863.433495370373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0" t="s">
        <v>8323</v>
      </c>
      <c r="R803" t="s">
        <v>8324</v>
      </c>
      <c r="S803">
        <f t="shared" si="50"/>
        <v>2011</v>
      </c>
      <c r="T803" s="13">
        <f t="shared" si="51"/>
        <v>40695.795370370368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0" t="s">
        <v>8323</v>
      </c>
      <c r="R804" t="s">
        <v>8324</v>
      </c>
      <c r="S804">
        <f t="shared" si="50"/>
        <v>2012</v>
      </c>
      <c r="T804" s="13">
        <f t="shared" si="51"/>
        <v>41123.022268518522</v>
      </c>
    </row>
    <row r="805" spans="1:20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0" t="s">
        <v>8323</v>
      </c>
      <c r="R805" t="s">
        <v>8324</v>
      </c>
      <c r="S805">
        <f t="shared" si="50"/>
        <v>2011</v>
      </c>
      <c r="T805" s="13">
        <f t="shared" si="51"/>
        <v>40665.949976851851</v>
      </c>
    </row>
    <row r="806" spans="1:20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0" t="s">
        <v>8323</v>
      </c>
      <c r="R806" t="s">
        <v>8324</v>
      </c>
      <c r="S806">
        <f t="shared" si="50"/>
        <v>2011</v>
      </c>
      <c r="T806" s="13">
        <f t="shared" si="51"/>
        <v>40730.105625000004</v>
      </c>
    </row>
    <row r="807" spans="1:20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0" t="s">
        <v>8323</v>
      </c>
      <c r="R807" t="s">
        <v>8324</v>
      </c>
      <c r="S807">
        <f t="shared" si="50"/>
        <v>2011</v>
      </c>
      <c r="T807" s="13">
        <f t="shared" si="51"/>
        <v>40690.823055555556</v>
      </c>
    </row>
    <row r="808" spans="1:20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0" t="s">
        <v>8323</v>
      </c>
      <c r="R808" t="s">
        <v>8324</v>
      </c>
      <c r="S808">
        <f t="shared" si="50"/>
        <v>2011</v>
      </c>
      <c r="T808" s="13">
        <f t="shared" si="51"/>
        <v>40763.691423611112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0" t="s">
        <v>8323</v>
      </c>
      <c r="R809" t="s">
        <v>8324</v>
      </c>
      <c r="S809">
        <f t="shared" si="50"/>
        <v>2017</v>
      </c>
      <c r="T809" s="13">
        <f t="shared" si="51"/>
        <v>42759.628599537042</v>
      </c>
    </row>
    <row r="810" spans="1:20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0" t="s">
        <v>8323</v>
      </c>
      <c r="R810" t="s">
        <v>8324</v>
      </c>
      <c r="S810">
        <f t="shared" si="50"/>
        <v>2014</v>
      </c>
      <c r="T810" s="13">
        <f t="shared" si="51"/>
        <v>41962.100532407407</v>
      </c>
    </row>
    <row r="811" spans="1:20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0" t="s">
        <v>8323</v>
      </c>
      <c r="R811" t="s">
        <v>8324</v>
      </c>
      <c r="S811">
        <f t="shared" si="50"/>
        <v>2013</v>
      </c>
      <c r="T811" s="13">
        <f t="shared" si="51"/>
        <v>41628.833680555559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0" t="s">
        <v>8323</v>
      </c>
      <c r="R812" t="s">
        <v>8324</v>
      </c>
      <c r="S812">
        <f t="shared" si="50"/>
        <v>2012</v>
      </c>
      <c r="T812" s="13">
        <f t="shared" si="51"/>
        <v>41123.056273148148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0" t="s">
        <v>8323</v>
      </c>
      <c r="R813" t="s">
        <v>8324</v>
      </c>
      <c r="S813">
        <f t="shared" si="50"/>
        <v>2013</v>
      </c>
      <c r="T813" s="13">
        <f t="shared" si="51"/>
        <v>41443.643541666665</v>
      </c>
    </row>
    <row r="814" spans="1:20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0" t="s">
        <v>8323</v>
      </c>
      <c r="R814" t="s">
        <v>8324</v>
      </c>
      <c r="S814">
        <f t="shared" si="50"/>
        <v>2013</v>
      </c>
      <c r="T814" s="13">
        <f t="shared" si="51"/>
        <v>41282.017962962964</v>
      </c>
    </row>
    <row r="815" spans="1:20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0" t="s">
        <v>8323</v>
      </c>
      <c r="R815" t="s">
        <v>8324</v>
      </c>
      <c r="S815">
        <f t="shared" si="50"/>
        <v>2012</v>
      </c>
      <c r="T815" s="13">
        <f t="shared" si="51"/>
        <v>41080.960243055553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0" t="s">
        <v>8323</v>
      </c>
      <c r="R816" t="s">
        <v>8324</v>
      </c>
      <c r="S816">
        <f t="shared" si="50"/>
        <v>2011</v>
      </c>
      <c r="T816" s="13">
        <f t="shared" si="51"/>
        <v>40679.743067129632</v>
      </c>
    </row>
    <row r="817" spans="1:20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0" t="s">
        <v>8323</v>
      </c>
      <c r="R817" t="s">
        <v>8324</v>
      </c>
      <c r="S817">
        <f t="shared" si="50"/>
        <v>2014</v>
      </c>
      <c r="T817" s="13">
        <f t="shared" si="51"/>
        <v>41914.917858796296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0" t="s">
        <v>8323</v>
      </c>
      <c r="R818" t="s">
        <v>8324</v>
      </c>
      <c r="S818">
        <f t="shared" si="50"/>
        <v>2013</v>
      </c>
      <c r="T818" s="13">
        <f t="shared" si="51"/>
        <v>41341.870868055557</v>
      </c>
    </row>
    <row r="819" spans="1:20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0" t="s">
        <v>8323</v>
      </c>
      <c r="R819" t="s">
        <v>8324</v>
      </c>
      <c r="S819">
        <f t="shared" si="50"/>
        <v>2012</v>
      </c>
      <c r="T819" s="13">
        <f t="shared" si="51"/>
        <v>40925.599664351852</v>
      </c>
    </row>
    <row r="820" spans="1:20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0" t="s">
        <v>8323</v>
      </c>
      <c r="R820" t="s">
        <v>8324</v>
      </c>
      <c r="S820">
        <f t="shared" si="50"/>
        <v>2012</v>
      </c>
      <c r="T820" s="13">
        <f t="shared" si="51"/>
        <v>41120.882881944446</v>
      </c>
    </row>
    <row r="821" spans="1:20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0" t="s">
        <v>8323</v>
      </c>
      <c r="R821" t="s">
        <v>8324</v>
      </c>
      <c r="S821">
        <f t="shared" si="50"/>
        <v>2013</v>
      </c>
      <c r="T821" s="13">
        <f t="shared" si="51"/>
        <v>41619.998310185183</v>
      </c>
    </row>
    <row r="822" spans="1:20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0" t="s">
        <v>8323</v>
      </c>
      <c r="R822" t="s">
        <v>8324</v>
      </c>
      <c r="S822">
        <f t="shared" si="50"/>
        <v>2014</v>
      </c>
      <c r="T822" s="13">
        <f t="shared" si="51"/>
        <v>41768.841921296298</v>
      </c>
    </row>
    <row r="823" spans="1:20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0" t="s">
        <v>8323</v>
      </c>
      <c r="R823" t="s">
        <v>8324</v>
      </c>
      <c r="S823">
        <f t="shared" si="50"/>
        <v>2015</v>
      </c>
      <c r="T823" s="13">
        <f t="shared" si="51"/>
        <v>42093.922048611115</v>
      </c>
    </row>
    <row r="824" spans="1:20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0" t="s">
        <v>8323</v>
      </c>
      <c r="R824" t="s">
        <v>8324</v>
      </c>
      <c r="S824">
        <f t="shared" si="50"/>
        <v>2012</v>
      </c>
      <c r="T824" s="13">
        <f t="shared" si="51"/>
        <v>41157.947337962964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0" t="s">
        <v>8323</v>
      </c>
      <c r="R825" t="s">
        <v>8324</v>
      </c>
      <c r="S825">
        <f t="shared" si="50"/>
        <v>2015</v>
      </c>
      <c r="T825" s="13">
        <f t="shared" si="51"/>
        <v>42055.972824074073</v>
      </c>
    </row>
    <row r="826" spans="1:20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0" t="s">
        <v>8323</v>
      </c>
      <c r="R826" t="s">
        <v>8324</v>
      </c>
      <c r="S826">
        <f t="shared" si="50"/>
        <v>2010</v>
      </c>
      <c r="T826" s="13">
        <f t="shared" si="51"/>
        <v>40250.242106481484</v>
      </c>
    </row>
    <row r="827" spans="1:20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0" t="s">
        <v>8323</v>
      </c>
      <c r="R827" t="s">
        <v>8324</v>
      </c>
      <c r="S827">
        <f t="shared" si="50"/>
        <v>2012</v>
      </c>
      <c r="T827" s="13">
        <f t="shared" si="51"/>
        <v>41186.306527777779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0" t="s">
        <v>8323</v>
      </c>
      <c r="R828" t="s">
        <v>8324</v>
      </c>
      <c r="S828">
        <f t="shared" si="50"/>
        <v>2012</v>
      </c>
      <c r="T828" s="13">
        <f t="shared" si="51"/>
        <v>40973.038541666669</v>
      </c>
    </row>
    <row r="829" spans="1:20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0" t="s">
        <v>8323</v>
      </c>
      <c r="R829" t="s">
        <v>8324</v>
      </c>
      <c r="S829">
        <f t="shared" si="50"/>
        <v>2012</v>
      </c>
      <c r="T829" s="13">
        <f t="shared" si="51"/>
        <v>40927.473460648151</v>
      </c>
    </row>
    <row r="830" spans="1:20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0" t="s">
        <v>8323</v>
      </c>
      <c r="R830" t="s">
        <v>8324</v>
      </c>
      <c r="S830">
        <f t="shared" si="50"/>
        <v>2012</v>
      </c>
      <c r="T830" s="13">
        <f t="shared" si="51"/>
        <v>41073.050717592596</v>
      </c>
    </row>
    <row r="831" spans="1:20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0" t="s">
        <v>8323</v>
      </c>
      <c r="R831" t="s">
        <v>8324</v>
      </c>
      <c r="S831">
        <f t="shared" si="50"/>
        <v>2016</v>
      </c>
      <c r="T831" s="13">
        <f t="shared" si="51"/>
        <v>42504.801388888889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0" t="s">
        <v>8323</v>
      </c>
      <c r="R832" t="s">
        <v>8324</v>
      </c>
      <c r="S832">
        <f t="shared" si="50"/>
        <v>2013</v>
      </c>
      <c r="T832" s="13">
        <f t="shared" si="51"/>
        <v>41325.525752314818</v>
      </c>
    </row>
    <row r="833" spans="1:20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0" t="s">
        <v>8323</v>
      </c>
      <c r="R833" t="s">
        <v>8324</v>
      </c>
      <c r="S833">
        <f t="shared" si="50"/>
        <v>2012</v>
      </c>
      <c r="T833" s="13">
        <f t="shared" si="51"/>
        <v>40996.646921296298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0" t="s">
        <v>8323</v>
      </c>
      <c r="R834" t="s">
        <v>8324</v>
      </c>
      <c r="S834">
        <f t="shared" si="50"/>
        <v>2011</v>
      </c>
      <c r="T834" s="13">
        <f t="shared" si="51"/>
        <v>40869.675173611111</v>
      </c>
    </row>
    <row r="835" spans="1:20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0" t="s">
        <v>8323</v>
      </c>
      <c r="R835" t="s">
        <v>8324</v>
      </c>
      <c r="S835">
        <f t="shared" ref="S835:S898" si="54">YEAR(T835)</f>
        <v>2014</v>
      </c>
      <c r="T835" s="13">
        <f t="shared" ref="T835:T898" si="55">(((J835/60)/60)/24)+DATE(1970,1,1)</f>
        <v>41718.878182870372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0" t="s">
        <v>8323</v>
      </c>
      <c r="R836" t="s">
        <v>8324</v>
      </c>
      <c r="S836">
        <f t="shared" si="54"/>
        <v>2013</v>
      </c>
      <c r="T836" s="13">
        <f t="shared" si="55"/>
        <v>41422.822824074072</v>
      </c>
    </row>
    <row r="837" spans="1:20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0" t="s">
        <v>8323</v>
      </c>
      <c r="R837" t="s">
        <v>8324</v>
      </c>
      <c r="S837">
        <f t="shared" si="54"/>
        <v>2012</v>
      </c>
      <c r="T837" s="13">
        <f t="shared" si="55"/>
        <v>41005.45784722222</v>
      </c>
    </row>
    <row r="838" spans="1:20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0" t="s">
        <v>8323</v>
      </c>
      <c r="R838" t="s">
        <v>8324</v>
      </c>
      <c r="S838">
        <f t="shared" si="54"/>
        <v>2013</v>
      </c>
      <c r="T838" s="13">
        <f t="shared" si="55"/>
        <v>41524.056921296295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0" t="s">
        <v>8323</v>
      </c>
      <c r="R839" t="s">
        <v>8324</v>
      </c>
      <c r="S839">
        <f t="shared" si="54"/>
        <v>2014</v>
      </c>
      <c r="T839" s="13">
        <f t="shared" si="55"/>
        <v>41730.998402777775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0" t="s">
        <v>8323</v>
      </c>
      <c r="R840" t="s">
        <v>8324</v>
      </c>
      <c r="S840">
        <f t="shared" si="54"/>
        <v>2011</v>
      </c>
      <c r="T840" s="13">
        <f t="shared" si="55"/>
        <v>40895.897974537038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0" t="s">
        <v>8323</v>
      </c>
      <c r="R841" t="s">
        <v>8324</v>
      </c>
      <c r="S841">
        <f t="shared" si="54"/>
        <v>2012</v>
      </c>
      <c r="T841" s="13">
        <f t="shared" si="55"/>
        <v>41144.763379629629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0" t="s">
        <v>8323</v>
      </c>
      <c r="R842" t="s">
        <v>8325</v>
      </c>
      <c r="S842">
        <f t="shared" si="54"/>
        <v>2016</v>
      </c>
      <c r="T842" s="13">
        <f t="shared" si="55"/>
        <v>42607.226701388892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0" t="s">
        <v>8323</v>
      </c>
      <c r="R843" t="s">
        <v>8325</v>
      </c>
      <c r="S843">
        <f t="shared" si="54"/>
        <v>2014</v>
      </c>
      <c r="T843" s="13">
        <f t="shared" si="55"/>
        <v>41923.838692129626</v>
      </c>
    </row>
    <row r="844" spans="1:20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0" t="s">
        <v>8323</v>
      </c>
      <c r="R844" t="s">
        <v>8325</v>
      </c>
      <c r="S844">
        <f t="shared" si="54"/>
        <v>2013</v>
      </c>
      <c r="T844" s="13">
        <f t="shared" si="55"/>
        <v>41526.592395833337</v>
      </c>
    </row>
    <row r="845" spans="1:20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0" t="s">
        <v>8323</v>
      </c>
      <c r="R845" t="s">
        <v>8325</v>
      </c>
      <c r="S845">
        <f t="shared" si="54"/>
        <v>2016</v>
      </c>
      <c r="T845" s="13">
        <f t="shared" si="55"/>
        <v>42695.257870370369</v>
      </c>
    </row>
    <row r="846" spans="1:20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0" t="s">
        <v>8323</v>
      </c>
      <c r="R846" t="s">
        <v>8325</v>
      </c>
      <c r="S846">
        <f t="shared" si="54"/>
        <v>2014</v>
      </c>
      <c r="T846" s="13">
        <f t="shared" si="55"/>
        <v>41905.684629629628</v>
      </c>
    </row>
    <row r="847" spans="1:20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0" t="s">
        <v>8323</v>
      </c>
      <c r="R847" t="s">
        <v>8325</v>
      </c>
      <c r="S847">
        <f t="shared" si="54"/>
        <v>2016</v>
      </c>
      <c r="T847" s="13">
        <f t="shared" si="55"/>
        <v>42578.205972222218</v>
      </c>
    </row>
    <row r="848" spans="1:20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0" t="s">
        <v>8323</v>
      </c>
      <c r="R848" t="s">
        <v>8325</v>
      </c>
      <c r="S848">
        <f t="shared" si="54"/>
        <v>2014</v>
      </c>
      <c r="T848" s="13">
        <f t="shared" si="55"/>
        <v>41694.391840277778</v>
      </c>
    </row>
    <row r="849" spans="1:20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0" t="s">
        <v>8323</v>
      </c>
      <c r="R849" t="s">
        <v>8325</v>
      </c>
      <c r="S849">
        <f t="shared" si="54"/>
        <v>2015</v>
      </c>
      <c r="T849" s="13">
        <f t="shared" si="55"/>
        <v>42165.79833333334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0" t="s">
        <v>8323</v>
      </c>
      <c r="R850" t="s">
        <v>8325</v>
      </c>
      <c r="S850">
        <f t="shared" si="54"/>
        <v>2015</v>
      </c>
      <c r="T850" s="13">
        <f t="shared" si="55"/>
        <v>42078.792048611111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0" t="s">
        <v>8323</v>
      </c>
      <c r="R851" t="s">
        <v>8325</v>
      </c>
      <c r="S851">
        <f t="shared" si="54"/>
        <v>2015</v>
      </c>
      <c r="T851" s="13">
        <f t="shared" si="55"/>
        <v>42051.148888888885</v>
      </c>
    </row>
    <row r="852" spans="1:20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0" t="s">
        <v>8323</v>
      </c>
      <c r="R852" t="s">
        <v>8325</v>
      </c>
      <c r="S852">
        <f t="shared" si="54"/>
        <v>2016</v>
      </c>
      <c r="T852" s="13">
        <f t="shared" si="55"/>
        <v>42452.827743055561</v>
      </c>
    </row>
    <row r="853" spans="1:20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0" t="s">
        <v>8323</v>
      </c>
      <c r="R853" t="s">
        <v>8325</v>
      </c>
      <c r="S853">
        <f t="shared" si="54"/>
        <v>2016</v>
      </c>
      <c r="T853" s="13">
        <f t="shared" si="55"/>
        <v>42522.880243055552</v>
      </c>
    </row>
    <row r="854" spans="1:20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0" t="s">
        <v>8323</v>
      </c>
      <c r="R854" t="s">
        <v>8325</v>
      </c>
      <c r="S854">
        <f t="shared" si="54"/>
        <v>2016</v>
      </c>
      <c r="T854" s="13">
        <f t="shared" si="55"/>
        <v>42656.805497685185</v>
      </c>
    </row>
    <row r="855" spans="1:20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0" t="s">
        <v>8323</v>
      </c>
      <c r="R855" t="s">
        <v>8325</v>
      </c>
      <c r="S855">
        <f t="shared" si="54"/>
        <v>2015</v>
      </c>
      <c r="T855" s="13">
        <f t="shared" si="55"/>
        <v>42021.832280092596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0" t="s">
        <v>8323</v>
      </c>
      <c r="R856" t="s">
        <v>8325</v>
      </c>
      <c r="S856">
        <f t="shared" si="54"/>
        <v>2016</v>
      </c>
      <c r="T856" s="13">
        <f t="shared" si="55"/>
        <v>42702.212337962963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0" t="s">
        <v>8323</v>
      </c>
      <c r="R857" t="s">
        <v>8325</v>
      </c>
      <c r="S857">
        <f t="shared" si="54"/>
        <v>2016</v>
      </c>
      <c r="T857" s="13">
        <f t="shared" si="55"/>
        <v>42545.125196759262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0" t="s">
        <v>8323</v>
      </c>
      <c r="R858" t="s">
        <v>8325</v>
      </c>
      <c r="S858">
        <f t="shared" si="54"/>
        <v>2016</v>
      </c>
      <c r="T858" s="13">
        <f t="shared" si="55"/>
        <v>42609.311990740738</v>
      </c>
    </row>
    <row r="859" spans="1:20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0" t="s">
        <v>8323</v>
      </c>
      <c r="R859" t="s">
        <v>8325</v>
      </c>
      <c r="S859">
        <f t="shared" si="54"/>
        <v>2015</v>
      </c>
      <c r="T859" s="13">
        <f t="shared" si="55"/>
        <v>42291.581377314811</v>
      </c>
    </row>
    <row r="860" spans="1:20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0" t="s">
        <v>8323</v>
      </c>
      <c r="R860" t="s">
        <v>8325</v>
      </c>
      <c r="S860">
        <f t="shared" si="54"/>
        <v>2015</v>
      </c>
      <c r="T860" s="13">
        <f t="shared" si="55"/>
        <v>42079.745578703703</v>
      </c>
    </row>
    <row r="861" spans="1:20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0" t="s">
        <v>8323</v>
      </c>
      <c r="R861" t="s">
        <v>8325</v>
      </c>
      <c r="S861">
        <f t="shared" si="54"/>
        <v>2015</v>
      </c>
      <c r="T861" s="13">
        <f t="shared" si="55"/>
        <v>42128.820231481484</v>
      </c>
    </row>
    <row r="862" spans="1:20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0" t="s">
        <v>8323</v>
      </c>
      <c r="R862" t="s">
        <v>8326</v>
      </c>
      <c r="S862">
        <f t="shared" si="54"/>
        <v>2013</v>
      </c>
      <c r="T862" s="13">
        <f t="shared" si="55"/>
        <v>41570.482789351852</v>
      </c>
    </row>
    <row r="863" spans="1:20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0" t="s">
        <v>8323</v>
      </c>
      <c r="R863" t="s">
        <v>8326</v>
      </c>
      <c r="S863">
        <f t="shared" si="54"/>
        <v>2016</v>
      </c>
      <c r="T863" s="13">
        <f t="shared" si="55"/>
        <v>42599.965324074074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0" t="s">
        <v>8323</v>
      </c>
      <c r="R864" t="s">
        <v>8326</v>
      </c>
      <c r="S864">
        <f t="shared" si="54"/>
        <v>2013</v>
      </c>
      <c r="T864" s="13">
        <f t="shared" si="55"/>
        <v>41559.5549537037</v>
      </c>
    </row>
    <row r="865" spans="1:20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0" t="s">
        <v>8323</v>
      </c>
      <c r="R865" t="s">
        <v>8326</v>
      </c>
      <c r="S865">
        <f t="shared" si="54"/>
        <v>2012</v>
      </c>
      <c r="T865" s="13">
        <f t="shared" si="55"/>
        <v>40921.117662037039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0" t="s">
        <v>8323</v>
      </c>
      <c r="R866" t="s">
        <v>8326</v>
      </c>
      <c r="S866">
        <f t="shared" si="54"/>
        <v>2013</v>
      </c>
      <c r="T866" s="13">
        <f t="shared" si="55"/>
        <v>41541.106921296298</v>
      </c>
    </row>
    <row r="867" spans="1:20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0" t="s">
        <v>8323</v>
      </c>
      <c r="R867" t="s">
        <v>8326</v>
      </c>
      <c r="S867">
        <f t="shared" si="54"/>
        <v>2012</v>
      </c>
      <c r="T867" s="13">
        <f t="shared" si="55"/>
        <v>41230.77311342593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0" t="s">
        <v>8323</v>
      </c>
      <c r="R868" t="s">
        <v>8326</v>
      </c>
      <c r="S868">
        <f t="shared" si="54"/>
        <v>2015</v>
      </c>
      <c r="T868" s="13">
        <f t="shared" si="55"/>
        <v>42025.637939814813</v>
      </c>
    </row>
    <row r="869" spans="1:20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0" t="s">
        <v>8323</v>
      </c>
      <c r="R869" t="s">
        <v>8326</v>
      </c>
      <c r="S869">
        <f t="shared" si="54"/>
        <v>2009</v>
      </c>
      <c r="T869" s="13">
        <f t="shared" si="55"/>
        <v>40088.105393518519</v>
      </c>
    </row>
    <row r="870" spans="1:20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0" t="s">
        <v>8323</v>
      </c>
      <c r="R870" t="s">
        <v>8326</v>
      </c>
      <c r="S870">
        <f t="shared" si="54"/>
        <v>2013</v>
      </c>
      <c r="T870" s="13">
        <f t="shared" si="55"/>
        <v>41616.027754629627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0" t="s">
        <v>8323</v>
      </c>
      <c r="R871" t="s">
        <v>8326</v>
      </c>
      <c r="S871">
        <f t="shared" si="54"/>
        <v>2013</v>
      </c>
      <c r="T871" s="13">
        <f t="shared" si="55"/>
        <v>41342.845567129632</v>
      </c>
    </row>
    <row r="872" spans="1:20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0" t="s">
        <v>8323</v>
      </c>
      <c r="R872" t="s">
        <v>8326</v>
      </c>
      <c r="S872">
        <f t="shared" si="54"/>
        <v>2013</v>
      </c>
      <c r="T872" s="13">
        <f t="shared" si="55"/>
        <v>41488.022256944445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0" t="s">
        <v>8323</v>
      </c>
      <c r="R873" t="s">
        <v>8326</v>
      </c>
      <c r="S873">
        <f t="shared" si="54"/>
        <v>2013</v>
      </c>
      <c r="T873" s="13">
        <f t="shared" si="55"/>
        <v>41577.561284722222</v>
      </c>
    </row>
    <row r="874" spans="1:20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0" t="s">
        <v>8323</v>
      </c>
      <c r="R874" t="s">
        <v>8326</v>
      </c>
      <c r="S874">
        <f t="shared" si="54"/>
        <v>2011</v>
      </c>
      <c r="T874" s="13">
        <f t="shared" si="55"/>
        <v>40567.825543981482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0" t="s">
        <v>8323</v>
      </c>
      <c r="R875" t="s">
        <v>8326</v>
      </c>
      <c r="S875">
        <f t="shared" si="54"/>
        <v>2012</v>
      </c>
      <c r="T875" s="13">
        <f t="shared" si="55"/>
        <v>41184.167129629634</v>
      </c>
    </row>
    <row r="876" spans="1:20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0" t="s">
        <v>8323</v>
      </c>
      <c r="R876" t="s">
        <v>8326</v>
      </c>
      <c r="S876">
        <f t="shared" si="54"/>
        <v>2013</v>
      </c>
      <c r="T876" s="13">
        <f t="shared" si="55"/>
        <v>41368.583726851852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0" t="s">
        <v>8323</v>
      </c>
      <c r="R877" t="s">
        <v>8326</v>
      </c>
      <c r="S877">
        <f t="shared" si="54"/>
        <v>2015</v>
      </c>
      <c r="T877" s="13">
        <f t="shared" si="55"/>
        <v>42248.723738425921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0" t="s">
        <v>8323</v>
      </c>
      <c r="R878" t="s">
        <v>8326</v>
      </c>
      <c r="S878">
        <f t="shared" si="54"/>
        <v>2013</v>
      </c>
      <c r="T878" s="13">
        <f t="shared" si="55"/>
        <v>41276.496840277774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0" t="s">
        <v>8323</v>
      </c>
      <c r="R879" t="s">
        <v>8326</v>
      </c>
      <c r="S879">
        <f t="shared" si="54"/>
        <v>2013</v>
      </c>
      <c r="T879" s="13">
        <f t="shared" si="55"/>
        <v>41597.788888888892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0" t="s">
        <v>8323</v>
      </c>
      <c r="R880" t="s">
        <v>8326</v>
      </c>
      <c r="S880">
        <f t="shared" si="54"/>
        <v>2010</v>
      </c>
      <c r="T880" s="13">
        <f t="shared" si="55"/>
        <v>40505.232916666668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0" t="s">
        <v>8323</v>
      </c>
      <c r="R881" t="s">
        <v>8326</v>
      </c>
      <c r="S881">
        <f t="shared" si="54"/>
        <v>2012</v>
      </c>
      <c r="T881" s="13">
        <f t="shared" si="55"/>
        <v>41037.829918981479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0" t="s">
        <v>8323</v>
      </c>
      <c r="R882" t="s">
        <v>8327</v>
      </c>
      <c r="S882">
        <f t="shared" si="54"/>
        <v>2012</v>
      </c>
      <c r="T882" s="13">
        <f t="shared" si="55"/>
        <v>41179.32104166667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0" t="s">
        <v>8323</v>
      </c>
      <c r="R883" t="s">
        <v>8327</v>
      </c>
      <c r="S883">
        <f t="shared" si="54"/>
        <v>2011</v>
      </c>
      <c r="T883" s="13">
        <f t="shared" si="55"/>
        <v>40877.25099537037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0" t="s">
        <v>8323</v>
      </c>
      <c r="R884" t="s">
        <v>8327</v>
      </c>
      <c r="S884">
        <f t="shared" si="54"/>
        <v>2011</v>
      </c>
      <c r="T884" s="13">
        <f t="shared" si="55"/>
        <v>40759.860532407409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0" t="s">
        <v>8323</v>
      </c>
      <c r="R885" t="s">
        <v>8327</v>
      </c>
      <c r="S885">
        <f t="shared" si="54"/>
        <v>2016</v>
      </c>
      <c r="T885" s="13">
        <f t="shared" si="55"/>
        <v>42371.935590277775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0" t="s">
        <v>8323</v>
      </c>
      <c r="R886" t="s">
        <v>8327</v>
      </c>
      <c r="S886">
        <f t="shared" si="54"/>
        <v>2012</v>
      </c>
      <c r="T886" s="13">
        <f t="shared" si="55"/>
        <v>40981.802615740737</v>
      </c>
    </row>
    <row r="887" spans="1:20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0" t="s">
        <v>8323</v>
      </c>
      <c r="R887" t="s">
        <v>8327</v>
      </c>
      <c r="S887">
        <f t="shared" si="54"/>
        <v>2016</v>
      </c>
      <c r="T887" s="13">
        <f t="shared" si="55"/>
        <v>42713.941099537042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0" t="s">
        <v>8323</v>
      </c>
      <c r="R888" t="s">
        <v>8327</v>
      </c>
      <c r="S888">
        <f t="shared" si="54"/>
        <v>2016</v>
      </c>
      <c r="T888" s="13">
        <f t="shared" si="55"/>
        <v>42603.870520833334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0" t="s">
        <v>8323</v>
      </c>
      <c r="R889" t="s">
        <v>8327</v>
      </c>
      <c r="S889">
        <f t="shared" si="54"/>
        <v>2012</v>
      </c>
      <c r="T889" s="13">
        <f t="shared" si="55"/>
        <v>41026.958969907406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0" t="s">
        <v>8323</v>
      </c>
      <c r="R890" t="s">
        <v>8327</v>
      </c>
      <c r="S890">
        <f t="shared" si="54"/>
        <v>2011</v>
      </c>
      <c r="T890" s="13">
        <f t="shared" si="55"/>
        <v>40751.753298611111</v>
      </c>
    </row>
    <row r="891" spans="1:20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0" t="s">
        <v>8323</v>
      </c>
      <c r="R891" t="s">
        <v>8327</v>
      </c>
      <c r="S891">
        <f t="shared" si="54"/>
        <v>2014</v>
      </c>
      <c r="T891" s="13">
        <f t="shared" si="55"/>
        <v>41887.784062500003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0" t="s">
        <v>8323</v>
      </c>
      <c r="R892" t="s">
        <v>8327</v>
      </c>
      <c r="S892">
        <f t="shared" si="54"/>
        <v>2013</v>
      </c>
      <c r="T892" s="13">
        <f t="shared" si="55"/>
        <v>41569.698831018519</v>
      </c>
    </row>
    <row r="893" spans="1:20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0" t="s">
        <v>8323</v>
      </c>
      <c r="R893" t="s">
        <v>8327</v>
      </c>
      <c r="S893">
        <f t="shared" si="54"/>
        <v>2014</v>
      </c>
      <c r="T893" s="13">
        <f t="shared" si="55"/>
        <v>41842.031597222223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0" t="s">
        <v>8323</v>
      </c>
      <c r="R894" t="s">
        <v>8327</v>
      </c>
      <c r="S894">
        <f t="shared" si="54"/>
        <v>2010</v>
      </c>
      <c r="T894" s="13">
        <f t="shared" si="55"/>
        <v>40304.20003472222</v>
      </c>
    </row>
    <row r="895" spans="1:20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0" t="s">
        <v>8323</v>
      </c>
      <c r="R895" t="s">
        <v>8327</v>
      </c>
      <c r="S895">
        <f t="shared" si="54"/>
        <v>2015</v>
      </c>
      <c r="T895" s="13">
        <f t="shared" si="55"/>
        <v>42065.897719907407</v>
      </c>
    </row>
    <row r="896" spans="1:20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0" t="s">
        <v>8323</v>
      </c>
      <c r="R896" t="s">
        <v>8327</v>
      </c>
      <c r="S896">
        <f t="shared" si="54"/>
        <v>2016</v>
      </c>
      <c r="T896" s="13">
        <f t="shared" si="55"/>
        <v>42496.981597222228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0" t="s">
        <v>8323</v>
      </c>
      <c r="R897" t="s">
        <v>8327</v>
      </c>
      <c r="S897">
        <f t="shared" si="54"/>
        <v>2010</v>
      </c>
      <c r="T897" s="13">
        <f t="shared" si="55"/>
        <v>40431.127650462964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0" t="s">
        <v>8323</v>
      </c>
      <c r="R898" t="s">
        <v>8327</v>
      </c>
      <c r="S898">
        <f t="shared" si="54"/>
        <v>2015</v>
      </c>
      <c r="T898" s="13">
        <f t="shared" si="55"/>
        <v>42218.872986111113</v>
      </c>
    </row>
    <row r="899" spans="1:20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0" t="s">
        <v>8323</v>
      </c>
      <c r="R899" t="s">
        <v>8327</v>
      </c>
      <c r="S899">
        <f t="shared" ref="S899:S962" si="58">YEAR(T899)</f>
        <v>2012</v>
      </c>
      <c r="T899" s="13">
        <f t="shared" ref="T899:T962" si="59">(((J899/60)/60)/24)+DATE(1970,1,1)</f>
        <v>41211.688750000001</v>
      </c>
    </row>
    <row r="900" spans="1:20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0" t="s">
        <v>8323</v>
      </c>
      <c r="R900" t="s">
        <v>8327</v>
      </c>
      <c r="S900">
        <f t="shared" si="58"/>
        <v>2011</v>
      </c>
      <c r="T900" s="13">
        <f t="shared" si="59"/>
        <v>40878.758217592593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0" t="s">
        <v>8323</v>
      </c>
      <c r="R901" t="s">
        <v>8327</v>
      </c>
      <c r="S901">
        <f t="shared" si="58"/>
        <v>2011</v>
      </c>
      <c r="T901" s="13">
        <f t="shared" si="59"/>
        <v>40646.099097222221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0" t="s">
        <v>8323</v>
      </c>
      <c r="R902" t="s">
        <v>8326</v>
      </c>
      <c r="S902">
        <f t="shared" si="58"/>
        <v>2016</v>
      </c>
      <c r="T902" s="13">
        <f t="shared" si="59"/>
        <v>42429.84956018519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0" t="s">
        <v>8323</v>
      </c>
      <c r="R903" t="s">
        <v>8326</v>
      </c>
      <c r="S903">
        <f t="shared" si="58"/>
        <v>2010</v>
      </c>
      <c r="T903" s="13">
        <f t="shared" si="59"/>
        <v>40291.81150462963</v>
      </c>
    </row>
    <row r="904" spans="1:20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0" t="s">
        <v>8323</v>
      </c>
      <c r="R904" t="s">
        <v>8326</v>
      </c>
      <c r="S904">
        <f t="shared" si="58"/>
        <v>2014</v>
      </c>
      <c r="T904" s="13">
        <f t="shared" si="59"/>
        <v>41829.965532407405</v>
      </c>
    </row>
    <row r="905" spans="1:20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0" t="s">
        <v>8323</v>
      </c>
      <c r="R905" t="s">
        <v>8326</v>
      </c>
      <c r="S905">
        <f t="shared" si="58"/>
        <v>2012</v>
      </c>
      <c r="T905" s="13">
        <f t="shared" si="59"/>
        <v>41149.796064814815</v>
      </c>
    </row>
    <row r="906" spans="1:20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0" t="s">
        <v>8323</v>
      </c>
      <c r="R906" t="s">
        <v>8326</v>
      </c>
      <c r="S906">
        <f t="shared" si="58"/>
        <v>2015</v>
      </c>
      <c r="T906" s="13">
        <f t="shared" si="59"/>
        <v>42342.080289351856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0" t="s">
        <v>8323</v>
      </c>
      <c r="R907" t="s">
        <v>8326</v>
      </c>
      <c r="S907">
        <f t="shared" si="58"/>
        <v>2010</v>
      </c>
      <c r="T907" s="13">
        <f t="shared" si="59"/>
        <v>40507.239884259259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0" t="s">
        <v>8323</v>
      </c>
      <c r="R908" t="s">
        <v>8326</v>
      </c>
      <c r="S908">
        <f t="shared" si="58"/>
        <v>2014</v>
      </c>
      <c r="T908" s="13">
        <f t="shared" si="59"/>
        <v>41681.189699074072</v>
      </c>
    </row>
    <row r="909" spans="1:20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0" t="s">
        <v>8323</v>
      </c>
      <c r="R909" t="s">
        <v>8326</v>
      </c>
      <c r="S909">
        <f t="shared" si="58"/>
        <v>2011</v>
      </c>
      <c r="T909" s="13">
        <f t="shared" si="59"/>
        <v>40767.192395833335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0" t="s">
        <v>8323</v>
      </c>
      <c r="R910" t="s">
        <v>8326</v>
      </c>
      <c r="S910">
        <f t="shared" si="58"/>
        <v>2010</v>
      </c>
      <c r="T910" s="13">
        <f t="shared" si="59"/>
        <v>40340.801562499997</v>
      </c>
    </row>
    <row r="911" spans="1:20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0" t="s">
        <v>8323</v>
      </c>
      <c r="R911" t="s">
        <v>8326</v>
      </c>
      <c r="S911">
        <f t="shared" si="58"/>
        <v>2012</v>
      </c>
      <c r="T911" s="13">
        <f t="shared" si="59"/>
        <v>41081.69027777778</v>
      </c>
    </row>
    <row r="912" spans="1:20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0" t="s">
        <v>8323</v>
      </c>
      <c r="R912" t="s">
        <v>8326</v>
      </c>
      <c r="S912">
        <f t="shared" si="58"/>
        <v>2017</v>
      </c>
      <c r="T912" s="13">
        <f t="shared" si="59"/>
        <v>42737.545358796298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0" t="s">
        <v>8323</v>
      </c>
      <c r="R913" t="s">
        <v>8326</v>
      </c>
      <c r="S913">
        <f t="shared" si="58"/>
        <v>2014</v>
      </c>
      <c r="T913" s="13">
        <f t="shared" si="59"/>
        <v>41642.005150462966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0" t="s">
        <v>8323</v>
      </c>
      <c r="R914" t="s">
        <v>8326</v>
      </c>
      <c r="S914">
        <f t="shared" si="58"/>
        <v>2012</v>
      </c>
      <c r="T914" s="13">
        <f t="shared" si="59"/>
        <v>41194.109340277777</v>
      </c>
    </row>
    <row r="915" spans="1:20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0" t="s">
        <v>8323</v>
      </c>
      <c r="R915" t="s">
        <v>8326</v>
      </c>
      <c r="S915">
        <f t="shared" si="58"/>
        <v>2012</v>
      </c>
      <c r="T915" s="13">
        <f t="shared" si="59"/>
        <v>41004.139108796298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0" t="s">
        <v>8323</v>
      </c>
      <c r="R916" t="s">
        <v>8326</v>
      </c>
      <c r="S916">
        <f t="shared" si="58"/>
        <v>2012</v>
      </c>
      <c r="T916" s="13">
        <f t="shared" si="59"/>
        <v>41116.763275462967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0" t="s">
        <v>8323</v>
      </c>
      <c r="R917" t="s">
        <v>8326</v>
      </c>
      <c r="S917">
        <f t="shared" si="58"/>
        <v>2012</v>
      </c>
      <c r="T917" s="13">
        <f t="shared" si="59"/>
        <v>40937.679560185185</v>
      </c>
    </row>
    <row r="918" spans="1:20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0" t="s">
        <v>8323</v>
      </c>
      <c r="R918" t="s">
        <v>8326</v>
      </c>
      <c r="S918">
        <f t="shared" si="58"/>
        <v>2010</v>
      </c>
      <c r="T918" s="13">
        <f t="shared" si="59"/>
        <v>40434.853402777779</v>
      </c>
    </row>
    <row r="919" spans="1:20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0" t="s">
        <v>8323</v>
      </c>
      <c r="R919" t="s">
        <v>8326</v>
      </c>
      <c r="S919">
        <f t="shared" si="58"/>
        <v>2014</v>
      </c>
      <c r="T919" s="13">
        <f t="shared" si="59"/>
        <v>41802.94363425926</v>
      </c>
    </row>
    <row r="920" spans="1:20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0" t="s">
        <v>8323</v>
      </c>
      <c r="R920" t="s">
        <v>8326</v>
      </c>
      <c r="S920">
        <f t="shared" si="58"/>
        <v>2014</v>
      </c>
      <c r="T920" s="13">
        <f t="shared" si="59"/>
        <v>41944.916215277779</v>
      </c>
    </row>
    <row r="921" spans="1:20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0" t="s">
        <v>8323</v>
      </c>
      <c r="R921" t="s">
        <v>8326</v>
      </c>
      <c r="S921">
        <f t="shared" si="58"/>
        <v>2012</v>
      </c>
      <c r="T921" s="13">
        <f t="shared" si="59"/>
        <v>41227.641724537039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0" t="s">
        <v>8323</v>
      </c>
      <c r="R922" t="s">
        <v>8326</v>
      </c>
      <c r="S922">
        <f t="shared" si="58"/>
        <v>2013</v>
      </c>
      <c r="T922" s="13">
        <f t="shared" si="59"/>
        <v>41562.67155092593</v>
      </c>
    </row>
    <row r="923" spans="1:20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0" t="s">
        <v>8323</v>
      </c>
      <c r="R923" t="s">
        <v>8326</v>
      </c>
      <c r="S923">
        <f t="shared" si="58"/>
        <v>2011</v>
      </c>
      <c r="T923" s="13">
        <f t="shared" si="59"/>
        <v>40847.171018518515</v>
      </c>
    </row>
    <row r="924" spans="1:20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0" t="s">
        <v>8323</v>
      </c>
      <c r="R924" t="s">
        <v>8326</v>
      </c>
      <c r="S924">
        <f t="shared" si="58"/>
        <v>2014</v>
      </c>
      <c r="T924" s="13">
        <f t="shared" si="59"/>
        <v>41878.530011574076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0" t="s">
        <v>8323</v>
      </c>
      <c r="R925" t="s">
        <v>8326</v>
      </c>
      <c r="S925">
        <f t="shared" si="58"/>
        <v>2014</v>
      </c>
      <c r="T925" s="13">
        <f t="shared" si="59"/>
        <v>41934.959756944445</v>
      </c>
    </row>
    <row r="926" spans="1:20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0" t="s">
        <v>8323</v>
      </c>
      <c r="R926" t="s">
        <v>8326</v>
      </c>
      <c r="S926">
        <f t="shared" si="58"/>
        <v>2013</v>
      </c>
      <c r="T926" s="13">
        <f t="shared" si="59"/>
        <v>41288.942928240744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0" t="s">
        <v>8323</v>
      </c>
      <c r="R927" t="s">
        <v>8326</v>
      </c>
      <c r="S927">
        <f t="shared" si="58"/>
        <v>2013</v>
      </c>
      <c r="T927" s="13">
        <f t="shared" si="59"/>
        <v>41575.880914351852</v>
      </c>
    </row>
    <row r="928" spans="1:20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0" t="s">
        <v>8323</v>
      </c>
      <c r="R928" t="s">
        <v>8326</v>
      </c>
      <c r="S928">
        <f t="shared" si="58"/>
        <v>2010</v>
      </c>
      <c r="T928" s="13">
        <f t="shared" si="59"/>
        <v>40338.02002314815</v>
      </c>
    </row>
    <row r="929" spans="1:20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0" t="s">
        <v>8323</v>
      </c>
      <c r="R929" t="s">
        <v>8326</v>
      </c>
      <c r="S929">
        <f t="shared" si="58"/>
        <v>2012</v>
      </c>
      <c r="T929" s="13">
        <f t="shared" si="59"/>
        <v>41013.822858796295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0" t="s">
        <v>8323</v>
      </c>
      <c r="R930" t="s">
        <v>8326</v>
      </c>
      <c r="S930">
        <f t="shared" si="58"/>
        <v>2012</v>
      </c>
      <c r="T930" s="13">
        <f t="shared" si="59"/>
        <v>41180.86241898148</v>
      </c>
    </row>
    <row r="931" spans="1:20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0" t="s">
        <v>8323</v>
      </c>
      <c r="R931" t="s">
        <v>8326</v>
      </c>
      <c r="S931">
        <f t="shared" si="58"/>
        <v>2012</v>
      </c>
      <c r="T931" s="13">
        <f t="shared" si="59"/>
        <v>40978.238067129627</v>
      </c>
    </row>
    <row r="932" spans="1:20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0" t="s">
        <v>8323</v>
      </c>
      <c r="R932" t="s">
        <v>8326</v>
      </c>
      <c r="S932">
        <f t="shared" si="58"/>
        <v>2010</v>
      </c>
      <c r="T932" s="13">
        <f t="shared" si="59"/>
        <v>40312.915578703702</v>
      </c>
    </row>
    <row r="933" spans="1:20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0" t="s">
        <v>8323</v>
      </c>
      <c r="R933" t="s">
        <v>8326</v>
      </c>
      <c r="S933">
        <f t="shared" si="58"/>
        <v>2014</v>
      </c>
      <c r="T933" s="13">
        <f t="shared" si="59"/>
        <v>41680.359976851854</v>
      </c>
    </row>
    <row r="934" spans="1:20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0" t="s">
        <v>8323</v>
      </c>
      <c r="R934" t="s">
        <v>8326</v>
      </c>
      <c r="S934">
        <f t="shared" si="58"/>
        <v>2013</v>
      </c>
      <c r="T934" s="13">
        <f t="shared" si="59"/>
        <v>41310.969270833331</v>
      </c>
    </row>
    <row r="935" spans="1:20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0" t="s">
        <v>8323</v>
      </c>
      <c r="R935" t="s">
        <v>8326</v>
      </c>
      <c r="S935">
        <f t="shared" si="58"/>
        <v>2014</v>
      </c>
      <c r="T935" s="13">
        <f t="shared" si="59"/>
        <v>41711.169085648151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0" t="s">
        <v>8323</v>
      </c>
      <c r="R936" t="s">
        <v>8326</v>
      </c>
      <c r="S936">
        <f t="shared" si="58"/>
        <v>2014</v>
      </c>
      <c r="T936" s="13">
        <f t="shared" si="59"/>
        <v>41733.737083333333</v>
      </c>
    </row>
    <row r="937" spans="1:20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0" t="s">
        <v>8323</v>
      </c>
      <c r="R937" t="s">
        <v>8326</v>
      </c>
      <c r="S937">
        <f t="shared" si="58"/>
        <v>2015</v>
      </c>
      <c r="T937" s="13">
        <f t="shared" si="59"/>
        <v>42368.333668981482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0" t="s">
        <v>8323</v>
      </c>
      <c r="R938" t="s">
        <v>8326</v>
      </c>
      <c r="S938">
        <f t="shared" si="58"/>
        <v>2011</v>
      </c>
      <c r="T938" s="13">
        <f t="shared" si="59"/>
        <v>40883.024178240739</v>
      </c>
    </row>
    <row r="939" spans="1:20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0" t="s">
        <v>8323</v>
      </c>
      <c r="R939" t="s">
        <v>8326</v>
      </c>
      <c r="S939">
        <f t="shared" si="58"/>
        <v>2013</v>
      </c>
      <c r="T939" s="13">
        <f t="shared" si="59"/>
        <v>41551.798113425924</v>
      </c>
    </row>
    <row r="940" spans="1:20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0" t="s">
        <v>8323</v>
      </c>
      <c r="R940" t="s">
        <v>8326</v>
      </c>
      <c r="S940">
        <f t="shared" si="58"/>
        <v>2012</v>
      </c>
      <c r="T940" s="13">
        <f t="shared" si="59"/>
        <v>41124.479722222226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0" t="s">
        <v>8323</v>
      </c>
      <c r="R941" t="s">
        <v>8326</v>
      </c>
      <c r="S941">
        <f t="shared" si="58"/>
        <v>2013</v>
      </c>
      <c r="T941" s="13">
        <f t="shared" si="59"/>
        <v>41416.763171296298</v>
      </c>
    </row>
    <row r="942" spans="1:20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0" t="s">
        <v>8317</v>
      </c>
      <c r="R942" t="s">
        <v>8319</v>
      </c>
      <c r="S942">
        <f t="shared" si="58"/>
        <v>2015</v>
      </c>
      <c r="T942" s="13">
        <f t="shared" si="59"/>
        <v>42182.008402777778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0" t="s">
        <v>8317</v>
      </c>
      <c r="R943" t="s">
        <v>8319</v>
      </c>
      <c r="S943">
        <f t="shared" si="58"/>
        <v>2017</v>
      </c>
      <c r="T943" s="13">
        <f t="shared" si="59"/>
        <v>42746.096585648149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0" t="s">
        <v>8317</v>
      </c>
      <c r="R944" t="s">
        <v>8319</v>
      </c>
      <c r="S944">
        <f t="shared" si="58"/>
        <v>2016</v>
      </c>
      <c r="T944" s="13">
        <f t="shared" si="59"/>
        <v>42382.843287037031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0" t="s">
        <v>8317</v>
      </c>
      <c r="R945" t="s">
        <v>8319</v>
      </c>
      <c r="S945">
        <f t="shared" si="58"/>
        <v>2016</v>
      </c>
      <c r="T945" s="13">
        <f t="shared" si="59"/>
        <v>42673.66788194445</v>
      </c>
    </row>
    <row r="946" spans="1:20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0" t="s">
        <v>8317</v>
      </c>
      <c r="R946" t="s">
        <v>8319</v>
      </c>
      <c r="S946">
        <f t="shared" si="58"/>
        <v>2016</v>
      </c>
      <c r="T946" s="13">
        <f t="shared" si="59"/>
        <v>42444.583912037036</v>
      </c>
    </row>
    <row r="947" spans="1:20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0" t="s">
        <v>8317</v>
      </c>
      <c r="R947" t="s">
        <v>8319</v>
      </c>
      <c r="S947">
        <f t="shared" si="58"/>
        <v>2016</v>
      </c>
      <c r="T947" s="13">
        <f t="shared" si="59"/>
        <v>42732.872986111113</v>
      </c>
    </row>
    <row r="948" spans="1:20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0" t="s">
        <v>8317</v>
      </c>
      <c r="R948" t="s">
        <v>8319</v>
      </c>
      <c r="S948">
        <f t="shared" si="58"/>
        <v>2016</v>
      </c>
      <c r="T948" s="13">
        <f t="shared" si="59"/>
        <v>42592.750555555554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0" t="s">
        <v>8317</v>
      </c>
      <c r="R949" t="s">
        <v>8319</v>
      </c>
      <c r="S949">
        <f t="shared" si="58"/>
        <v>2016</v>
      </c>
      <c r="T949" s="13">
        <f t="shared" si="59"/>
        <v>42491.781319444446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0" t="s">
        <v>8317</v>
      </c>
      <c r="R950" t="s">
        <v>8319</v>
      </c>
      <c r="S950">
        <f t="shared" si="58"/>
        <v>2016</v>
      </c>
      <c r="T950" s="13">
        <f t="shared" si="59"/>
        <v>42411.828287037039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0" t="s">
        <v>8317</v>
      </c>
      <c r="R951" t="s">
        <v>8319</v>
      </c>
      <c r="S951">
        <f t="shared" si="58"/>
        <v>2015</v>
      </c>
      <c r="T951" s="13">
        <f t="shared" si="59"/>
        <v>42361.043703703705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0" t="s">
        <v>8317</v>
      </c>
      <c r="R952" t="s">
        <v>8319</v>
      </c>
      <c r="S952">
        <f t="shared" si="58"/>
        <v>2015</v>
      </c>
      <c r="T952" s="13">
        <f t="shared" si="59"/>
        <v>42356.750706018516</v>
      </c>
    </row>
    <row r="953" spans="1:20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0" t="s">
        <v>8317</v>
      </c>
      <c r="R953" t="s">
        <v>8319</v>
      </c>
      <c r="S953">
        <f t="shared" si="58"/>
        <v>2016</v>
      </c>
      <c r="T953" s="13">
        <f t="shared" si="59"/>
        <v>42480.653611111105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0" t="s">
        <v>8317</v>
      </c>
      <c r="R954" t="s">
        <v>8319</v>
      </c>
      <c r="S954">
        <f t="shared" si="58"/>
        <v>2016</v>
      </c>
      <c r="T954" s="13">
        <f t="shared" si="59"/>
        <v>42662.613564814819</v>
      </c>
    </row>
    <row r="955" spans="1:20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0" t="s">
        <v>8317</v>
      </c>
      <c r="R955" t="s">
        <v>8319</v>
      </c>
      <c r="S955">
        <f t="shared" si="58"/>
        <v>2014</v>
      </c>
      <c r="T955" s="13">
        <f t="shared" si="59"/>
        <v>41999.164340277777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0" t="s">
        <v>8317</v>
      </c>
      <c r="R956" t="s">
        <v>8319</v>
      </c>
      <c r="S956">
        <f t="shared" si="58"/>
        <v>2015</v>
      </c>
      <c r="T956" s="13">
        <f t="shared" si="59"/>
        <v>42194.833784722221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0" t="s">
        <v>8317</v>
      </c>
      <c r="R957" t="s">
        <v>8319</v>
      </c>
      <c r="S957">
        <f t="shared" si="58"/>
        <v>2016</v>
      </c>
      <c r="T957" s="13">
        <f t="shared" si="59"/>
        <v>42586.295138888891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0" t="s">
        <v>8317</v>
      </c>
      <c r="R958" t="s">
        <v>8319</v>
      </c>
      <c r="S958">
        <f t="shared" si="58"/>
        <v>2015</v>
      </c>
      <c r="T958" s="13">
        <f t="shared" si="59"/>
        <v>42060.913877314815</v>
      </c>
    </row>
    <row r="959" spans="1:20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0" t="s">
        <v>8317</v>
      </c>
      <c r="R959" t="s">
        <v>8319</v>
      </c>
      <c r="S959">
        <f t="shared" si="58"/>
        <v>2016</v>
      </c>
      <c r="T959" s="13">
        <f t="shared" si="59"/>
        <v>42660.552465277782</v>
      </c>
    </row>
    <row r="960" spans="1:20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0" t="s">
        <v>8317</v>
      </c>
      <c r="R960" t="s">
        <v>8319</v>
      </c>
      <c r="S960">
        <f t="shared" si="58"/>
        <v>2015</v>
      </c>
      <c r="T960" s="13">
        <f t="shared" si="59"/>
        <v>42082.802812499998</v>
      </c>
    </row>
    <row r="961" spans="1:20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0" t="s">
        <v>8317</v>
      </c>
      <c r="R961" t="s">
        <v>8319</v>
      </c>
      <c r="S961">
        <f t="shared" si="58"/>
        <v>2014</v>
      </c>
      <c r="T961" s="13">
        <f t="shared" si="59"/>
        <v>41993.174363425926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0" t="s">
        <v>8317</v>
      </c>
      <c r="R962" t="s">
        <v>8319</v>
      </c>
      <c r="S962">
        <f t="shared" si="58"/>
        <v>2017</v>
      </c>
      <c r="T962" s="13">
        <f t="shared" si="59"/>
        <v>42766.626793981486</v>
      </c>
    </row>
    <row r="963" spans="1:20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0" t="s">
        <v>8317</v>
      </c>
      <c r="R963" t="s">
        <v>8319</v>
      </c>
      <c r="S963">
        <f t="shared" ref="S963:S1026" si="62">YEAR(T963)</f>
        <v>2017</v>
      </c>
      <c r="T963" s="13">
        <f t="shared" ref="T963:T1026" si="63">(((J963/60)/60)/24)+DATE(1970,1,1)</f>
        <v>42740.693692129629</v>
      </c>
    </row>
    <row r="964" spans="1:20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0" t="s">
        <v>8317</v>
      </c>
      <c r="R964" t="s">
        <v>8319</v>
      </c>
      <c r="S964">
        <f t="shared" si="62"/>
        <v>2016</v>
      </c>
      <c r="T964" s="13">
        <f t="shared" si="63"/>
        <v>42373.712418981479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0" t="s">
        <v>8317</v>
      </c>
      <c r="R965" t="s">
        <v>8319</v>
      </c>
      <c r="S965">
        <f t="shared" si="62"/>
        <v>2016</v>
      </c>
      <c r="T965" s="13">
        <f t="shared" si="63"/>
        <v>42625.635636574079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0" t="s">
        <v>8317</v>
      </c>
      <c r="R966" t="s">
        <v>8319</v>
      </c>
      <c r="S966">
        <f t="shared" si="62"/>
        <v>2015</v>
      </c>
      <c r="T966" s="13">
        <f t="shared" si="63"/>
        <v>42208.628692129627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0" t="s">
        <v>8317</v>
      </c>
      <c r="R967" t="s">
        <v>8319</v>
      </c>
      <c r="S967">
        <f t="shared" si="62"/>
        <v>2016</v>
      </c>
      <c r="T967" s="13">
        <f t="shared" si="63"/>
        <v>42637.016736111109</v>
      </c>
    </row>
    <row r="968" spans="1:20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0" t="s">
        <v>8317</v>
      </c>
      <c r="R968" t="s">
        <v>8319</v>
      </c>
      <c r="S968">
        <f t="shared" si="62"/>
        <v>2016</v>
      </c>
      <c r="T968" s="13">
        <f t="shared" si="63"/>
        <v>42619.635787037041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0" t="s">
        <v>8317</v>
      </c>
      <c r="R969" t="s">
        <v>8319</v>
      </c>
      <c r="S969">
        <f t="shared" si="62"/>
        <v>2016</v>
      </c>
      <c r="T969" s="13">
        <f t="shared" si="63"/>
        <v>42422.254328703704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0" t="s">
        <v>8317</v>
      </c>
      <c r="R970" t="s">
        <v>8319</v>
      </c>
      <c r="S970">
        <f t="shared" si="62"/>
        <v>2014</v>
      </c>
      <c r="T970" s="13">
        <f t="shared" si="63"/>
        <v>41836.847615740742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0" t="s">
        <v>8317</v>
      </c>
      <c r="R971" t="s">
        <v>8319</v>
      </c>
      <c r="S971">
        <f t="shared" si="62"/>
        <v>2017</v>
      </c>
      <c r="T971" s="13">
        <f t="shared" si="63"/>
        <v>42742.30332175926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0" t="s">
        <v>8317</v>
      </c>
      <c r="R972" t="s">
        <v>8319</v>
      </c>
      <c r="S972">
        <f t="shared" si="62"/>
        <v>2016</v>
      </c>
      <c r="T972" s="13">
        <f t="shared" si="63"/>
        <v>42721.220520833333</v>
      </c>
    </row>
    <row r="973" spans="1:20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0" t="s">
        <v>8317</v>
      </c>
      <c r="R973" t="s">
        <v>8319</v>
      </c>
      <c r="S973">
        <f t="shared" si="62"/>
        <v>2015</v>
      </c>
      <c r="T973" s="13">
        <f t="shared" si="63"/>
        <v>42111.709027777775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0" t="s">
        <v>8317</v>
      </c>
      <c r="R974" t="s">
        <v>8319</v>
      </c>
      <c r="S974">
        <f t="shared" si="62"/>
        <v>2014</v>
      </c>
      <c r="T974" s="13">
        <f t="shared" si="63"/>
        <v>41856.865717592591</v>
      </c>
    </row>
    <row r="975" spans="1:20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0" t="s">
        <v>8317</v>
      </c>
      <c r="R975" t="s">
        <v>8319</v>
      </c>
      <c r="S975">
        <f t="shared" si="62"/>
        <v>2015</v>
      </c>
      <c r="T975" s="13">
        <f t="shared" si="63"/>
        <v>42257.014965277776</v>
      </c>
    </row>
    <row r="976" spans="1:20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0" t="s">
        <v>8317</v>
      </c>
      <c r="R976" t="s">
        <v>8319</v>
      </c>
      <c r="S976">
        <f t="shared" si="62"/>
        <v>2016</v>
      </c>
      <c r="T976" s="13">
        <f t="shared" si="63"/>
        <v>42424.749490740738</v>
      </c>
    </row>
    <row r="977" spans="1:20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0" t="s">
        <v>8317</v>
      </c>
      <c r="R977" t="s">
        <v>8319</v>
      </c>
      <c r="S977">
        <f t="shared" si="62"/>
        <v>2016</v>
      </c>
      <c r="T977" s="13">
        <f t="shared" si="63"/>
        <v>42489.696585648147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0" t="s">
        <v>8317</v>
      </c>
      <c r="R978" t="s">
        <v>8319</v>
      </c>
      <c r="S978">
        <f t="shared" si="62"/>
        <v>2015</v>
      </c>
      <c r="T978" s="13">
        <f t="shared" si="63"/>
        <v>42185.058993055558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0" t="s">
        <v>8317</v>
      </c>
      <c r="R979" t="s">
        <v>8319</v>
      </c>
      <c r="S979">
        <f t="shared" si="62"/>
        <v>2016</v>
      </c>
      <c r="T979" s="13">
        <f t="shared" si="63"/>
        <v>42391.942094907412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0" t="s">
        <v>8317</v>
      </c>
      <c r="R980" t="s">
        <v>8319</v>
      </c>
      <c r="S980">
        <f t="shared" si="62"/>
        <v>2016</v>
      </c>
      <c r="T980" s="13">
        <f t="shared" si="63"/>
        <v>42395.309039351851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0" t="s">
        <v>8317</v>
      </c>
      <c r="R981" t="s">
        <v>8319</v>
      </c>
      <c r="S981">
        <f t="shared" si="62"/>
        <v>2016</v>
      </c>
      <c r="T981" s="13">
        <f t="shared" si="63"/>
        <v>42506.416990740734</v>
      </c>
    </row>
    <row r="982" spans="1:20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0" t="s">
        <v>8317</v>
      </c>
      <c r="R982" t="s">
        <v>8319</v>
      </c>
      <c r="S982">
        <f t="shared" si="62"/>
        <v>2014</v>
      </c>
      <c r="T982" s="13">
        <f t="shared" si="63"/>
        <v>41928.904189814813</v>
      </c>
    </row>
    <row r="983" spans="1:20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0" t="s">
        <v>8317</v>
      </c>
      <c r="R983" t="s">
        <v>8319</v>
      </c>
      <c r="S983">
        <f t="shared" si="62"/>
        <v>2014</v>
      </c>
      <c r="T983" s="13">
        <f t="shared" si="63"/>
        <v>41830.947013888886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0" t="s">
        <v>8317</v>
      </c>
      <c r="R984" t="s">
        <v>8319</v>
      </c>
      <c r="S984">
        <f t="shared" si="62"/>
        <v>2016</v>
      </c>
      <c r="T984" s="13">
        <f t="shared" si="63"/>
        <v>42615.753310185188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0" t="s">
        <v>8317</v>
      </c>
      <c r="R985" t="s">
        <v>8319</v>
      </c>
      <c r="S985">
        <f t="shared" si="62"/>
        <v>2016</v>
      </c>
      <c r="T985" s="13">
        <f t="shared" si="63"/>
        <v>42574.667650462965</v>
      </c>
    </row>
    <row r="986" spans="1:20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0" t="s">
        <v>8317</v>
      </c>
      <c r="R986" t="s">
        <v>8319</v>
      </c>
      <c r="S986">
        <f t="shared" si="62"/>
        <v>2015</v>
      </c>
      <c r="T986" s="13">
        <f t="shared" si="63"/>
        <v>42061.11583333333</v>
      </c>
    </row>
    <row r="987" spans="1:20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0" t="s">
        <v>8317</v>
      </c>
      <c r="R987" t="s">
        <v>8319</v>
      </c>
      <c r="S987">
        <f t="shared" si="62"/>
        <v>2015</v>
      </c>
      <c r="T987" s="13">
        <f t="shared" si="63"/>
        <v>42339.967708333337</v>
      </c>
    </row>
    <row r="988" spans="1:20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0" t="s">
        <v>8317</v>
      </c>
      <c r="R988" t="s">
        <v>8319</v>
      </c>
      <c r="S988">
        <f t="shared" si="62"/>
        <v>2015</v>
      </c>
      <c r="T988" s="13">
        <f t="shared" si="63"/>
        <v>42324.767361111109</v>
      </c>
    </row>
    <row r="989" spans="1:20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0" t="s">
        <v>8317</v>
      </c>
      <c r="R989" t="s">
        <v>8319</v>
      </c>
      <c r="S989">
        <f t="shared" si="62"/>
        <v>2014</v>
      </c>
      <c r="T989" s="13">
        <f t="shared" si="63"/>
        <v>41773.294560185182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0" t="s">
        <v>8317</v>
      </c>
      <c r="R990" t="s">
        <v>8319</v>
      </c>
      <c r="S990">
        <f t="shared" si="62"/>
        <v>2016</v>
      </c>
      <c r="T990" s="13">
        <f t="shared" si="63"/>
        <v>42614.356770833328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0" t="s">
        <v>8317</v>
      </c>
      <c r="R991" t="s">
        <v>8319</v>
      </c>
      <c r="S991">
        <f t="shared" si="62"/>
        <v>2016</v>
      </c>
      <c r="T991" s="13">
        <f t="shared" si="63"/>
        <v>42611.933969907404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0" t="s">
        <v>8317</v>
      </c>
      <c r="R992" t="s">
        <v>8319</v>
      </c>
      <c r="S992">
        <f t="shared" si="62"/>
        <v>2014</v>
      </c>
      <c r="T992" s="13">
        <f t="shared" si="63"/>
        <v>41855.784305555557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0" t="s">
        <v>8317</v>
      </c>
      <c r="R993" t="s">
        <v>8319</v>
      </c>
      <c r="S993">
        <f t="shared" si="62"/>
        <v>2016</v>
      </c>
      <c r="T993" s="13">
        <f t="shared" si="63"/>
        <v>42538.75680555556</v>
      </c>
    </row>
    <row r="994" spans="1:20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0" t="s">
        <v>8317</v>
      </c>
      <c r="R994" t="s">
        <v>8319</v>
      </c>
      <c r="S994">
        <f t="shared" si="62"/>
        <v>2016</v>
      </c>
      <c r="T994" s="13">
        <f t="shared" si="63"/>
        <v>42437.924988425926</v>
      </c>
    </row>
    <row r="995" spans="1:20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0" t="s">
        <v>8317</v>
      </c>
      <c r="R995" t="s">
        <v>8319</v>
      </c>
      <c r="S995">
        <f t="shared" si="62"/>
        <v>2016</v>
      </c>
      <c r="T995" s="13">
        <f t="shared" si="63"/>
        <v>42652.964907407411</v>
      </c>
    </row>
    <row r="996" spans="1:20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0" t="s">
        <v>8317</v>
      </c>
      <c r="R996" t="s">
        <v>8319</v>
      </c>
      <c r="S996">
        <f t="shared" si="62"/>
        <v>2014</v>
      </c>
      <c r="T996" s="13">
        <f t="shared" si="63"/>
        <v>41921.263078703705</v>
      </c>
    </row>
    <row r="997" spans="1:20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0" t="s">
        <v>8317</v>
      </c>
      <c r="R997" t="s">
        <v>8319</v>
      </c>
      <c r="S997">
        <f t="shared" si="62"/>
        <v>2014</v>
      </c>
      <c r="T997" s="13">
        <f t="shared" si="63"/>
        <v>41947.940740740742</v>
      </c>
    </row>
    <row r="998" spans="1:20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0" t="s">
        <v>8317</v>
      </c>
      <c r="R998" t="s">
        <v>8319</v>
      </c>
      <c r="S998">
        <f t="shared" si="62"/>
        <v>2014</v>
      </c>
      <c r="T998" s="13">
        <f t="shared" si="63"/>
        <v>41817.866435185184</v>
      </c>
    </row>
    <row r="999" spans="1:20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0" t="s">
        <v>8317</v>
      </c>
      <c r="R999" t="s">
        <v>8319</v>
      </c>
      <c r="S999">
        <f t="shared" si="62"/>
        <v>2014</v>
      </c>
      <c r="T999" s="13">
        <f t="shared" si="63"/>
        <v>41941.10297453704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0" t="s">
        <v>8317</v>
      </c>
      <c r="R1000" t="s">
        <v>8319</v>
      </c>
      <c r="S1000">
        <f t="shared" si="62"/>
        <v>2015</v>
      </c>
      <c r="T1000" s="13">
        <f t="shared" si="63"/>
        <v>42282.168993055559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0" t="s">
        <v>8317</v>
      </c>
      <c r="R1001" t="s">
        <v>8319</v>
      </c>
      <c r="S1001">
        <f t="shared" si="62"/>
        <v>2014</v>
      </c>
      <c r="T1001" s="13">
        <f t="shared" si="63"/>
        <v>41926.29965277778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0" t="s">
        <v>8317</v>
      </c>
      <c r="R1002" t="s">
        <v>8319</v>
      </c>
      <c r="S1002">
        <f t="shared" si="62"/>
        <v>2017</v>
      </c>
      <c r="T1002" s="13">
        <f t="shared" si="63"/>
        <v>42749.059722222228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0" t="s">
        <v>8317</v>
      </c>
      <c r="R1003" t="s">
        <v>8319</v>
      </c>
      <c r="S1003">
        <f t="shared" si="62"/>
        <v>2016</v>
      </c>
      <c r="T1003" s="13">
        <f t="shared" si="63"/>
        <v>42720.720057870371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0" t="s">
        <v>8317</v>
      </c>
      <c r="R1004" t="s">
        <v>8319</v>
      </c>
      <c r="S1004">
        <f t="shared" si="62"/>
        <v>2015</v>
      </c>
      <c r="T1004" s="13">
        <f t="shared" si="63"/>
        <v>42325.684189814812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0" t="s">
        <v>8317</v>
      </c>
      <c r="R1005" t="s">
        <v>8319</v>
      </c>
      <c r="S1005">
        <f t="shared" si="62"/>
        <v>2017</v>
      </c>
      <c r="T1005" s="13">
        <f t="shared" si="63"/>
        <v>42780.709039351852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0" t="s">
        <v>8317</v>
      </c>
      <c r="R1006" t="s">
        <v>8319</v>
      </c>
      <c r="S1006">
        <f t="shared" si="62"/>
        <v>2016</v>
      </c>
      <c r="T1006" s="13">
        <f t="shared" si="63"/>
        <v>42388.708645833336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0" t="s">
        <v>8317</v>
      </c>
      <c r="R1007" t="s">
        <v>8319</v>
      </c>
      <c r="S1007">
        <f t="shared" si="62"/>
        <v>2015</v>
      </c>
      <c r="T1007" s="13">
        <f t="shared" si="63"/>
        <v>42276.624803240738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0" t="s">
        <v>8317</v>
      </c>
      <c r="R1008" t="s">
        <v>8319</v>
      </c>
      <c r="S1008">
        <f t="shared" si="62"/>
        <v>2014</v>
      </c>
      <c r="T1008" s="13">
        <f t="shared" si="63"/>
        <v>41977.040185185186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0" t="s">
        <v>8317</v>
      </c>
      <c r="R1009" t="s">
        <v>8319</v>
      </c>
      <c r="S1009">
        <f t="shared" si="62"/>
        <v>2016</v>
      </c>
      <c r="T1009" s="13">
        <f t="shared" si="63"/>
        <v>42676.583599537036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0" t="s">
        <v>8317</v>
      </c>
      <c r="R1010" t="s">
        <v>8319</v>
      </c>
      <c r="S1010">
        <f t="shared" si="62"/>
        <v>2016</v>
      </c>
      <c r="T1010" s="13">
        <f t="shared" si="63"/>
        <v>42702.809201388889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0" t="s">
        <v>8317</v>
      </c>
      <c r="R1011" t="s">
        <v>8319</v>
      </c>
      <c r="S1011">
        <f t="shared" si="62"/>
        <v>2016</v>
      </c>
      <c r="T1011" s="13">
        <f t="shared" si="63"/>
        <v>42510.604699074072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0" t="s">
        <v>8317</v>
      </c>
      <c r="R1012" t="s">
        <v>8319</v>
      </c>
      <c r="S1012">
        <f t="shared" si="62"/>
        <v>2016</v>
      </c>
      <c r="T1012" s="13">
        <f t="shared" si="63"/>
        <v>42561.829421296294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0" t="s">
        <v>8317</v>
      </c>
      <c r="R1013" t="s">
        <v>8319</v>
      </c>
      <c r="S1013">
        <f t="shared" si="62"/>
        <v>2014</v>
      </c>
      <c r="T1013" s="13">
        <f t="shared" si="63"/>
        <v>41946.898090277777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0" t="s">
        <v>8317</v>
      </c>
      <c r="R1014" t="s">
        <v>8319</v>
      </c>
      <c r="S1014">
        <f t="shared" si="62"/>
        <v>2016</v>
      </c>
      <c r="T1014" s="13">
        <f t="shared" si="63"/>
        <v>42714.440416666665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0" t="s">
        <v>8317</v>
      </c>
      <c r="R1015" t="s">
        <v>8319</v>
      </c>
      <c r="S1015">
        <f t="shared" si="62"/>
        <v>2015</v>
      </c>
      <c r="T1015" s="13">
        <f t="shared" si="63"/>
        <v>42339.833981481483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0" t="s">
        <v>8317</v>
      </c>
      <c r="R1016" t="s">
        <v>8319</v>
      </c>
      <c r="S1016">
        <f t="shared" si="62"/>
        <v>2014</v>
      </c>
      <c r="T1016" s="13">
        <f t="shared" si="63"/>
        <v>41955.002488425926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0" t="s">
        <v>8317</v>
      </c>
      <c r="R1017" t="s">
        <v>8319</v>
      </c>
      <c r="S1017">
        <f t="shared" si="62"/>
        <v>2015</v>
      </c>
      <c r="T1017" s="13">
        <f t="shared" si="63"/>
        <v>42303.878414351857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0" t="s">
        <v>8317</v>
      </c>
      <c r="R1018" t="s">
        <v>8319</v>
      </c>
      <c r="S1018">
        <f t="shared" si="62"/>
        <v>2016</v>
      </c>
      <c r="T1018" s="13">
        <f t="shared" si="63"/>
        <v>42422.107129629629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0" t="s">
        <v>8317</v>
      </c>
      <c r="R1019" t="s">
        <v>8319</v>
      </c>
      <c r="S1019">
        <f t="shared" si="62"/>
        <v>2015</v>
      </c>
      <c r="T1019" s="13">
        <f t="shared" si="63"/>
        <v>42289.675173611111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0" t="s">
        <v>8317</v>
      </c>
      <c r="R1020" t="s">
        <v>8319</v>
      </c>
      <c r="S1020">
        <f t="shared" si="62"/>
        <v>2016</v>
      </c>
      <c r="T1020" s="13">
        <f t="shared" si="63"/>
        <v>42535.492280092592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0" t="s">
        <v>8317</v>
      </c>
      <c r="R1021" t="s">
        <v>8319</v>
      </c>
      <c r="S1021">
        <f t="shared" si="62"/>
        <v>2015</v>
      </c>
      <c r="T1021" s="13">
        <f t="shared" si="63"/>
        <v>42009.973946759259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0" t="s">
        <v>8323</v>
      </c>
      <c r="R1022" t="s">
        <v>8328</v>
      </c>
      <c r="S1022">
        <f t="shared" si="62"/>
        <v>2015</v>
      </c>
      <c r="T1022" s="13">
        <f t="shared" si="63"/>
        <v>42127.069548611107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0" t="s">
        <v>8323</v>
      </c>
      <c r="R1023" t="s">
        <v>8328</v>
      </c>
      <c r="S1023">
        <f t="shared" si="62"/>
        <v>2015</v>
      </c>
      <c r="T1023" s="13">
        <f t="shared" si="63"/>
        <v>42271.251979166671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0" t="s">
        <v>8323</v>
      </c>
      <c r="R1024" t="s">
        <v>8328</v>
      </c>
      <c r="S1024">
        <f t="shared" si="62"/>
        <v>2015</v>
      </c>
      <c r="T1024" s="13">
        <f t="shared" si="63"/>
        <v>42111.646724537044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0" t="s">
        <v>8323</v>
      </c>
      <c r="R1025" t="s">
        <v>8328</v>
      </c>
      <c r="S1025">
        <f t="shared" si="62"/>
        <v>2015</v>
      </c>
      <c r="T1025" s="13">
        <f t="shared" si="63"/>
        <v>42145.919687500005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0" t="s">
        <v>8323</v>
      </c>
      <c r="R1026" t="s">
        <v>8328</v>
      </c>
      <c r="S1026">
        <f t="shared" si="62"/>
        <v>2016</v>
      </c>
      <c r="T1026" s="13">
        <f t="shared" si="63"/>
        <v>42370.580590277779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0" t="s">
        <v>8323</v>
      </c>
      <c r="R1027" t="s">
        <v>8328</v>
      </c>
      <c r="S1027">
        <f t="shared" ref="S1027:S1090" si="66">YEAR(T1027)</f>
        <v>2015</v>
      </c>
      <c r="T1027" s="13">
        <f t="shared" ref="T1027:T1090" si="67">(((J1027/60)/60)/24)+DATE(1970,1,1)</f>
        <v>42049.833761574075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0" t="s">
        <v>8323</v>
      </c>
      <c r="R1028" t="s">
        <v>8328</v>
      </c>
      <c r="S1028">
        <f t="shared" si="66"/>
        <v>2016</v>
      </c>
      <c r="T1028" s="13">
        <f t="shared" si="67"/>
        <v>42426.407592592594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0" t="s">
        <v>8323</v>
      </c>
      <c r="R1029" t="s">
        <v>8328</v>
      </c>
      <c r="S1029">
        <f t="shared" si="66"/>
        <v>2014</v>
      </c>
      <c r="T1029" s="13">
        <f t="shared" si="67"/>
        <v>41905.034108796295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0" t="s">
        <v>8323</v>
      </c>
      <c r="R1030" t="s">
        <v>8328</v>
      </c>
      <c r="S1030">
        <f t="shared" si="66"/>
        <v>2017</v>
      </c>
      <c r="T1030" s="13">
        <f t="shared" si="67"/>
        <v>42755.627372685187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0" t="s">
        <v>8323</v>
      </c>
      <c r="R1031" t="s">
        <v>8328</v>
      </c>
      <c r="S1031">
        <f t="shared" si="66"/>
        <v>2015</v>
      </c>
      <c r="T1031" s="13">
        <f t="shared" si="67"/>
        <v>42044.711886574078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0" t="s">
        <v>8323</v>
      </c>
      <c r="R1032" t="s">
        <v>8328</v>
      </c>
      <c r="S1032">
        <f t="shared" si="66"/>
        <v>2016</v>
      </c>
      <c r="T1032" s="13">
        <f t="shared" si="67"/>
        <v>42611.483206018514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0" t="s">
        <v>8323</v>
      </c>
      <c r="R1033" t="s">
        <v>8328</v>
      </c>
      <c r="S1033">
        <f t="shared" si="66"/>
        <v>2015</v>
      </c>
      <c r="T1033" s="13">
        <f t="shared" si="67"/>
        <v>42324.764004629629</v>
      </c>
    </row>
    <row r="1034" spans="1:20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0" t="s">
        <v>8323</v>
      </c>
      <c r="R1034" t="s">
        <v>8328</v>
      </c>
      <c r="S1034">
        <f t="shared" si="66"/>
        <v>2016</v>
      </c>
      <c r="T1034" s="13">
        <f t="shared" si="67"/>
        <v>42514.666956018518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0" t="s">
        <v>8323</v>
      </c>
      <c r="R1035" t="s">
        <v>8328</v>
      </c>
      <c r="S1035">
        <f t="shared" si="66"/>
        <v>2016</v>
      </c>
      <c r="T1035" s="13">
        <f t="shared" si="67"/>
        <v>42688.732407407413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0" t="s">
        <v>8323</v>
      </c>
      <c r="R1036" t="s">
        <v>8328</v>
      </c>
      <c r="S1036">
        <f t="shared" si="66"/>
        <v>2016</v>
      </c>
      <c r="T1036" s="13">
        <f t="shared" si="67"/>
        <v>42555.166712962964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0" t="s">
        <v>8323</v>
      </c>
      <c r="R1037" t="s">
        <v>8328</v>
      </c>
      <c r="S1037">
        <f t="shared" si="66"/>
        <v>2015</v>
      </c>
      <c r="T1037" s="13">
        <f t="shared" si="67"/>
        <v>42016.641435185185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0" t="s">
        <v>8323</v>
      </c>
      <c r="R1038" t="s">
        <v>8328</v>
      </c>
      <c r="S1038">
        <f t="shared" si="66"/>
        <v>2012</v>
      </c>
      <c r="T1038" s="13">
        <f t="shared" si="67"/>
        <v>41249.448958333334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0" t="s">
        <v>8323</v>
      </c>
      <c r="R1039" t="s">
        <v>8328</v>
      </c>
      <c r="S1039">
        <f t="shared" si="66"/>
        <v>2015</v>
      </c>
      <c r="T1039" s="13">
        <f t="shared" si="67"/>
        <v>42119.822476851856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0" t="s">
        <v>8323</v>
      </c>
      <c r="R1040" t="s">
        <v>8328</v>
      </c>
      <c r="S1040">
        <f t="shared" si="66"/>
        <v>2016</v>
      </c>
      <c r="T1040" s="13">
        <f t="shared" si="67"/>
        <v>42418.231747685189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0" t="s">
        <v>8323</v>
      </c>
      <c r="R1041" t="s">
        <v>8328</v>
      </c>
      <c r="S1041">
        <f t="shared" si="66"/>
        <v>2016</v>
      </c>
      <c r="T1041" s="13">
        <f t="shared" si="67"/>
        <v>42692.109328703707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0" t="s">
        <v>8329</v>
      </c>
      <c r="R1042" t="s">
        <v>8330</v>
      </c>
      <c r="S1042">
        <f t="shared" si="66"/>
        <v>2016</v>
      </c>
      <c r="T1042" s="13">
        <f t="shared" si="67"/>
        <v>42579.708437499998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0" t="s">
        <v>8329</v>
      </c>
      <c r="R1043" t="s">
        <v>8330</v>
      </c>
      <c r="S1043">
        <f t="shared" si="66"/>
        <v>2014</v>
      </c>
      <c r="T1043" s="13">
        <f t="shared" si="67"/>
        <v>41831.060092592597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0" t="s">
        <v>8329</v>
      </c>
      <c r="R1044" t="s">
        <v>8330</v>
      </c>
      <c r="S1044">
        <f t="shared" si="66"/>
        <v>2014</v>
      </c>
      <c r="T1044" s="13">
        <f t="shared" si="67"/>
        <v>41851.696157407408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0" t="s">
        <v>8329</v>
      </c>
      <c r="R1045" t="s">
        <v>8330</v>
      </c>
      <c r="S1045">
        <f t="shared" si="66"/>
        <v>2015</v>
      </c>
      <c r="T1045" s="13">
        <f t="shared" si="67"/>
        <v>42114.252951388888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0" t="s">
        <v>8329</v>
      </c>
      <c r="R1046" t="s">
        <v>8330</v>
      </c>
      <c r="S1046">
        <f t="shared" si="66"/>
        <v>2015</v>
      </c>
      <c r="T1046" s="13">
        <f t="shared" si="67"/>
        <v>42011.925937499997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0" t="s">
        <v>8329</v>
      </c>
      <c r="R1047" t="s">
        <v>8330</v>
      </c>
      <c r="S1047">
        <f t="shared" si="66"/>
        <v>2014</v>
      </c>
      <c r="T1047" s="13">
        <f t="shared" si="67"/>
        <v>41844.874421296299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0" t="s">
        <v>8329</v>
      </c>
      <c r="R1048" t="s">
        <v>8330</v>
      </c>
      <c r="S1048">
        <f t="shared" si="66"/>
        <v>2015</v>
      </c>
      <c r="T1048" s="13">
        <f t="shared" si="67"/>
        <v>42319.851388888885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0" t="s">
        <v>8329</v>
      </c>
      <c r="R1049" t="s">
        <v>8330</v>
      </c>
      <c r="S1049">
        <f t="shared" si="66"/>
        <v>2014</v>
      </c>
      <c r="T1049" s="13">
        <f t="shared" si="67"/>
        <v>41918.818460648145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0" t="s">
        <v>8329</v>
      </c>
      <c r="R1050" t="s">
        <v>8330</v>
      </c>
      <c r="S1050">
        <f t="shared" si="66"/>
        <v>2016</v>
      </c>
      <c r="T1050" s="13">
        <f t="shared" si="67"/>
        <v>42598.053113425922</v>
      </c>
    </row>
    <row r="1051" spans="1:20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0" t="s">
        <v>8329</v>
      </c>
      <c r="R1051" t="s">
        <v>8330</v>
      </c>
      <c r="S1051">
        <f t="shared" si="66"/>
        <v>2016</v>
      </c>
      <c r="T1051" s="13">
        <f t="shared" si="67"/>
        <v>42382.431076388893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0" t="s">
        <v>8329</v>
      </c>
      <c r="R1052" t="s">
        <v>8330</v>
      </c>
      <c r="S1052">
        <f t="shared" si="66"/>
        <v>2015</v>
      </c>
      <c r="T1052" s="13">
        <f t="shared" si="67"/>
        <v>42231.7971875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0" t="s">
        <v>8329</v>
      </c>
      <c r="R1053" t="s">
        <v>8330</v>
      </c>
      <c r="S1053">
        <f t="shared" si="66"/>
        <v>2014</v>
      </c>
      <c r="T1053" s="13">
        <f t="shared" si="67"/>
        <v>41850.014178240745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0" t="s">
        <v>8329</v>
      </c>
      <c r="R1054" t="s">
        <v>8330</v>
      </c>
      <c r="S1054">
        <f t="shared" si="66"/>
        <v>2016</v>
      </c>
      <c r="T1054" s="13">
        <f t="shared" si="67"/>
        <v>42483.797395833331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0" t="s">
        <v>8329</v>
      </c>
      <c r="R1055" t="s">
        <v>8330</v>
      </c>
      <c r="S1055">
        <f t="shared" si="66"/>
        <v>2017</v>
      </c>
      <c r="T1055" s="13">
        <f t="shared" si="67"/>
        <v>42775.172824074078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0" t="s">
        <v>8329</v>
      </c>
      <c r="R1056" t="s">
        <v>8330</v>
      </c>
      <c r="S1056">
        <f t="shared" si="66"/>
        <v>2014</v>
      </c>
      <c r="T1056" s="13">
        <f t="shared" si="67"/>
        <v>41831.851840277777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0" t="s">
        <v>8329</v>
      </c>
      <c r="R1057" t="s">
        <v>8330</v>
      </c>
      <c r="S1057">
        <f t="shared" si="66"/>
        <v>2016</v>
      </c>
      <c r="T1057" s="13">
        <f t="shared" si="67"/>
        <v>42406.992418981477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0" t="s">
        <v>8329</v>
      </c>
      <c r="R1058" t="s">
        <v>8330</v>
      </c>
      <c r="S1058">
        <f t="shared" si="66"/>
        <v>2015</v>
      </c>
      <c r="T1058" s="13">
        <f t="shared" si="67"/>
        <v>42058.719641203701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0" t="s">
        <v>8329</v>
      </c>
      <c r="R1059" t="s">
        <v>8330</v>
      </c>
      <c r="S1059">
        <f t="shared" si="66"/>
        <v>2016</v>
      </c>
      <c r="T1059" s="13">
        <f t="shared" si="67"/>
        <v>42678.871331018512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0" t="s">
        <v>8329</v>
      </c>
      <c r="R1060" t="s">
        <v>8330</v>
      </c>
      <c r="S1060">
        <f t="shared" si="66"/>
        <v>2015</v>
      </c>
      <c r="T1060" s="13">
        <f t="shared" si="67"/>
        <v>42047.900960648149</v>
      </c>
    </row>
    <row r="1061" spans="1:20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0" t="s">
        <v>8329</v>
      </c>
      <c r="R1061" t="s">
        <v>8330</v>
      </c>
      <c r="S1061">
        <f t="shared" si="66"/>
        <v>2015</v>
      </c>
      <c r="T1061" s="13">
        <f t="shared" si="67"/>
        <v>42046.79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0" t="s">
        <v>8329</v>
      </c>
      <c r="R1062" t="s">
        <v>8330</v>
      </c>
      <c r="S1062">
        <f t="shared" si="66"/>
        <v>2015</v>
      </c>
      <c r="T1062" s="13">
        <f t="shared" si="67"/>
        <v>42079.913113425922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0" t="s">
        <v>8329</v>
      </c>
      <c r="R1063" t="s">
        <v>8330</v>
      </c>
      <c r="S1063">
        <f t="shared" si="66"/>
        <v>2016</v>
      </c>
      <c r="T1063" s="13">
        <f t="shared" si="67"/>
        <v>42432.276712962965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0" t="s">
        <v>8329</v>
      </c>
      <c r="R1064" t="s">
        <v>8330</v>
      </c>
      <c r="S1064">
        <f t="shared" si="66"/>
        <v>2016</v>
      </c>
      <c r="T1064" s="13">
        <f t="shared" si="67"/>
        <v>42556.807187500002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0" t="s">
        <v>8329</v>
      </c>
      <c r="R1065" t="s">
        <v>8330</v>
      </c>
      <c r="S1065">
        <f t="shared" si="66"/>
        <v>2016</v>
      </c>
      <c r="T1065" s="13">
        <f t="shared" si="67"/>
        <v>42583.030810185184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0" t="s">
        <v>8331</v>
      </c>
      <c r="R1066" t="s">
        <v>8332</v>
      </c>
      <c r="S1066">
        <f t="shared" si="66"/>
        <v>2013</v>
      </c>
      <c r="T1066" s="13">
        <f t="shared" si="67"/>
        <v>41417.228043981479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0" t="s">
        <v>8331</v>
      </c>
      <c r="R1067" t="s">
        <v>8332</v>
      </c>
      <c r="S1067">
        <f t="shared" si="66"/>
        <v>2014</v>
      </c>
      <c r="T1067" s="13">
        <f t="shared" si="67"/>
        <v>41661.381041666667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0" t="s">
        <v>8331</v>
      </c>
      <c r="R1068" t="s">
        <v>8332</v>
      </c>
      <c r="S1068">
        <f t="shared" si="66"/>
        <v>2013</v>
      </c>
      <c r="T1068" s="13">
        <f t="shared" si="67"/>
        <v>41445.962754629632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0" t="s">
        <v>8331</v>
      </c>
      <c r="R1069" t="s">
        <v>8332</v>
      </c>
      <c r="S1069">
        <f t="shared" si="66"/>
        <v>2013</v>
      </c>
      <c r="T1069" s="13">
        <f t="shared" si="67"/>
        <v>41599.855682870373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0" t="s">
        <v>8331</v>
      </c>
      <c r="R1070" t="s">
        <v>8332</v>
      </c>
      <c r="S1070">
        <f t="shared" si="66"/>
        <v>2016</v>
      </c>
      <c r="T1070" s="13">
        <f t="shared" si="67"/>
        <v>42440.371111111104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0" t="s">
        <v>8331</v>
      </c>
      <c r="R1071" t="s">
        <v>8332</v>
      </c>
      <c r="S1071">
        <f t="shared" si="66"/>
        <v>2013</v>
      </c>
      <c r="T1071" s="13">
        <f t="shared" si="67"/>
        <v>41572.229849537034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0" t="s">
        <v>8331</v>
      </c>
      <c r="R1072" t="s">
        <v>8332</v>
      </c>
      <c r="S1072">
        <f t="shared" si="66"/>
        <v>2012</v>
      </c>
      <c r="T1072" s="13">
        <f t="shared" si="67"/>
        <v>41163.011828703704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0" t="s">
        <v>8331</v>
      </c>
      <c r="R1073" t="s">
        <v>8332</v>
      </c>
      <c r="S1073">
        <f t="shared" si="66"/>
        <v>2015</v>
      </c>
      <c r="T1073" s="13">
        <f t="shared" si="67"/>
        <v>42295.753391203703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0" t="s">
        <v>8331</v>
      </c>
      <c r="R1074" t="s">
        <v>8332</v>
      </c>
      <c r="S1074">
        <f t="shared" si="66"/>
        <v>2014</v>
      </c>
      <c r="T1074" s="13">
        <f t="shared" si="67"/>
        <v>41645.832141203704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0" t="s">
        <v>8331</v>
      </c>
      <c r="R1075" t="s">
        <v>8332</v>
      </c>
      <c r="S1075">
        <f t="shared" si="66"/>
        <v>2011</v>
      </c>
      <c r="T1075" s="13">
        <f t="shared" si="67"/>
        <v>40802.964594907404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0" t="s">
        <v>8331</v>
      </c>
      <c r="R1076" t="s">
        <v>8332</v>
      </c>
      <c r="S1076">
        <f t="shared" si="66"/>
        <v>2013</v>
      </c>
      <c r="T1076" s="13">
        <f t="shared" si="67"/>
        <v>41613.172974537039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0" t="s">
        <v>8331</v>
      </c>
      <c r="R1077" t="s">
        <v>8332</v>
      </c>
      <c r="S1077">
        <f t="shared" si="66"/>
        <v>2012</v>
      </c>
      <c r="T1077" s="13">
        <f t="shared" si="67"/>
        <v>41005.904120370367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0" t="s">
        <v>8331</v>
      </c>
      <c r="R1078" t="s">
        <v>8332</v>
      </c>
      <c r="S1078">
        <f t="shared" si="66"/>
        <v>2014</v>
      </c>
      <c r="T1078" s="13">
        <f t="shared" si="67"/>
        <v>41838.377893518518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0" t="s">
        <v>8331</v>
      </c>
      <c r="R1079" t="s">
        <v>8332</v>
      </c>
      <c r="S1079">
        <f t="shared" si="66"/>
        <v>2015</v>
      </c>
      <c r="T1079" s="13">
        <f t="shared" si="67"/>
        <v>42353.16679398148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0" t="s">
        <v>8331</v>
      </c>
      <c r="R1080" t="s">
        <v>8332</v>
      </c>
      <c r="S1080">
        <f t="shared" si="66"/>
        <v>2011</v>
      </c>
      <c r="T1080" s="13">
        <f t="shared" si="67"/>
        <v>40701.195844907408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0" t="s">
        <v>8331</v>
      </c>
      <c r="R1081" t="s">
        <v>8332</v>
      </c>
      <c r="S1081">
        <f t="shared" si="66"/>
        <v>2016</v>
      </c>
      <c r="T1081" s="13">
        <f t="shared" si="67"/>
        <v>42479.566388888896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0" t="s">
        <v>8331</v>
      </c>
      <c r="R1082" t="s">
        <v>8332</v>
      </c>
      <c r="S1082">
        <f t="shared" si="66"/>
        <v>2014</v>
      </c>
      <c r="T1082" s="13">
        <f t="shared" si="67"/>
        <v>41740.138113425928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0" t="s">
        <v>8331</v>
      </c>
      <c r="R1083" t="s">
        <v>8332</v>
      </c>
      <c r="S1083">
        <f t="shared" si="66"/>
        <v>2014</v>
      </c>
      <c r="T1083" s="13">
        <f t="shared" si="67"/>
        <v>42002.926990740743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0" t="s">
        <v>8331</v>
      </c>
      <c r="R1084" t="s">
        <v>8332</v>
      </c>
      <c r="S1084">
        <f t="shared" si="66"/>
        <v>2012</v>
      </c>
      <c r="T1084" s="13">
        <f t="shared" si="67"/>
        <v>41101.906111111115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0" t="s">
        <v>8331</v>
      </c>
      <c r="R1085" t="s">
        <v>8332</v>
      </c>
      <c r="S1085">
        <f t="shared" si="66"/>
        <v>2014</v>
      </c>
      <c r="T1085" s="13">
        <f t="shared" si="67"/>
        <v>41793.659525462965</v>
      </c>
    </row>
    <row r="1086" spans="1:20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0" t="s">
        <v>8331</v>
      </c>
      <c r="R1086" t="s">
        <v>8332</v>
      </c>
      <c r="S1086">
        <f t="shared" si="66"/>
        <v>2014</v>
      </c>
      <c r="T1086" s="13">
        <f t="shared" si="67"/>
        <v>41829.912083333329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0" t="s">
        <v>8331</v>
      </c>
      <c r="R1087" t="s">
        <v>8332</v>
      </c>
      <c r="S1087">
        <f t="shared" si="66"/>
        <v>2016</v>
      </c>
      <c r="T1087" s="13">
        <f t="shared" si="67"/>
        <v>42413.671006944445</v>
      </c>
    </row>
    <row r="1088" spans="1:20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0" t="s">
        <v>8331</v>
      </c>
      <c r="R1088" t="s">
        <v>8332</v>
      </c>
      <c r="S1088">
        <f t="shared" si="66"/>
        <v>2014</v>
      </c>
      <c r="T1088" s="13">
        <f t="shared" si="67"/>
        <v>41845.866793981484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0" t="s">
        <v>8331</v>
      </c>
      <c r="R1089" t="s">
        <v>8332</v>
      </c>
      <c r="S1089">
        <f t="shared" si="66"/>
        <v>2014</v>
      </c>
      <c r="T1089" s="13">
        <f t="shared" si="67"/>
        <v>41775.713969907411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0" t="s">
        <v>8331</v>
      </c>
      <c r="R1090" t="s">
        <v>8332</v>
      </c>
      <c r="S1090">
        <f t="shared" si="66"/>
        <v>2014</v>
      </c>
      <c r="T1090" s="13">
        <f t="shared" si="67"/>
        <v>41723.799386574072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0" t="s">
        <v>8331</v>
      </c>
      <c r="R1091" t="s">
        <v>8332</v>
      </c>
      <c r="S1091">
        <f t="shared" ref="S1091:S1154" si="70">YEAR(T1091)</f>
        <v>2015</v>
      </c>
      <c r="T1091" s="13">
        <f t="shared" ref="T1091:T1154" si="71">(((J1091/60)/60)/24)+DATE(1970,1,1)</f>
        <v>42151.189525462964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0" t="s">
        <v>8331</v>
      </c>
      <c r="R1092" t="s">
        <v>8332</v>
      </c>
      <c r="S1092">
        <f t="shared" si="70"/>
        <v>2015</v>
      </c>
      <c r="T1092" s="13">
        <f t="shared" si="71"/>
        <v>42123.185798611114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0" t="s">
        <v>8331</v>
      </c>
      <c r="R1093" t="s">
        <v>8332</v>
      </c>
      <c r="S1093">
        <f t="shared" si="70"/>
        <v>2016</v>
      </c>
      <c r="T1093" s="13">
        <f t="shared" si="71"/>
        <v>42440.820277777777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0" t="s">
        <v>8331</v>
      </c>
      <c r="R1094" t="s">
        <v>8332</v>
      </c>
      <c r="S1094">
        <f t="shared" si="70"/>
        <v>2012</v>
      </c>
      <c r="T1094" s="13">
        <f t="shared" si="71"/>
        <v>41250.025902777779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0" t="s">
        <v>8331</v>
      </c>
      <c r="R1095" t="s">
        <v>8332</v>
      </c>
      <c r="S1095">
        <f t="shared" si="70"/>
        <v>2016</v>
      </c>
      <c r="T1095" s="13">
        <f t="shared" si="71"/>
        <v>42396.973807870367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0" t="s">
        <v>8331</v>
      </c>
      <c r="R1096" t="s">
        <v>8332</v>
      </c>
      <c r="S1096">
        <f t="shared" si="70"/>
        <v>2011</v>
      </c>
      <c r="T1096" s="13">
        <f t="shared" si="71"/>
        <v>40795.713344907403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0" t="s">
        <v>8331</v>
      </c>
      <c r="R1097" t="s">
        <v>8332</v>
      </c>
      <c r="S1097">
        <f t="shared" si="70"/>
        <v>2013</v>
      </c>
      <c r="T1097" s="13">
        <f t="shared" si="71"/>
        <v>41486.537268518521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0" t="s">
        <v>8331</v>
      </c>
      <c r="R1098" t="s">
        <v>8332</v>
      </c>
      <c r="S1098">
        <f t="shared" si="70"/>
        <v>2014</v>
      </c>
      <c r="T1098" s="13">
        <f t="shared" si="71"/>
        <v>41885.51798611111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0" t="s">
        <v>8331</v>
      </c>
      <c r="R1099" t="s">
        <v>8332</v>
      </c>
      <c r="S1099">
        <f t="shared" si="70"/>
        <v>2014</v>
      </c>
      <c r="T1099" s="13">
        <f t="shared" si="71"/>
        <v>41660.792557870373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0" t="s">
        <v>8331</v>
      </c>
      <c r="R1100" t="s">
        <v>8332</v>
      </c>
      <c r="S1100">
        <f t="shared" si="70"/>
        <v>2014</v>
      </c>
      <c r="T1100" s="13">
        <f t="shared" si="71"/>
        <v>41712.762673611112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0" t="s">
        <v>8331</v>
      </c>
      <c r="R1101" t="s">
        <v>8332</v>
      </c>
      <c r="S1101">
        <f t="shared" si="70"/>
        <v>2015</v>
      </c>
      <c r="T1101" s="13">
        <f t="shared" si="71"/>
        <v>42107.836435185185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0" t="s">
        <v>8331</v>
      </c>
      <c r="R1102" t="s">
        <v>8332</v>
      </c>
      <c r="S1102">
        <f t="shared" si="70"/>
        <v>2016</v>
      </c>
      <c r="T1102" s="13">
        <f t="shared" si="71"/>
        <v>42384.110775462963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0" t="s">
        <v>8331</v>
      </c>
      <c r="R1103" t="s">
        <v>8332</v>
      </c>
      <c r="S1103">
        <f t="shared" si="70"/>
        <v>2016</v>
      </c>
      <c r="T1103" s="13">
        <f t="shared" si="71"/>
        <v>42538.77243055556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0" t="s">
        <v>8331</v>
      </c>
      <c r="R1104" t="s">
        <v>8332</v>
      </c>
      <c r="S1104">
        <f t="shared" si="70"/>
        <v>2013</v>
      </c>
      <c r="T1104" s="13">
        <f t="shared" si="71"/>
        <v>41577.045428240745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0" t="s">
        <v>8331</v>
      </c>
      <c r="R1105" t="s">
        <v>8332</v>
      </c>
      <c r="S1105">
        <f t="shared" si="70"/>
        <v>2016</v>
      </c>
      <c r="T1105" s="13">
        <f t="shared" si="71"/>
        <v>42479.22210648148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0" t="s">
        <v>8331</v>
      </c>
      <c r="R1106" t="s">
        <v>8332</v>
      </c>
      <c r="S1106">
        <f t="shared" si="70"/>
        <v>2014</v>
      </c>
      <c r="T1106" s="13">
        <f t="shared" si="71"/>
        <v>41771.40996527778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0" t="s">
        <v>8331</v>
      </c>
      <c r="R1107" t="s">
        <v>8332</v>
      </c>
      <c r="S1107">
        <f t="shared" si="70"/>
        <v>2014</v>
      </c>
      <c r="T1107" s="13">
        <f t="shared" si="71"/>
        <v>41692.135729166665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0" t="s">
        <v>8331</v>
      </c>
      <c r="R1108" t="s">
        <v>8332</v>
      </c>
      <c r="S1108">
        <f t="shared" si="70"/>
        <v>2012</v>
      </c>
      <c r="T1108" s="13">
        <f t="shared" si="71"/>
        <v>40973.740451388891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0" t="s">
        <v>8331</v>
      </c>
      <c r="R1109" t="s">
        <v>8332</v>
      </c>
      <c r="S1109">
        <f t="shared" si="70"/>
        <v>2014</v>
      </c>
      <c r="T1109" s="13">
        <f t="shared" si="71"/>
        <v>41813.861388888887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0" t="s">
        <v>8331</v>
      </c>
      <c r="R1110" t="s">
        <v>8332</v>
      </c>
      <c r="S1110">
        <f t="shared" si="70"/>
        <v>2012</v>
      </c>
      <c r="T1110" s="13">
        <f t="shared" si="71"/>
        <v>40952.636979166666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0" t="s">
        <v>8331</v>
      </c>
      <c r="R1111" t="s">
        <v>8332</v>
      </c>
      <c r="S1111">
        <f t="shared" si="70"/>
        <v>2016</v>
      </c>
      <c r="T1111" s="13">
        <f t="shared" si="71"/>
        <v>42662.752199074079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0" t="s">
        <v>8331</v>
      </c>
      <c r="R1112" t="s">
        <v>8332</v>
      </c>
      <c r="S1112">
        <f t="shared" si="70"/>
        <v>2012</v>
      </c>
      <c r="T1112" s="13">
        <f t="shared" si="71"/>
        <v>41220.933124999996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0" t="s">
        <v>8331</v>
      </c>
      <c r="R1113" t="s">
        <v>8332</v>
      </c>
      <c r="S1113">
        <f t="shared" si="70"/>
        <v>2015</v>
      </c>
      <c r="T1113" s="13">
        <f t="shared" si="71"/>
        <v>42347.203587962969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0" t="s">
        <v>8331</v>
      </c>
      <c r="R1114" t="s">
        <v>8332</v>
      </c>
      <c r="S1114">
        <f t="shared" si="70"/>
        <v>2014</v>
      </c>
      <c r="T1114" s="13">
        <f t="shared" si="71"/>
        <v>41963.759386574078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0" t="s">
        <v>8331</v>
      </c>
      <c r="R1115" t="s">
        <v>8332</v>
      </c>
      <c r="S1115">
        <f t="shared" si="70"/>
        <v>2014</v>
      </c>
      <c r="T1115" s="13">
        <f t="shared" si="71"/>
        <v>41835.977083333331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0" t="s">
        <v>8331</v>
      </c>
      <c r="R1116" t="s">
        <v>8332</v>
      </c>
      <c r="S1116">
        <f t="shared" si="70"/>
        <v>2013</v>
      </c>
      <c r="T1116" s="13">
        <f t="shared" si="71"/>
        <v>41526.345914351856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0" t="s">
        <v>8331</v>
      </c>
      <c r="R1117" t="s">
        <v>8332</v>
      </c>
      <c r="S1117">
        <f t="shared" si="70"/>
        <v>2016</v>
      </c>
      <c r="T1117" s="13">
        <f t="shared" si="71"/>
        <v>42429.695543981477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0" t="s">
        <v>8331</v>
      </c>
      <c r="R1118" t="s">
        <v>8332</v>
      </c>
      <c r="S1118">
        <f t="shared" si="70"/>
        <v>2012</v>
      </c>
      <c r="T1118" s="13">
        <f t="shared" si="71"/>
        <v>41009.847314814811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0" t="s">
        <v>8331</v>
      </c>
      <c r="R1119" t="s">
        <v>8332</v>
      </c>
      <c r="S1119">
        <f t="shared" si="70"/>
        <v>2015</v>
      </c>
      <c r="T1119" s="13">
        <f t="shared" si="71"/>
        <v>42333.598530092597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0" t="s">
        <v>8331</v>
      </c>
      <c r="R1120" t="s">
        <v>8332</v>
      </c>
      <c r="S1120">
        <f t="shared" si="70"/>
        <v>2014</v>
      </c>
      <c r="T1120" s="13">
        <f t="shared" si="71"/>
        <v>41704.16642361111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0" t="s">
        <v>8331</v>
      </c>
      <c r="R1121" t="s">
        <v>8332</v>
      </c>
      <c r="S1121">
        <f t="shared" si="70"/>
        <v>2014</v>
      </c>
      <c r="T1121" s="13">
        <f t="shared" si="71"/>
        <v>41722.792407407411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0" t="s">
        <v>8331</v>
      </c>
      <c r="R1122" t="s">
        <v>8332</v>
      </c>
      <c r="S1122">
        <f t="shared" si="70"/>
        <v>2011</v>
      </c>
      <c r="T1122" s="13">
        <f t="shared" si="71"/>
        <v>40799.872685185182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0" t="s">
        <v>8331</v>
      </c>
      <c r="R1123" t="s">
        <v>8332</v>
      </c>
      <c r="S1123">
        <f t="shared" si="70"/>
        <v>2016</v>
      </c>
      <c r="T1123" s="13">
        <f t="shared" si="71"/>
        <v>42412.934212962966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0" t="s">
        <v>8331</v>
      </c>
      <c r="R1124" t="s">
        <v>8332</v>
      </c>
      <c r="S1124">
        <f t="shared" si="70"/>
        <v>2013</v>
      </c>
      <c r="T1124" s="13">
        <f t="shared" si="71"/>
        <v>41410.703993055555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0" t="s">
        <v>8331</v>
      </c>
      <c r="R1125" t="s">
        <v>8332</v>
      </c>
      <c r="S1125">
        <f t="shared" si="70"/>
        <v>2014</v>
      </c>
      <c r="T1125" s="13">
        <f t="shared" si="71"/>
        <v>41718.5237037037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0" t="s">
        <v>8331</v>
      </c>
      <c r="R1126" t="s">
        <v>8333</v>
      </c>
      <c r="S1126">
        <f t="shared" si="70"/>
        <v>2015</v>
      </c>
      <c r="T1126" s="13">
        <f t="shared" si="71"/>
        <v>42094.667256944449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0" t="s">
        <v>8331</v>
      </c>
      <c r="R1127" t="s">
        <v>8333</v>
      </c>
      <c r="S1127">
        <f t="shared" si="70"/>
        <v>2015</v>
      </c>
      <c r="T1127" s="13">
        <f t="shared" si="71"/>
        <v>42212.624189814815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0" t="s">
        <v>8331</v>
      </c>
      <c r="R1128" t="s">
        <v>8333</v>
      </c>
      <c r="S1128">
        <f t="shared" si="70"/>
        <v>2016</v>
      </c>
      <c r="T1128" s="13">
        <f t="shared" si="71"/>
        <v>42535.327476851846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0" t="s">
        <v>8331</v>
      </c>
      <c r="R1129" t="s">
        <v>8333</v>
      </c>
      <c r="S1129">
        <f t="shared" si="70"/>
        <v>2014</v>
      </c>
      <c r="T1129" s="13">
        <f t="shared" si="71"/>
        <v>41926.854166666664</v>
      </c>
    </row>
    <row r="1130" spans="1:20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0" t="s">
        <v>8331</v>
      </c>
      <c r="R1130" t="s">
        <v>8333</v>
      </c>
      <c r="S1130">
        <f t="shared" si="70"/>
        <v>2014</v>
      </c>
      <c r="T1130" s="13">
        <f t="shared" si="71"/>
        <v>41828.649502314816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0" t="s">
        <v>8331</v>
      </c>
      <c r="R1131" t="s">
        <v>8333</v>
      </c>
      <c r="S1131">
        <f t="shared" si="70"/>
        <v>2016</v>
      </c>
      <c r="T1131" s="13">
        <f t="shared" si="71"/>
        <v>42496.264965277776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0" t="s">
        <v>8331</v>
      </c>
      <c r="R1132" t="s">
        <v>8333</v>
      </c>
      <c r="S1132">
        <f t="shared" si="70"/>
        <v>2014</v>
      </c>
      <c r="T1132" s="13">
        <f t="shared" si="71"/>
        <v>41908.996527777781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0" t="s">
        <v>8331</v>
      </c>
      <c r="R1133" t="s">
        <v>8333</v>
      </c>
      <c r="S1133">
        <f t="shared" si="70"/>
        <v>2015</v>
      </c>
      <c r="T1133" s="13">
        <f t="shared" si="71"/>
        <v>42332.908194444448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0" t="s">
        <v>8331</v>
      </c>
      <c r="R1134" t="s">
        <v>8333</v>
      </c>
      <c r="S1134">
        <f t="shared" si="70"/>
        <v>2016</v>
      </c>
      <c r="T1134" s="13">
        <f t="shared" si="71"/>
        <v>42706.115405092598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0" t="s">
        <v>8331</v>
      </c>
      <c r="R1135" t="s">
        <v>8333</v>
      </c>
      <c r="S1135">
        <f t="shared" si="70"/>
        <v>2014</v>
      </c>
      <c r="T1135" s="13">
        <f t="shared" si="71"/>
        <v>41821.407187500001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0" t="s">
        <v>8331</v>
      </c>
      <c r="R1136" t="s">
        <v>8333</v>
      </c>
      <c r="S1136">
        <f t="shared" si="70"/>
        <v>2014</v>
      </c>
      <c r="T1136" s="13">
        <f t="shared" si="71"/>
        <v>41958.285046296296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0" t="s">
        <v>8331</v>
      </c>
      <c r="R1137" t="s">
        <v>8333</v>
      </c>
      <c r="S1137">
        <f t="shared" si="70"/>
        <v>2016</v>
      </c>
      <c r="T1137" s="13">
        <f t="shared" si="71"/>
        <v>42558.989513888882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0" t="s">
        <v>8331</v>
      </c>
      <c r="R1138" t="s">
        <v>8333</v>
      </c>
      <c r="S1138">
        <f t="shared" si="70"/>
        <v>2015</v>
      </c>
      <c r="T1138" s="13">
        <f t="shared" si="71"/>
        <v>42327.671631944439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0" t="s">
        <v>8331</v>
      </c>
      <c r="R1139" t="s">
        <v>8333</v>
      </c>
      <c r="S1139">
        <f t="shared" si="70"/>
        <v>2016</v>
      </c>
      <c r="T1139" s="13">
        <f t="shared" si="71"/>
        <v>42453.819687499999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0" t="s">
        <v>8331</v>
      </c>
      <c r="R1140" t="s">
        <v>8333</v>
      </c>
      <c r="S1140">
        <f t="shared" si="70"/>
        <v>2017</v>
      </c>
      <c r="T1140" s="13">
        <f t="shared" si="71"/>
        <v>42736.9066087963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0" t="s">
        <v>8331</v>
      </c>
      <c r="R1141" t="s">
        <v>8333</v>
      </c>
      <c r="S1141">
        <f t="shared" si="70"/>
        <v>2014</v>
      </c>
      <c r="T1141" s="13">
        <f t="shared" si="71"/>
        <v>41975.347523148142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0" t="s">
        <v>8331</v>
      </c>
      <c r="R1142" t="s">
        <v>8333</v>
      </c>
      <c r="S1142">
        <f t="shared" si="70"/>
        <v>2015</v>
      </c>
      <c r="T1142" s="13">
        <f t="shared" si="71"/>
        <v>42192.462048611109</v>
      </c>
    </row>
    <row r="1143" spans="1:20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0" t="s">
        <v>8331</v>
      </c>
      <c r="R1143" t="s">
        <v>8333</v>
      </c>
      <c r="S1143">
        <f t="shared" si="70"/>
        <v>2015</v>
      </c>
      <c r="T1143" s="13">
        <f t="shared" si="71"/>
        <v>42164.699652777781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0" t="s">
        <v>8331</v>
      </c>
      <c r="R1144" t="s">
        <v>8333</v>
      </c>
      <c r="S1144">
        <f t="shared" si="70"/>
        <v>2015</v>
      </c>
      <c r="T1144" s="13">
        <f t="shared" si="71"/>
        <v>42022.006099537044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0" t="s">
        <v>8331</v>
      </c>
      <c r="R1145" t="s">
        <v>8333</v>
      </c>
      <c r="S1145">
        <f t="shared" si="70"/>
        <v>2015</v>
      </c>
      <c r="T1145" s="13">
        <f t="shared" si="71"/>
        <v>42325.19358796296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0" t="s">
        <v>8334</v>
      </c>
      <c r="R1146" t="s">
        <v>8335</v>
      </c>
      <c r="S1146">
        <f t="shared" si="70"/>
        <v>2015</v>
      </c>
      <c r="T1146" s="13">
        <f t="shared" si="71"/>
        <v>42093.181944444441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0" t="s">
        <v>8334</v>
      </c>
      <c r="R1147" t="s">
        <v>8335</v>
      </c>
      <c r="S1147">
        <f t="shared" si="70"/>
        <v>2014</v>
      </c>
      <c r="T1147" s="13">
        <f t="shared" si="71"/>
        <v>41854.747592592597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0" t="s">
        <v>8334</v>
      </c>
      <c r="R1148" t="s">
        <v>8335</v>
      </c>
      <c r="S1148">
        <f t="shared" si="70"/>
        <v>2014</v>
      </c>
      <c r="T1148" s="13">
        <f t="shared" si="71"/>
        <v>41723.9533912037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0" t="s">
        <v>8334</v>
      </c>
      <c r="R1149" t="s">
        <v>8335</v>
      </c>
      <c r="S1149">
        <f t="shared" si="70"/>
        <v>2014</v>
      </c>
      <c r="T1149" s="13">
        <f t="shared" si="71"/>
        <v>41871.972025462965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0" t="s">
        <v>8334</v>
      </c>
      <c r="R1150" t="s">
        <v>8335</v>
      </c>
      <c r="S1150">
        <f t="shared" si="70"/>
        <v>2016</v>
      </c>
      <c r="T1150" s="13">
        <f t="shared" si="71"/>
        <v>42675.171076388884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0" t="s">
        <v>8334</v>
      </c>
      <c r="R1151" t="s">
        <v>8335</v>
      </c>
      <c r="S1151">
        <f t="shared" si="70"/>
        <v>2016</v>
      </c>
      <c r="T1151" s="13">
        <f t="shared" si="71"/>
        <v>42507.71025462963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0" t="s">
        <v>8334</v>
      </c>
      <c r="R1152" t="s">
        <v>8335</v>
      </c>
      <c r="S1152">
        <f t="shared" si="70"/>
        <v>2015</v>
      </c>
      <c r="T1152" s="13">
        <f t="shared" si="71"/>
        <v>42317.954571759255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0" t="s">
        <v>8334</v>
      </c>
      <c r="R1153" t="s">
        <v>8335</v>
      </c>
      <c r="S1153">
        <f t="shared" si="70"/>
        <v>2015</v>
      </c>
      <c r="T1153" s="13">
        <f t="shared" si="71"/>
        <v>42224.102581018517</v>
      </c>
    </row>
    <row r="1154" spans="1:20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0" t="s">
        <v>8334</v>
      </c>
      <c r="R1154" t="s">
        <v>8335</v>
      </c>
      <c r="S1154">
        <f t="shared" si="70"/>
        <v>2015</v>
      </c>
      <c r="T1154" s="13">
        <f t="shared" si="71"/>
        <v>42109.709629629629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0" t="s">
        <v>8334</v>
      </c>
      <c r="R1155" t="s">
        <v>8335</v>
      </c>
      <c r="S1155">
        <f t="shared" ref="S1155:S1218" si="74">YEAR(T1155)</f>
        <v>2015</v>
      </c>
      <c r="T1155" s="13">
        <f t="shared" ref="T1155:T1218" si="75">(((J1155/60)/60)/24)+DATE(1970,1,1)</f>
        <v>42143.714178240742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0" t="s">
        <v>8334</v>
      </c>
      <c r="R1156" t="s">
        <v>8335</v>
      </c>
      <c r="S1156">
        <f t="shared" si="74"/>
        <v>2015</v>
      </c>
      <c r="T1156" s="13">
        <f t="shared" si="75"/>
        <v>42223.108865740738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0" t="s">
        <v>8334</v>
      </c>
      <c r="R1157" t="s">
        <v>8335</v>
      </c>
      <c r="S1157">
        <f t="shared" si="74"/>
        <v>2014</v>
      </c>
      <c r="T1157" s="13">
        <f t="shared" si="75"/>
        <v>41835.763981481483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0" t="s">
        <v>8334</v>
      </c>
      <c r="R1158" t="s">
        <v>8335</v>
      </c>
      <c r="S1158">
        <f t="shared" si="74"/>
        <v>2015</v>
      </c>
      <c r="T1158" s="13">
        <f t="shared" si="75"/>
        <v>42029.07131944444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0" t="s">
        <v>8334</v>
      </c>
      <c r="R1159" t="s">
        <v>8335</v>
      </c>
      <c r="S1159">
        <f t="shared" si="74"/>
        <v>2014</v>
      </c>
      <c r="T1159" s="13">
        <f t="shared" si="75"/>
        <v>41918.628240740742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0" t="s">
        <v>8334</v>
      </c>
      <c r="R1160" t="s">
        <v>8335</v>
      </c>
      <c r="S1160">
        <f t="shared" si="74"/>
        <v>2014</v>
      </c>
      <c r="T1160" s="13">
        <f t="shared" si="75"/>
        <v>41952.09175925926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0" t="s">
        <v>8334</v>
      </c>
      <c r="R1161" t="s">
        <v>8335</v>
      </c>
      <c r="S1161">
        <f t="shared" si="74"/>
        <v>2015</v>
      </c>
      <c r="T1161" s="13">
        <f t="shared" si="75"/>
        <v>42154.726446759261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0" t="s">
        <v>8334</v>
      </c>
      <c r="R1162" t="s">
        <v>8335</v>
      </c>
      <c r="S1162">
        <f t="shared" si="74"/>
        <v>2015</v>
      </c>
      <c r="T1162" s="13">
        <f t="shared" si="75"/>
        <v>42061.154930555553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0" t="s">
        <v>8334</v>
      </c>
      <c r="R1163" t="s">
        <v>8335</v>
      </c>
      <c r="S1163">
        <f t="shared" si="74"/>
        <v>2015</v>
      </c>
      <c r="T1163" s="13">
        <f t="shared" si="75"/>
        <v>42122.629502314812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0" t="s">
        <v>8334</v>
      </c>
      <c r="R1164" t="s">
        <v>8335</v>
      </c>
      <c r="S1164">
        <f t="shared" si="74"/>
        <v>2014</v>
      </c>
      <c r="T1164" s="13">
        <f t="shared" si="75"/>
        <v>41876.683611111112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0" t="s">
        <v>8334</v>
      </c>
      <c r="R1165" t="s">
        <v>8335</v>
      </c>
      <c r="S1165">
        <f t="shared" si="74"/>
        <v>2014</v>
      </c>
      <c r="T1165" s="13">
        <f t="shared" si="75"/>
        <v>41830.723611111112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0" t="s">
        <v>8334</v>
      </c>
      <c r="R1166" t="s">
        <v>8335</v>
      </c>
      <c r="S1166">
        <f t="shared" si="74"/>
        <v>2016</v>
      </c>
      <c r="T1166" s="13">
        <f t="shared" si="75"/>
        <v>42509.724328703705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0" t="s">
        <v>8334</v>
      </c>
      <c r="R1167" t="s">
        <v>8335</v>
      </c>
      <c r="S1167">
        <f t="shared" si="74"/>
        <v>2014</v>
      </c>
      <c r="T1167" s="13">
        <f t="shared" si="75"/>
        <v>41792.214467592588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0" t="s">
        <v>8334</v>
      </c>
      <c r="R1168" t="s">
        <v>8335</v>
      </c>
      <c r="S1168">
        <f t="shared" si="74"/>
        <v>2015</v>
      </c>
      <c r="T1168" s="13">
        <f t="shared" si="75"/>
        <v>42150.485439814816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0" t="s">
        <v>8334</v>
      </c>
      <c r="R1169" t="s">
        <v>8335</v>
      </c>
      <c r="S1169">
        <f t="shared" si="74"/>
        <v>2014</v>
      </c>
      <c r="T1169" s="13">
        <f t="shared" si="75"/>
        <v>41863.734895833331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0" t="s">
        <v>8334</v>
      </c>
      <c r="R1170" t="s">
        <v>8335</v>
      </c>
      <c r="S1170">
        <f t="shared" si="74"/>
        <v>2016</v>
      </c>
      <c r="T1170" s="13">
        <f t="shared" si="75"/>
        <v>42605.053993055553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0" t="s">
        <v>8334</v>
      </c>
      <c r="R1171" t="s">
        <v>8335</v>
      </c>
      <c r="S1171">
        <f t="shared" si="74"/>
        <v>2015</v>
      </c>
      <c r="T1171" s="13">
        <f t="shared" si="75"/>
        <v>42027.353738425925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0" t="s">
        <v>8334</v>
      </c>
      <c r="R1172" t="s">
        <v>8335</v>
      </c>
      <c r="S1172">
        <f t="shared" si="74"/>
        <v>2015</v>
      </c>
      <c r="T1172" s="13">
        <f t="shared" si="75"/>
        <v>42124.893182870372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0" t="s">
        <v>8334</v>
      </c>
      <c r="R1173" t="s">
        <v>8335</v>
      </c>
      <c r="S1173">
        <f t="shared" si="74"/>
        <v>2014</v>
      </c>
      <c r="T1173" s="13">
        <f t="shared" si="75"/>
        <v>41938.804710648146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0" t="s">
        <v>8334</v>
      </c>
      <c r="R1174" t="s">
        <v>8335</v>
      </c>
      <c r="S1174">
        <f t="shared" si="74"/>
        <v>2014</v>
      </c>
      <c r="T1174" s="13">
        <f t="shared" si="75"/>
        <v>41841.682314814818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0" t="s">
        <v>8334</v>
      </c>
      <c r="R1175" t="s">
        <v>8335</v>
      </c>
      <c r="S1175">
        <f t="shared" si="74"/>
        <v>2015</v>
      </c>
      <c r="T1175" s="13">
        <f t="shared" si="75"/>
        <v>42184.185844907406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0" t="s">
        <v>8334</v>
      </c>
      <c r="R1176" t="s">
        <v>8335</v>
      </c>
      <c r="S1176">
        <f t="shared" si="74"/>
        <v>2016</v>
      </c>
      <c r="T1176" s="13">
        <f t="shared" si="75"/>
        <v>42468.84174768519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0" t="s">
        <v>8334</v>
      </c>
      <c r="R1177" t="s">
        <v>8335</v>
      </c>
      <c r="S1177">
        <f t="shared" si="74"/>
        <v>2015</v>
      </c>
      <c r="T1177" s="13">
        <f t="shared" si="75"/>
        <v>42170.728460648148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0" t="s">
        <v>8334</v>
      </c>
      <c r="R1178" t="s">
        <v>8335</v>
      </c>
      <c r="S1178">
        <f t="shared" si="74"/>
        <v>2017</v>
      </c>
      <c r="T1178" s="13">
        <f t="shared" si="75"/>
        <v>42746.019652777773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0" t="s">
        <v>8334</v>
      </c>
      <c r="R1179" t="s">
        <v>8335</v>
      </c>
      <c r="S1179">
        <f t="shared" si="74"/>
        <v>2014</v>
      </c>
      <c r="T1179" s="13">
        <f t="shared" si="75"/>
        <v>41897.660833333335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0" t="s">
        <v>8334</v>
      </c>
      <c r="R1180" t="s">
        <v>8335</v>
      </c>
      <c r="S1180">
        <f t="shared" si="74"/>
        <v>2014</v>
      </c>
      <c r="T1180" s="13">
        <f t="shared" si="75"/>
        <v>41837.905694444446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0" t="s">
        <v>8334</v>
      </c>
      <c r="R1181" t="s">
        <v>8335</v>
      </c>
      <c r="S1181">
        <f t="shared" si="74"/>
        <v>2015</v>
      </c>
      <c r="T1181" s="13">
        <f t="shared" si="75"/>
        <v>42275.720219907409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0" t="s">
        <v>8334</v>
      </c>
      <c r="R1182" t="s">
        <v>8335</v>
      </c>
      <c r="S1182">
        <f t="shared" si="74"/>
        <v>2014</v>
      </c>
      <c r="T1182" s="13">
        <f t="shared" si="75"/>
        <v>41781.806875000002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0" t="s">
        <v>8334</v>
      </c>
      <c r="R1183" t="s">
        <v>8335</v>
      </c>
      <c r="S1183">
        <f t="shared" si="74"/>
        <v>2015</v>
      </c>
      <c r="T1183" s="13">
        <f t="shared" si="75"/>
        <v>42034.339363425926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0" t="s">
        <v>8334</v>
      </c>
      <c r="R1184" t="s">
        <v>8335</v>
      </c>
      <c r="S1184">
        <f t="shared" si="74"/>
        <v>2016</v>
      </c>
      <c r="T1184" s="13">
        <f t="shared" si="75"/>
        <v>42728.827407407407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0" t="s">
        <v>8334</v>
      </c>
      <c r="R1185" t="s">
        <v>8335</v>
      </c>
      <c r="S1185">
        <f t="shared" si="74"/>
        <v>2016</v>
      </c>
      <c r="T1185" s="13">
        <f t="shared" si="75"/>
        <v>42656.86137731481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0" t="s">
        <v>8336</v>
      </c>
      <c r="R1186" t="s">
        <v>8337</v>
      </c>
      <c r="S1186">
        <f t="shared" si="74"/>
        <v>2017</v>
      </c>
      <c r="T1186" s="13">
        <f t="shared" si="75"/>
        <v>42741.599664351852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0" t="s">
        <v>8336</v>
      </c>
      <c r="R1187" t="s">
        <v>8337</v>
      </c>
      <c r="S1187">
        <f t="shared" si="74"/>
        <v>2015</v>
      </c>
      <c r="T1187" s="13">
        <f t="shared" si="75"/>
        <v>42130.865150462967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0" t="s">
        <v>8336</v>
      </c>
      <c r="R1188" t="s">
        <v>8337</v>
      </c>
      <c r="S1188">
        <f t="shared" si="74"/>
        <v>2015</v>
      </c>
      <c r="T1188" s="13">
        <f t="shared" si="75"/>
        <v>42123.86336805555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0" t="s">
        <v>8336</v>
      </c>
      <c r="R1189" t="s">
        <v>8337</v>
      </c>
      <c r="S1189">
        <f t="shared" si="74"/>
        <v>2015</v>
      </c>
      <c r="T1189" s="13">
        <f t="shared" si="75"/>
        <v>42109.894942129627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0" t="s">
        <v>8336</v>
      </c>
      <c r="R1190" t="s">
        <v>8337</v>
      </c>
      <c r="S1190">
        <f t="shared" si="74"/>
        <v>2016</v>
      </c>
      <c r="T1190" s="13">
        <f t="shared" si="75"/>
        <v>42711.700694444444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0" t="s">
        <v>8336</v>
      </c>
      <c r="R1191" t="s">
        <v>8337</v>
      </c>
      <c r="S1191">
        <f t="shared" si="74"/>
        <v>2016</v>
      </c>
      <c r="T1191" s="13">
        <f t="shared" si="75"/>
        <v>42529.979108796295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0" t="s">
        <v>8336</v>
      </c>
      <c r="R1192" t="s">
        <v>8337</v>
      </c>
      <c r="S1192">
        <f t="shared" si="74"/>
        <v>2014</v>
      </c>
      <c r="T1192" s="13">
        <f t="shared" si="75"/>
        <v>41852.665798611109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0" t="s">
        <v>8336</v>
      </c>
      <c r="R1193" t="s">
        <v>8337</v>
      </c>
      <c r="S1193">
        <f t="shared" si="74"/>
        <v>2016</v>
      </c>
      <c r="T1193" s="13">
        <f t="shared" si="75"/>
        <v>42419.603703703702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0" t="s">
        <v>8336</v>
      </c>
      <c r="R1194" t="s">
        <v>8337</v>
      </c>
      <c r="S1194">
        <f t="shared" si="74"/>
        <v>2017</v>
      </c>
      <c r="T1194" s="13">
        <f t="shared" si="75"/>
        <v>42747.506689814814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0" t="s">
        <v>8336</v>
      </c>
      <c r="R1195" t="s">
        <v>8337</v>
      </c>
      <c r="S1195">
        <f t="shared" si="74"/>
        <v>2016</v>
      </c>
      <c r="T1195" s="13">
        <f t="shared" si="75"/>
        <v>42409.776076388895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0" t="s">
        <v>8336</v>
      </c>
      <c r="R1196" t="s">
        <v>8337</v>
      </c>
      <c r="S1196">
        <f t="shared" si="74"/>
        <v>2015</v>
      </c>
      <c r="T1196" s="13">
        <f t="shared" si="75"/>
        <v>42072.488182870366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0" t="s">
        <v>8336</v>
      </c>
      <c r="R1197" t="s">
        <v>8337</v>
      </c>
      <c r="S1197">
        <f t="shared" si="74"/>
        <v>2015</v>
      </c>
      <c r="T1197" s="13">
        <f t="shared" si="75"/>
        <v>42298.34783564815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0" t="s">
        <v>8336</v>
      </c>
      <c r="R1198" t="s">
        <v>8337</v>
      </c>
      <c r="S1198">
        <f t="shared" si="74"/>
        <v>2015</v>
      </c>
      <c r="T1198" s="13">
        <f t="shared" si="75"/>
        <v>42326.818738425922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0" t="s">
        <v>8336</v>
      </c>
      <c r="R1199" t="s">
        <v>8337</v>
      </c>
      <c r="S1199">
        <f t="shared" si="74"/>
        <v>2016</v>
      </c>
      <c r="T1199" s="13">
        <f t="shared" si="75"/>
        <v>42503.66474537037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0" t="s">
        <v>8336</v>
      </c>
      <c r="R1200" t="s">
        <v>8337</v>
      </c>
      <c r="S1200">
        <f t="shared" si="74"/>
        <v>2015</v>
      </c>
      <c r="T1200" s="13">
        <f t="shared" si="75"/>
        <v>42333.619050925925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0" t="s">
        <v>8336</v>
      </c>
      <c r="R1201" t="s">
        <v>8337</v>
      </c>
      <c r="S1201">
        <f t="shared" si="74"/>
        <v>2015</v>
      </c>
      <c r="T1201" s="13">
        <f t="shared" si="75"/>
        <v>42161.770833333328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0" t="s">
        <v>8336</v>
      </c>
      <c r="R1202" t="s">
        <v>8337</v>
      </c>
      <c r="S1202">
        <f t="shared" si="74"/>
        <v>2015</v>
      </c>
      <c r="T1202" s="13">
        <f t="shared" si="75"/>
        <v>42089.477500000001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0" t="s">
        <v>8336</v>
      </c>
      <c r="R1203" t="s">
        <v>8337</v>
      </c>
      <c r="S1203">
        <f t="shared" si="74"/>
        <v>2016</v>
      </c>
      <c r="T1203" s="13">
        <f t="shared" si="75"/>
        <v>42536.60701388889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0" t="s">
        <v>8336</v>
      </c>
      <c r="R1204" t="s">
        <v>8337</v>
      </c>
      <c r="S1204">
        <f t="shared" si="74"/>
        <v>2015</v>
      </c>
      <c r="T1204" s="13">
        <f t="shared" si="75"/>
        <v>42152.288819444439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0" t="s">
        <v>8336</v>
      </c>
      <c r="R1205" t="s">
        <v>8337</v>
      </c>
      <c r="S1205">
        <f t="shared" si="74"/>
        <v>2015</v>
      </c>
      <c r="T1205" s="13">
        <f t="shared" si="75"/>
        <v>42125.614895833336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0" t="s">
        <v>8336</v>
      </c>
      <c r="R1206" t="s">
        <v>8337</v>
      </c>
      <c r="S1206">
        <f t="shared" si="74"/>
        <v>2015</v>
      </c>
      <c r="T1206" s="13">
        <f t="shared" si="75"/>
        <v>42297.748067129629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0" t="s">
        <v>8336</v>
      </c>
      <c r="R1207" t="s">
        <v>8337</v>
      </c>
      <c r="S1207">
        <f t="shared" si="74"/>
        <v>2015</v>
      </c>
      <c r="T1207" s="13">
        <f t="shared" si="75"/>
        <v>42138.506377314814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0" t="s">
        <v>8336</v>
      </c>
      <c r="R1208" t="s">
        <v>8337</v>
      </c>
      <c r="S1208">
        <f t="shared" si="74"/>
        <v>2017</v>
      </c>
      <c r="T1208" s="13">
        <f t="shared" si="75"/>
        <v>42772.776076388895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0" t="s">
        <v>8336</v>
      </c>
      <c r="R1209" t="s">
        <v>8337</v>
      </c>
      <c r="S1209">
        <f t="shared" si="74"/>
        <v>2016</v>
      </c>
      <c r="T1209" s="13">
        <f t="shared" si="75"/>
        <v>42430.430243055554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0" t="s">
        <v>8336</v>
      </c>
      <c r="R1210" t="s">
        <v>8337</v>
      </c>
      <c r="S1210">
        <f t="shared" si="74"/>
        <v>2016</v>
      </c>
      <c r="T1210" s="13">
        <f t="shared" si="75"/>
        <v>42423.709074074075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0" t="s">
        <v>8336</v>
      </c>
      <c r="R1211" t="s">
        <v>8337</v>
      </c>
      <c r="S1211">
        <f t="shared" si="74"/>
        <v>2017</v>
      </c>
      <c r="T1211" s="13">
        <f t="shared" si="75"/>
        <v>42761.846122685187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0" t="s">
        <v>8336</v>
      </c>
      <c r="R1212" t="s">
        <v>8337</v>
      </c>
      <c r="S1212">
        <f t="shared" si="74"/>
        <v>2015</v>
      </c>
      <c r="T1212" s="13">
        <f t="shared" si="75"/>
        <v>42132.941805555558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0" t="s">
        <v>8336</v>
      </c>
      <c r="R1213" t="s">
        <v>8337</v>
      </c>
      <c r="S1213">
        <f t="shared" si="74"/>
        <v>2016</v>
      </c>
      <c r="T1213" s="13">
        <f t="shared" si="75"/>
        <v>42515.866446759261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0" t="s">
        <v>8336</v>
      </c>
      <c r="R1214" t="s">
        <v>8337</v>
      </c>
      <c r="S1214">
        <f t="shared" si="74"/>
        <v>2015</v>
      </c>
      <c r="T1214" s="13">
        <f t="shared" si="75"/>
        <v>42318.950173611112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0" t="s">
        <v>8336</v>
      </c>
      <c r="R1215" t="s">
        <v>8337</v>
      </c>
      <c r="S1215">
        <f t="shared" si="74"/>
        <v>2016</v>
      </c>
      <c r="T1215" s="13">
        <f t="shared" si="75"/>
        <v>42731.755787037036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0" t="s">
        <v>8336</v>
      </c>
      <c r="R1216" t="s">
        <v>8337</v>
      </c>
      <c r="S1216">
        <f t="shared" si="74"/>
        <v>2015</v>
      </c>
      <c r="T1216" s="13">
        <f t="shared" si="75"/>
        <v>42104.840335648143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0" t="s">
        <v>8336</v>
      </c>
      <c r="R1217" t="s">
        <v>8337</v>
      </c>
      <c r="S1217">
        <f t="shared" si="74"/>
        <v>2014</v>
      </c>
      <c r="T1217" s="13">
        <f t="shared" si="75"/>
        <v>41759.923101851848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0" t="s">
        <v>8336</v>
      </c>
      <c r="R1218" t="s">
        <v>8337</v>
      </c>
      <c r="S1218">
        <f t="shared" si="74"/>
        <v>2015</v>
      </c>
      <c r="T1218" s="13">
        <f t="shared" si="75"/>
        <v>42247.616400462968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0" t="s">
        <v>8336</v>
      </c>
      <c r="R1219" t="s">
        <v>8337</v>
      </c>
      <c r="S1219">
        <f t="shared" ref="S1219:S1282" si="78">YEAR(T1219)</f>
        <v>2016</v>
      </c>
      <c r="T1219" s="13">
        <f t="shared" ref="T1219:T1282" si="79">(((J1219/60)/60)/24)+DATE(1970,1,1)</f>
        <v>42535.809490740736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0" t="s">
        <v>8336</v>
      </c>
      <c r="R1220" t="s">
        <v>8337</v>
      </c>
      <c r="S1220">
        <f t="shared" si="78"/>
        <v>2015</v>
      </c>
      <c r="T1220" s="13">
        <f t="shared" si="79"/>
        <v>42278.662037037036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0" t="s">
        <v>8336</v>
      </c>
      <c r="R1221" t="s">
        <v>8337</v>
      </c>
      <c r="S1221">
        <f t="shared" si="78"/>
        <v>2016</v>
      </c>
      <c r="T1221" s="13">
        <f t="shared" si="79"/>
        <v>42633.461956018517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0" t="s">
        <v>8336</v>
      </c>
      <c r="R1222" t="s">
        <v>8337</v>
      </c>
      <c r="S1222">
        <f t="shared" si="78"/>
        <v>2015</v>
      </c>
      <c r="T1222" s="13">
        <f t="shared" si="79"/>
        <v>42211.628611111111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0" t="s">
        <v>8336</v>
      </c>
      <c r="R1223" t="s">
        <v>8337</v>
      </c>
      <c r="S1223">
        <f t="shared" si="78"/>
        <v>2016</v>
      </c>
      <c r="T1223" s="13">
        <f t="shared" si="79"/>
        <v>42680.47555555556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0" t="s">
        <v>8336</v>
      </c>
      <c r="R1224" t="s">
        <v>8337</v>
      </c>
      <c r="S1224">
        <f t="shared" si="78"/>
        <v>2016</v>
      </c>
      <c r="T1224" s="13">
        <f t="shared" si="79"/>
        <v>42430.720451388886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0" t="s">
        <v>8336</v>
      </c>
      <c r="R1225" t="s">
        <v>8337</v>
      </c>
      <c r="S1225">
        <f t="shared" si="78"/>
        <v>2016</v>
      </c>
      <c r="T1225" s="13">
        <f t="shared" si="79"/>
        <v>42654.177187499998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0" t="s">
        <v>8323</v>
      </c>
      <c r="R1226" t="s">
        <v>8338</v>
      </c>
      <c r="S1226">
        <f t="shared" si="78"/>
        <v>2014</v>
      </c>
      <c r="T1226" s="13">
        <f t="shared" si="79"/>
        <v>41736.549791666665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0" t="s">
        <v>8323</v>
      </c>
      <c r="R1227" t="s">
        <v>8338</v>
      </c>
      <c r="S1227">
        <f t="shared" si="78"/>
        <v>2013</v>
      </c>
      <c r="T1227" s="13">
        <f t="shared" si="79"/>
        <v>41509.905995370369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0" t="s">
        <v>8323</v>
      </c>
      <c r="R1228" t="s">
        <v>8338</v>
      </c>
      <c r="S1228">
        <f t="shared" si="78"/>
        <v>2014</v>
      </c>
      <c r="T1228" s="13">
        <f t="shared" si="79"/>
        <v>41715.874780092592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0" t="s">
        <v>8323</v>
      </c>
      <c r="R1229" t="s">
        <v>8338</v>
      </c>
      <c r="S1229">
        <f t="shared" si="78"/>
        <v>2014</v>
      </c>
      <c r="T1229" s="13">
        <f t="shared" si="79"/>
        <v>41827.919166666667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0" t="s">
        <v>8323</v>
      </c>
      <c r="R1230" t="s">
        <v>8338</v>
      </c>
      <c r="S1230">
        <f t="shared" si="78"/>
        <v>2011</v>
      </c>
      <c r="T1230" s="13">
        <f t="shared" si="79"/>
        <v>40754.729259259257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0" t="s">
        <v>8323</v>
      </c>
      <c r="R1231" t="s">
        <v>8338</v>
      </c>
      <c r="S1231">
        <f t="shared" si="78"/>
        <v>2012</v>
      </c>
      <c r="T1231" s="13">
        <f t="shared" si="79"/>
        <v>40985.459803240738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0" t="s">
        <v>8323</v>
      </c>
      <c r="R1232" t="s">
        <v>8338</v>
      </c>
      <c r="S1232">
        <f t="shared" si="78"/>
        <v>2011</v>
      </c>
      <c r="T1232" s="13">
        <f t="shared" si="79"/>
        <v>40568.972569444442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0" t="s">
        <v>8323</v>
      </c>
      <c r="R1233" t="s">
        <v>8338</v>
      </c>
      <c r="S1233">
        <f t="shared" si="78"/>
        <v>2015</v>
      </c>
      <c r="T1233" s="13">
        <f t="shared" si="79"/>
        <v>42193.941759259258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0" t="s">
        <v>8323</v>
      </c>
      <c r="R1234" t="s">
        <v>8338</v>
      </c>
      <c r="S1234">
        <f t="shared" si="78"/>
        <v>2013</v>
      </c>
      <c r="T1234" s="13">
        <f t="shared" si="79"/>
        <v>41506.848032407412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0" t="s">
        <v>8323</v>
      </c>
      <c r="R1235" t="s">
        <v>8338</v>
      </c>
      <c r="S1235">
        <f t="shared" si="78"/>
        <v>2012</v>
      </c>
      <c r="T1235" s="13">
        <f t="shared" si="79"/>
        <v>40939.948773148149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0" t="s">
        <v>8323</v>
      </c>
      <c r="R1236" t="s">
        <v>8338</v>
      </c>
      <c r="S1236">
        <f t="shared" si="78"/>
        <v>2015</v>
      </c>
      <c r="T1236" s="13">
        <f t="shared" si="79"/>
        <v>42007.788680555561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0" t="s">
        <v>8323</v>
      </c>
      <c r="R1237" t="s">
        <v>8338</v>
      </c>
      <c r="S1237">
        <f t="shared" si="78"/>
        <v>2013</v>
      </c>
      <c r="T1237" s="13">
        <f t="shared" si="79"/>
        <v>41583.135405092595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0" t="s">
        <v>8323</v>
      </c>
      <c r="R1238" t="s">
        <v>8338</v>
      </c>
      <c r="S1238">
        <f t="shared" si="78"/>
        <v>2012</v>
      </c>
      <c r="T1238" s="13">
        <f t="shared" si="79"/>
        <v>41110.680138888885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0" t="s">
        <v>8323</v>
      </c>
      <c r="R1239" t="s">
        <v>8338</v>
      </c>
      <c r="S1239">
        <f t="shared" si="78"/>
        <v>2012</v>
      </c>
      <c r="T1239" s="13">
        <f t="shared" si="79"/>
        <v>41125.283159722225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0" t="s">
        <v>8323</v>
      </c>
      <c r="R1240" t="s">
        <v>8338</v>
      </c>
      <c r="S1240">
        <f t="shared" si="78"/>
        <v>2011</v>
      </c>
      <c r="T1240" s="13">
        <f t="shared" si="79"/>
        <v>40731.61037037037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0" t="s">
        <v>8323</v>
      </c>
      <c r="R1241" t="s">
        <v>8338</v>
      </c>
      <c r="S1241">
        <f t="shared" si="78"/>
        <v>2011</v>
      </c>
      <c r="T1241" s="13">
        <f t="shared" si="79"/>
        <v>40883.962581018517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0" t="s">
        <v>8323</v>
      </c>
      <c r="R1242" t="s">
        <v>8338</v>
      </c>
      <c r="S1242">
        <f t="shared" si="78"/>
        <v>2013</v>
      </c>
      <c r="T1242" s="13">
        <f t="shared" si="79"/>
        <v>41409.040011574078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0" t="s">
        <v>8323</v>
      </c>
      <c r="R1243" t="s">
        <v>8338</v>
      </c>
      <c r="S1243">
        <f t="shared" si="78"/>
        <v>2014</v>
      </c>
      <c r="T1243" s="13">
        <f t="shared" si="79"/>
        <v>41923.837731481479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0" t="s">
        <v>8323</v>
      </c>
      <c r="R1244" t="s">
        <v>8338</v>
      </c>
      <c r="S1244">
        <f t="shared" si="78"/>
        <v>2011</v>
      </c>
      <c r="T1244" s="13">
        <f t="shared" si="79"/>
        <v>40782.165532407409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0" t="s">
        <v>8323</v>
      </c>
      <c r="R1245" t="s">
        <v>8338</v>
      </c>
      <c r="S1245">
        <f t="shared" si="78"/>
        <v>2011</v>
      </c>
      <c r="T1245" s="13">
        <f t="shared" si="79"/>
        <v>40671.879293981481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0" t="s">
        <v>8323</v>
      </c>
      <c r="R1246" t="s">
        <v>8324</v>
      </c>
      <c r="S1246">
        <f t="shared" si="78"/>
        <v>2013</v>
      </c>
      <c r="T1246" s="13">
        <f t="shared" si="79"/>
        <v>41355.825497685182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0" t="s">
        <v>8323</v>
      </c>
      <c r="R1247" t="s">
        <v>8324</v>
      </c>
      <c r="S1247">
        <f t="shared" si="78"/>
        <v>2014</v>
      </c>
      <c r="T1247" s="13">
        <f t="shared" si="79"/>
        <v>41774.599930555552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0" t="s">
        <v>8323</v>
      </c>
      <c r="R1248" t="s">
        <v>8324</v>
      </c>
      <c r="S1248">
        <f t="shared" si="78"/>
        <v>2011</v>
      </c>
      <c r="T1248" s="13">
        <f t="shared" si="79"/>
        <v>40838.043391203704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0" t="s">
        <v>8323</v>
      </c>
      <c r="R1249" t="s">
        <v>8324</v>
      </c>
      <c r="S1249">
        <f t="shared" si="78"/>
        <v>2013</v>
      </c>
      <c r="T1249" s="13">
        <f t="shared" si="79"/>
        <v>41370.292303240742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0" t="s">
        <v>8323</v>
      </c>
      <c r="R1250" t="s">
        <v>8324</v>
      </c>
      <c r="S1250">
        <f t="shared" si="78"/>
        <v>2014</v>
      </c>
      <c r="T1250" s="13">
        <f t="shared" si="79"/>
        <v>41767.656863425924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0" t="s">
        <v>8323</v>
      </c>
      <c r="R1251" t="s">
        <v>8324</v>
      </c>
      <c r="S1251">
        <f t="shared" si="78"/>
        <v>2012</v>
      </c>
      <c r="T1251" s="13">
        <f t="shared" si="79"/>
        <v>41067.74086805556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0" t="s">
        <v>8323</v>
      </c>
      <c r="R1252" t="s">
        <v>8324</v>
      </c>
      <c r="S1252">
        <f t="shared" si="78"/>
        <v>2014</v>
      </c>
      <c r="T1252" s="13">
        <f t="shared" si="79"/>
        <v>41843.64271990741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0" t="s">
        <v>8323</v>
      </c>
      <c r="R1253" t="s">
        <v>8324</v>
      </c>
      <c r="S1253">
        <f t="shared" si="78"/>
        <v>2011</v>
      </c>
      <c r="T1253" s="13">
        <f t="shared" si="79"/>
        <v>40751.814432870371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0" t="s">
        <v>8323</v>
      </c>
      <c r="R1254" t="s">
        <v>8324</v>
      </c>
      <c r="S1254">
        <f t="shared" si="78"/>
        <v>2013</v>
      </c>
      <c r="T1254" s="13">
        <f t="shared" si="79"/>
        <v>41543.988067129627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0" t="s">
        <v>8323</v>
      </c>
      <c r="R1255" t="s">
        <v>8324</v>
      </c>
      <c r="S1255">
        <f t="shared" si="78"/>
        <v>2014</v>
      </c>
      <c r="T1255" s="13">
        <f t="shared" si="79"/>
        <v>41855.783645833333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0" t="s">
        <v>8323</v>
      </c>
      <c r="R1256" t="s">
        <v>8324</v>
      </c>
      <c r="S1256">
        <f t="shared" si="78"/>
        <v>2010</v>
      </c>
      <c r="T1256" s="13">
        <f t="shared" si="79"/>
        <v>40487.621365740742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0" t="s">
        <v>8323</v>
      </c>
      <c r="R1257" t="s">
        <v>8324</v>
      </c>
      <c r="S1257">
        <f t="shared" si="78"/>
        <v>2013</v>
      </c>
      <c r="T1257" s="13">
        <f t="shared" si="79"/>
        <v>41579.845509259263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0" t="s">
        <v>8323</v>
      </c>
      <c r="R1258" t="s">
        <v>8324</v>
      </c>
      <c r="S1258">
        <f t="shared" si="78"/>
        <v>2012</v>
      </c>
      <c r="T1258" s="13">
        <f t="shared" si="79"/>
        <v>40921.919340277782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0" t="s">
        <v>8323</v>
      </c>
      <c r="R1259" t="s">
        <v>8324</v>
      </c>
      <c r="S1259">
        <f t="shared" si="78"/>
        <v>2011</v>
      </c>
      <c r="T1259" s="13">
        <f t="shared" si="79"/>
        <v>40587.085532407407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0" t="s">
        <v>8323</v>
      </c>
      <c r="R1260" t="s">
        <v>8324</v>
      </c>
      <c r="S1260">
        <f t="shared" si="78"/>
        <v>2013</v>
      </c>
      <c r="T1260" s="13">
        <f t="shared" si="79"/>
        <v>41487.611250000002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0" t="s">
        <v>8323</v>
      </c>
      <c r="R1261" t="s">
        <v>8324</v>
      </c>
      <c r="S1261">
        <f t="shared" si="78"/>
        <v>2014</v>
      </c>
      <c r="T1261" s="13">
        <f t="shared" si="79"/>
        <v>41766.970648148148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0" t="s">
        <v>8323</v>
      </c>
      <c r="R1262" t="s">
        <v>8324</v>
      </c>
      <c r="S1262">
        <f t="shared" si="78"/>
        <v>2014</v>
      </c>
      <c r="T1262" s="13">
        <f t="shared" si="79"/>
        <v>41666.842824074076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0" t="s">
        <v>8323</v>
      </c>
      <c r="R1263" t="s">
        <v>8324</v>
      </c>
      <c r="S1263">
        <f t="shared" si="78"/>
        <v>2013</v>
      </c>
      <c r="T1263" s="13">
        <f t="shared" si="79"/>
        <v>41638.342905092592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0" t="s">
        <v>8323</v>
      </c>
      <c r="R1264" t="s">
        <v>8324</v>
      </c>
      <c r="S1264">
        <f t="shared" si="78"/>
        <v>2014</v>
      </c>
      <c r="T1264" s="13">
        <f t="shared" si="79"/>
        <v>41656.762638888889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0" t="s">
        <v>8323</v>
      </c>
      <c r="R1265" t="s">
        <v>8324</v>
      </c>
      <c r="S1265">
        <f t="shared" si="78"/>
        <v>2014</v>
      </c>
      <c r="T1265" s="13">
        <f t="shared" si="79"/>
        <v>41692.084143518521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0" t="s">
        <v>8323</v>
      </c>
      <c r="R1266" t="s">
        <v>8324</v>
      </c>
      <c r="S1266">
        <f t="shared" si="78"/>
        <v>2013</v>
      </c>
      <c r="T1266" s="13">
        <f t="shared" si="79"/>
        <v>41547.662997685184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0" t="s">
        <v>8323</v>
      </c>
      <c r="R1267" t="s">
        <v>8324</v>
      </c>
      <c r="S1267">
        <f t="shared" si="78"/>
        <v>2010</v>
      </c>
      <c r="T1267" s="13">
        <f t="shared" si="79"/>
        <v>40465.655266203699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0" t="s">
        <v>8323</v>
      </c>
      <c r="R1268" t="s">
        <v>8324</v>
      </c>
      <c r="S1268">
        <f t="shared" si="78"/>
        <v>2013</v>
      </c>
      <c r="T1268" s="13">
        <f t="shared" si="79"/>
        <v>41620.87667824074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0" t="s">
        <v>8323</v>
      </c>
      <c r="R1269" t="s">
        <v>8324</v>
      </c>
      <c r="S1269">
        <f t="shared" si="78"/>
        <v>2013</v>
      </c>
      <c r="T1269" s="13">
        <f t="shared" si="79"/>
        <v>41449.585162037038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0" t="s">
        <v>8323</v>
      </c>
      <c r="R1270" t="s">
        <v>8324</v>
      </c>
      <c r="S1270">
        <f t="shared" si="78"/>
        <v>2013</v>
      </c>
      <c r="T1270" s="13">
        <f t="shared" si="79"/>
        <v>41507.845451388886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0" t="s">
        <v>8323</v>
      </c>
      <c r="R1271" t="s">
        <v>8324</v>
      </c>
      <c r="S1271">
        <f t="shared" si="78"/>
        <v>2016</v>
      </c>
      <c r="T1271" s="13">
        <f t="shared" si="79"/>
        <v>42445.823055555549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0" t="s">
        <v>8323</v>
      </c>
      <c r="R1272" t="s">
        <v>8324</v>
      </c>
      <c r="S1272">
        <f t="shared" si="78"/>
        <v>2012</v>
      </c>
      <c r="T1272" s="13">
        <f t="shared" si="79"/>
        <v>40933.856967592597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0" t="s">
        <v>8323</v>
      </c>
      <c r="R1273" t="s">
        <v>8324</v>
      </c>
      <c r="S1273">
        <f t="shared" si="78"/>
        <v>2013</v>
      </c>
      <c r="T1273" s="13">
        <f t="shared" si="79"/>
        <v>41561.683553240742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0" t="s">
        <v>8323</v>
      </c>
      <c r="R1274" t="s">
        <v>8324</v>
      </c>
      <c r="S1274">
        <f t="shared" si="78"/>
        <v>2010</v>
      </c>
      <c r="T1274" s="13">
        <f t="shared" si="79"/>
        <v>40274.745127314818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0" t="s">
        <v>8323</v>
      </c>
      <c r="R1275" t="s">
        <v>8324</v>
      </c>
      <c r="S1275">
        <f t="shared" si="78"/>
        <v>2014</v>
      </c>
      <c r="T1275" s="13">
        <f t="shared" si="79"/>
        <v>41852.730219907404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0" t="s">
        <v>8323</v>
      </c>
      <c r="R1276" t="s">
        <v>8324</v>
      </c>
      <c r="S1276">
        <f t="shared" si="78"/>
        <v>2012</v>
      </c>
      <c r="T1276" s="13">
        <f t="shared" si="79"/>
        <v>41116.690104166664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0" t="s">
        <v>8323</v>
      </c>
      <c r="R1277" t="s">
        <v>8324</v>
      </c>
      <c r="S1277">
        <f t="shared" si="78"/>
        <v>2013</v>
      </c>
      <c r="T1277" s="13">
        <f t="shared" si="79"/>
        <v>41458.867905092593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0" t="s">
        <v>8323</v>
      </c>
      <c r="R1278" t="s">
        <v>8324</v>
      </c>
      <c r="S1278">
        <f t="shared" si="78"/>
        <v>2009</v>
      </c>
      <c r="T1278" s="13">
        <f t="shared" si="79"/>
        <v>40007.704247685186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0" t="s">
        <v>8323</v>
      </c>
      <c r="R1279" t="s">
        <v>8324</v>
      </c>
      <c r="S1279">
        <f t="shared" si="78"/>
        <v>2012</v>
      </c>
      <c r="T1279" s="13">
        <f t="shared" si="79"/>
        <v>41121.561886574076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0" t="s">
        <v>8323</v>
      </c>
      <c r="R1280" t="s">
        <v>8324</v>
      </c>
      <c r="S1280">
        <f t="shared" si="78"/>
        <v>2014</v>
      </c>
      <c r="T1280" s="13">
        <f t="shared" si="79"/>
        <v>41786.555162037039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0" t="s">
        <v>8323</v>
      </c>
      <c r="R1281" t="s">
        <v>8324</v>
      </c>
      <c r="S1281">
        <f t="shared" si="78"/>
        <v>2014</v>
      </c>
      <c r="T1281" s="13">
        <f t="shared" si="79"/>
        <v>41682.099189814813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0" t="s">
        <v>8323</v>
      </c>
      <c r="R1282" t="s">
        <v>8324</v>
      </c>
      <c r="S1282">
        <f t="shared" si="78"/>
        <v>2010</v>
      </c>
      <c r="T1282" s="13">
        <f t="shared" si="79"/>
        <v>40513.757569444446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0" t="s">
        <v>8323</v>
      </c>
      <c r="R1283" t="s">
        <v>8324</v>
      </c>
      <c r="S1283">
        <f t="shared" ref="S1283:S1346" si="82">YEAR(T1283)</f>
        <v>2013</v>
      </c>
      <c r="T1283" s="13">
        <f t="shared" ref="T1283:T1346" si="83">(((J1283/60)/60)/24)+DATE(1970,1,1)</f>
        <v>41463.743472222224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0" t="s">
        <v>8323</v>
      </c>
      <c r="R1284" t="s">
        <v>8324</v>
      </c>
      <c r="S1284">
        <f t="shared" si="82"/>
        <v>2013</v>
      </c>
      <c r="T1284" s="13">
        <f t="shared" si="83"/>
        <v>41586.475173611114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0" t="s">
        <v>8323</v>
      </c>
      <c r="R1285" t="s">
        <v>8324</v>
      </c>
      <c r="S1285">
        <f t="shared" si="82"/>
        <v>2013</v>
      </c>
      <c r="T1285" s="13">
        <f t="shared" si="83"/>
        <v>41320.717465277776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0" t="s">
        <v>8315</v>
      </c>
      <c r="R1286" t="s">
        <v>8316</v>
      </c>
      <c r="S1286">
        <f t="shared" si="82"/>
        <v>2016</v>
      </c>
      <c r="T1286" s="13">
        <f t="shared" si="83"/>
        <v>42712.23474537037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0" t="s">
        <v>8315</v>
      </c>
      <c r="R1287" t="s">
        <v>8316</v>
      </c>
      <c r="S1287">
        <f t="shared" si="82"/>
        <v>2015</v>
      </c>
      <c r="T1287" s="13">
        <f t="shared" si="83"/>
        <v>42160.583043981482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0" t="s">
        <v>8315</v>
      </c>
      <c r="R1288" t="s">
        <v>8316</v>
      </c>
      <c r="S1288">
        <f t="shared" si="82"/>
        <v>2015</v>
      </c>
      <c r="T1288" s="13">
        <f t="shared" si="83"/>
        <v>42039.384571759263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0" t="s">
        <v>8315</v>
      </c>
      <c r="R1289" t="s">
        <v>8316</v>
      </c>
      <c r="S1289">
        <f t="shared" si="82"/>
        <v>2015</v>
      </c>
      <c r="T1289" s="13">
        <f t="shared" si="83"/>
        <v>42107.621018518519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0" t="s">
        <v>8315</v>
      </c>
      <c r="R1290" t="s">
        <v>8316</v>
      </c>
      <c r="S1290">
        <f t="shared" si="82"/>
        <v>2016</v>
      </c>
      <c r="T1290" s="13">
        <f t="shared" si="83"/>
        <v>42561.154664351852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0" t="s">
        <v>8315</v>
      </c>
      <c r="R1291" t="s">
        <v>8316</v>
      </c>
      <c r="S1291">
        <f t="shared" si="82"/>
        <v>2016</v>
      </c>
      <c r="T1291" s="13">
        <f t="shared" si="83"/>
        <v>42709.134780092587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0" t="s">
        <v>8315</v>
      </c>
      <c r="R1292" t="s">
        <v>8316</v>
      </c>
      <c r="S1292">
        <f t="shared" si="82"/>
        <v>2015</v>
      </c>
      <c r="T1292" s="13">
        <f t="shared" si="83"/>
        <v>42086.614942129629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0" t="s">
        <v>8315</v>
      </c>
      <c r="R1293" t="s">
        <v>8316</v>
      </c>
      <c r="S1293">
        <f t="shared" si="82"/>
        <v>2015</v>
      </c>
      <c r="T1293" s="13">
        <f t="shared" si="83"/>
        <v>42064.652673611112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0" t="s">
        <v>8315</v>
      </c>
      <c r="R1294" t="s">
        <v>8316</v>
      </c>
      <c r="S1294">
        <f t="shared" si="82"/>
        <v>2015</v>
      </c>
      <c r="T1294" s="13">
        <f t="shared" si="83"/>
        <v>42256.764212962968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0" t="s">
        <v>8315</v>
      </c>
      <c r="R1295" t="s">
        <v>8316</v>
      </c>
      <c r="S1295">
        <f t="shared" si="82"/>
        <v>2015</v>
      </c>
      <c r="T1295" s="13">
        <f t="shared" si="83"/>
        <v>42292.701053240744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0" t="s">
        <v>8315</v>
      </c>
      <c r="R1296" t="s">
        <v>8316</v>
      </c>
      <c r="S1296">
        <f t="shared" si="82"/>
        <v>2015</v>
      </c>
      <c r="T1296" s="13">
        <f t="shared" si="83"/>
        <v>42278.453668981485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0" t="s">
        <v>8315</v>
      </c>
      <c r="R1297" t="s">
        <v>8316</v>
      </c>
      <c r="S1297">
        <f t="shared" si="82"/>
        <v>2015</v>
      </c>
      <c r="T1297" s="13">
        <f t="shared" si="83"/>
        <v>42184.572881944448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0" t="s">
        <v>8315</v>
      </c>
      <c r="R1298" t="s">
        <v>8316</v>
      </c>
      <c r="S1298">
        <f t="shared" si="82"/>
        <v>2016</v>
      </c>
      <c r="T1298" s="13">
        <f t="shared" si="83"/>
        <v>42423.050613425927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0" t="s">
        <v>8315</v>
      </c>
      <c r="R1299" t="s">
        <v>8316</v>
      </c>
      <c r="S1299">
        <f t="shared" si="82"/>
        <v>2016</v>
      </c>
      <c r="T1299" s="13">
        <f t="shared" si="83"/>
        <v>42461.747199074074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0" t="s">
        <v>8315</v>
      </c>
      <c r="R1300" t="s">
        <v>8316</v>
      </c>
      <c r="S1300">
        <f t="shared" si="82"/>
        <v>2016</v>
      </c>
      <c r="T1300" s="13">
        <f t="shared" si="83"/>
        <v>42458.680925925932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0" t="s">
        <v>8315</v>
      </c>
      <c r="R1301" t="s">
        <v>8316</v>
      </c>
      <c r="S1301">
        <f t="shared" si="82"/>
        <v>2015</v>
      </c>
      <c r="T1301" s="13">
        <f t="shared" si="83"/>
        <v>42169.814340277779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0" t="s">
        <v>8315</v>
      </c>
      <c r="R1302" t="s">
        <v>8316</v>
      </c>
      <c r="S1302">
        <f t="shared" si="82"/>
        <v>2016</v>
      </c>
      <c r="T1302" s="13">
        <f t="shared" si="83"/>
        <v>42483.675208333334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0" t="s">
        <v>8315</v>
      </c>
      <c r="R1303" t="s">
        <v>8316</v>
      </c>
      <c r="S1303">
        <f t="shared" si="82"/>
        <v>2015</v>
      </c>
      <c r="T1303" s="13">
        <f t="shared" si="83"/>
        <v>42195.749745370369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0" t="s">
        <v>8315</v>
      </c>
      <c r="R1304" t="s">
        <v>8316</v>
      </c>
      <c r="S1304">
        <f t="shared" si="82"/>
        <v>2016</v>
      </c>
      <c r="T1304" s="13">
        <f t="shared" si="83"/>
        <v>42675.057997685188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0" t="s">
        <v>8315</v>
      </c>
      <c r="R1305" t="s">
        <v>8316</v>
      </c>
      <c r="S1305">
        <f t="shared" si="82"/>
        <v>2016</v>
      </c>
      <c r="T1305" s="13">
        <f t="shared" si="83"/>
        <v>42566.441203703704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0" t="s">
        <v>8317</v>
      </c>
      <c r="R1306" t="s">
        <v>8319</v>
      </c>
      <c r="S1306">
        <f t="shared" si="82"/>
        <v>2017</v>
      </c>
      <c r="T1306" s="13">
        <f t="shared" si="83"/>
        <v>42747.194502314815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0" t="s">
        <v>8317</v>
      </c>
      <c r="R1307" t="s">
        <v>8319</v>
      </c>
      <c r="S1307">
        <f t="shared" si="82"/>
        <v>2016</v>
      </c>
      <c r="T1307" s="13">
        <f t="shared" si="83"/>
        <v>42543.665601851855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0" t="s">
        <v>8317</v>
      </c>
      <c r="R1308" t="s">
        <v>8319</v>
      </c>
      <c r="S1308">
        <f t="shared" si="82"/>
        <v>2014</v>
      </c>
      <c r="T1308" s="13">
        <f t="shared" si="83"/>
        <v>41947.457569444443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0" t="s">
        <v>8317</v>
      </c>
      <c r="R1309" t="s">
        <v>8319</v>
      </c>
      <c r="S1309">
        <f t="shared" si="82"/>
        <v>2016</v>
      </c>
      <c r="T1309" s="13">
        <f t="shared" si="83"/>
        <v>42387.503229166665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0" t="s">
        <v>8317</v>
      </c>
      <c r="R1310" t="s">
        <v>8319</v>
      </c>
      <c r="S1310">
        <f t="shared" si="82"/>
        <v>2016</v>
      </c>
      <c r="T1310" s="13">
        <f t="shared" si="83"/>
        <v>42611.613564814819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0" t="s">
        <v>8317</v>
      </c>
      <c r="R1311" t="s">
        <v>8319</v>
      </c>
      <c r="S1311">
        <f t="shared" si="82"/>
        <v>2015</v>
      </c>
      <c r="T1311" s="13">
        <f t="shared" si="83"/>
        <v>42257.882731481484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0" t="s">
        <v>8317</v>
      </c>
      <c r="R1312" t="s">
        <v>8319</v>
      </c>
      <c r="S1312">
        <f t="shared" si="82"/>
        <v>2016</v>
      </c>
      <c r="T1312" s="13">
        <f t="shared" si="83"/>
        <v>42556.667245370365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0" t="s">
        <v>8317</v>
      </c>
      <c r="R1313" t="s">
        <v>8319</v>
      </c>
      <c r="S1313">
        <f t="shared" si="82"/>
        <v>2016</v>
      </c>
      <c r="T1313" s="13">
        <f t="shared" si="83"/>
        <v>42669.802303240736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0" t="s">
        <v>8317</v>
      </c>
      <c r="R1314" t="s">
        <v>8319</v>
      </c>
      <c r="S1314">
        <f t="shared" si="82"/>
        <v>2015</v>
      </c>
      <c r="T1314" s="13">
        <f t="shared" si="83"/>
        <v>42082.702800925923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0" t="s">
        <v>8317</v>
      </c>
      <c r="R1315" t="s">
        <v>8319</v>
      </c>
      <c r="S1315">
        <f t="shared" si="82"/>
        <v>2016</v>
      </c>
      <c r="T1315" s="13">
        <f t="shared" si="83"/>
        <v>42402.709652777776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0" t="s">
        <v>8317</v>
      </c>
      <c r="R1316" t="s">
        <v>8319</v>
      </c>
      <c r="S1316">
        <f t="shared" si="82"/>
        <v>2016</v>
      </c>
      <c r="T1316" s="13">
        <f t="shared" si="83"/>
        <v>42604.669675925921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0" t="s">
        <v>8317</v>
      </c>
      <c r="R1317" t="s">
        <v>8319</v>
      </c>
      <c r="S1317">
        <f t="shared" si="82"/>
        <v>2015</v>
      </c>
      <c r="T1317" s="13">
        <f t="shared" si="83"/>
        <v>42278.498240740737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0" t="s">
        <v>8317</v>
      </c>
      <c r="R1318" t="s">
        <v>8319</v>
      </c>
      <c r="S1318">
        <f t="shared" si="82"/>
        <v>2016</v>
      </c>
      <c r="T1318" s="13">
        <f t="shared" si="83"/>
        <v>42393.961909722217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0" t="s">
        <v>8317</v>
      </c>
      <c r="R1319" t="s">
        <v>8319</v>
      </c>
      <c r="S1319">
        <f t="shared" si="82"/>
        <v>2016</v>
      </c>
      <c r="T1319" s="13">
        <f t="shared" si="83"/>
        <v>42520.235486111109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0" t="s">
        <v>8317</v>
      </c>
      <c r="R1320" t="s">
        <v>8319</v>
      </c>
      <c r="S1320">
        <f t="shared" si="82"/>
        <v>2014</v>
      </c>
      <c r="T1320" s="13">
        <f t="shared" si="83"/>
        <v>41985.043657407412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0" t="s">
        <v>8317</v>
      </c>
      <c r="R1321" t="s">
        <v>8319</v>
      </c>
      <c r="S1321">
        <f t="shared" si="82"/>
        <v>2014</v>
      </c>
      <c r="T1321" s="13">
        <f t="shared" si="83"/>
        <v>41816.812094907407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0" t="s">
        <v>8317</v>
      </c>
      <c r="R1322" t="s">
        <v>8319</v>
      </c>
      <c r="S1322">
        <f t="shared" si="82"/>
        <v>2016</v>
      </c>
      <c r="T1322" s="13">
        <f t="shared" si="83"/>
        <v>42705.690347222218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0" t="s">
        <v>8317</v>
      </c>
      <c r="R1323" t="s">
        <v>8319</v>
      </c>
      <c r="S1323">
        <f t="shared" si="82"/>
        <v>2016</v>
      </c>
      <c r="T1323" s="13">
        <f t="shared" si="83"/>
        <v>42697.74927083333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0" t="s">
        <v>8317</v>
      </c>
      <c r="R1324" t="s">
        <v>8319</v>
      </c>
      <c r="S1324">
        <f t="shared" si="82"/>
        <v>2015</v>
      </c>
      <c r="T1324" s="13">
        <f t="shared" si="83"/>
        <v>42115.656539351854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0" t="s">
        <v>8317</v>
      </c>
      <c r="R1325" t="s">
        <v>8319</v>
      </c>
      <c r="S1325">
        <f t="shared" si="82"/>
        <v>2016</v>
      </c>
      <c r="T1325" s="13">
        <f t="shared" si="83"/>
        <v>42451.698449074072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0" t="s">
        <v>8317</v>
      </c>
      <c r="R1326" t="s">
        <v>8319</v>
      </c>
      <c r="S1326">
        <f t="shared" si="82"/>
        <v>2016</v>
      </c>
      <c r="T1326" s="13">
        <f t="shared" si="83"/>
        <v>42626.633703703701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0" t="s">
        <v>8317</v>
      </c>
      <c r="R1327" t="s">
        <v>8319</v>
      </c>
      <c r="S1327">
        <f t="shared" si="82"/>
        <v>2016</v>
      </c>
      <c r="T1327" s="13">
        <f t="shared" si="83"/>
        <v>42704.086053240739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0" t="s">
        <v>8317</v>
      </c>
      <c r="R1328" t="s">
        <v>8319</v>
      </c>
      <c r="S1328">
        <f t="shared" si="82"/>
        <v>2014</v>
      </c>
      <c r="T1328" s="13">
        <f t="shared" si="83"/>
        <v>41974.791990740734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0" t="s">
        <v>8317</v>
      </c>
      <c r="R1329" t="s">
        <v>8319</v>
      </c>
      <c r="S1329">
        <f t="shared" si="82"/>
        <v>2015</v>
      </c>
      <c r="T1329" s="13">
        <f t="shared" si="83"/>
        <v>42123.678645833337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0" t="s">
        <v>8317</v>
      </c>
      <c r="R1330" t="s">
        <v>8319</v>
      </c>
      <c r="S1330">
        <f t="shared" si="82"/>
        <v>2016</v>
      </c>
      <c r="T1330" s="13">
        <f t="shared" si="83"/>
        <v>42612.642754629633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0" t="s">
        <v>8317</v>
      </c>
      <c r="R1331" t="s">
        <v>8319</v>
      </c>
      <c r="S1331">
        <f t="shared" si="82"/>
        <v>2014</v>
      </c>
      <c r="T1331" s="13">
        <f t="shared" si="83"/>
        <v>41935.221585648149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0" t="s">
        <v>8317</v>
      </c>
      <c r="R1332" t="s">
        <v>8319</v>
      </c>
      <c r="S1332">
        <f t="shared" si="82"/>
        <v>2016</v>
      </c>
      <c r="T1332" s="13">
        <f t="shared" si="83"/>
        <v>42522.276724537034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0" t="s">
        <v>8317</v>
      </c>
      <c r="R1333" t="s">
        <v>8319</v>
      </c>
      <c r="S1333">
        <f t="shared" si="82"/>
        <v>2016</v>
      </c>
      <c r="T1333" s="13">
        <f t="shared" si="83"/>
        <v>42569.50409722222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0" t="s">
        <v>8317</v>
      </c>
      <c r="R1334" t="s">
        <v>8319</v>
      </c>
      <c r="S1334">
        <f t="shared" si="82"/>
        <v>2016</v>
      </c>
      <c r="T1334" s="13">
        <f t="shared" si="83"/>
        <v>42732.060277777782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0" t="s">
        <v>8317</v>
      </c>
      <c r="R1335" t="s">
        <v>8319</v>
      </c>
      <c r="S1335">
        <f t="shared" si="82"/>
        <v>2014</v>
      </c>
      <c r="T1335" s="13">
        <f t="shared" si="83"/>
        <v>41806.106770833336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0" t="s">
        <v>8317</v>
      </c>
      <c r="R1336" t="s">
        <v>8319</v>
      </c>
      <c r="S1336">
        <f t="shared" si="82"/>
        <v>2016</v>
      </c>
      <c r="T1336" s="13">
        <f t="shared" si="83"/>
        <v>42410.774155092593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0" t="s">
        <v>8317</v>
      </c>
      <c r="R1337" t="s">
        <v>8319</v>
      </c>
      <c r="S1337">
        <f t="shared" si="82"/>
        <v>2015</v>
      </c>
      <c r="T1337" s="13">
        <f t="shared" si="83"/>
        <v>42313.936365740738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0" t="s">
        <v>8317</v>
      </c>
      <c r="R1338" t="s">
        <v>8319</v>
      </c>
      <c r="S1338">
        <f t="shared" si="82"/>
        <v>2014</v>
      </c>
      <c r="T1338" s="13">
        <f t="shared" si="83"/>
        <v>41955.863750000004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0" t="s">
        <v>8317</v>
      </c>
      <c r="R1339" t="s">
        <v>8319</v>
      </c>
      <c r="S1339">
        <f t="shared" si="82"/>
        <v>2017</v>
      </c>
      <c r="T1339" s="13">
        <f t="shared" si="83"/>
        <v>42767.577303240745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0" t="s">
        <v>8317</v>
      </c>
      <c r="R1340" t="s">
        <v>8319</v>
      </c>
      <c r="S1340">
        <f t="shared" si="82"/>
        <v>2015</v>
      </c>
      <c r="T1340" s="13">
        <f t="shared" si="83"/>
        <v>42188.803622685184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0" t="s">
        <v>8317</v>
      </c>
      <c r="R1341" t="s">
        <v>8319</v>
      </c>
      <c r="S1341">
        <f t="shared" si="82"/>
        <v>2014</v>
      </c>
      <c r="T1341" s="13">
        <f t="shared" si="83"/>
        <v>41936.647164351853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0" t="s">
        <v>8317</v>
      </c>
      <c r="R1342" t="s">
        <v>8319</v>
      </c>
      <c r="S1342">
        <f t="shared" si="82"/>
        <v>2014</v>
      </c>
      <c r="T1342" s="13">
        <f t="shared" si="83"/>
        <v>41836.595520833333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0" t="s">
        <v>8317</v>
      </c>
      <c r="R1343" t="s">
        <v>8319</v>
      </c>
      <c r="S1343">
        <f t="shared" si="82"/>
        <v>2016</v>
      </c>
      <c r="T1343" s="13">
        <f t="shared" si="83"/>
        <v>42612.624039351853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0" t="s">
        <v>8317</v>
      </c>
      <c r="R1344" t="s">
        <v>8319</v>
      </c>
      <c r="S1344">
        <f t="shared" si="82"/>
        <v>2015</v>
      </c>
      <c r="T1344" s="13">
        <f t="shared" si="83"/>
        <v>42172.816423611104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0" t="s">
        <v>8317</v>
      </c>
      <c r="R1345" t="s">
        <v>8319</v>
      </c>
      <c r="S1345">
        <f t="shared" si="82"/>
        <v>2016</v>
      </c>
      <c r="T1345" s="13">
        <f t="shared" si="83"/>
        <v>42542.526423611111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0" t="s">
        <v>8320</v>
      </c>
      <c r="R1346" t="s">
        <v>8321</v>
      </c>
      <c r="S1346">
        <f t="shared" si="82"/>
        <v>2016</v>
      </c>
      <c r="T1346" s="13">
        <f t="shared" si="83"/>
        <v>42522.789803240739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0" t="s">
        <v>8320</v>
      </c>
      <c r="R1347" t="s">
        <v>8321</v>
      </c>
      <c r="S1347">
        <f t="shared" ref="S1347:S1410" si="86">YEAR(T1347)</f>
        <v>2014</v>
      </c>
      <c r="T1347" s="13">
        <f t="shared" ref="T1347:T1410" si="87">(((J1347/60)/60)/24)+DATE(1970,1,1)</f>
        <v>41799.814340277779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0" t="s">
        <v>8320</v>
      </c>
      <c r="R1348" t="s">
        <v>8321</v>
      </c>
      <c r="S1348">
        <f t="shared" si="86"/>
        <v>2013</v>
      </c>
      <c r="T1348" s="13">
        <f t="shared" si="87"/>
        <v>41422.075821759259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0" t="s">
        <v>8320</v>
      </c>
      <c r="R1349" t="s">
        <v>8321</v>
      </c>
      <c r="S1349">
        <f t="shared" si="86"/>
        <v>2015</v>
      </c>
      <c r="T1349" s="13">
        <f t="shared" si="87"/>
        <v>42040.638020833328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0" t="s">
        <v>8320</v>
      </c>
      <c r="R1350" t="s">
        <v>8321</v>
      </c>
      <c r="S1350">
        <f t="shared" si="86"/>
        <v>2014</v>
      </c>
      <c r="T1350" s="13">
        <f t="shared" si="87"/>
        <v>41963.506168981476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0" t="s">
        <v>8320</v>
      </c>
      <c r="R1351" t="s">
        <v>8321</v>
      </c>
      <c r="S1351">
        <f t="shared" si="86"/>
        <v>2015</v>
      </c>
      <c r="T1351" s="13">
        <f t="shared" si="87"/>
        <v>42317.33258101852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0" t="s">
        <v>8320</v>
      </c>
      <c r="R1352" t="s">
        <v>8321</v>
      </c>
      <c r="S1352">
        <f t="shared" si="86"/>
        <v>2015</v>
      </c>
      <c r="T1352" s="13">
        <f t="shared" si="87"/>
        <v>42334.013124999998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0" t="s">
        <v>8320</v>
      </c>
      <c r="R1353" t="s">
        <v>8321</v>
      </c>
      <c r="S1353">
        <f t="shared" si="86"/>
        <v>2016</v>
      </c>
      <c r="T1353" s="13">
        <f t="shared" si="87"/>
        <v>42382.74009259259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0" t="s">
        <v>8320</v>
      </c>
      <c r="R1354" t="s">
        <v>8321</v>
      </c>
      <c r="S1354">
        <f t="shared" si="86"/>
        <v>2015</v>
      </c>
      <c r="T1354" s="13">
        <f t="shared" si="87"/>
        <v>42200.578310185185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0" t="s">
        <v>8320</v>
      </c>
      <c r="R1355" t="s">
        <v>8321</v>
      </c>
      <c r="S1355">
        <f t="shared" si="86"/>
        <v>2013</v>
      </c>
      <c r="T1355" s="13">
        <f t="shared" si="87"/>
        <v>41309.11791666667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0" t="s">
        <v>8320</v>
      </c>
      <c r="R1356" t="s">
        <v>8321</v>
      </c>
      <c r="S1356">
        <f t="shared" si="86"/>
        <v>2016</v>
      </c>
      <c r="T1356" s="13">
        <f t="shared" si="87"/>
        <v>42502.807627314818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0" t="s">
        <v>8320</v>
      </c>
      <c r="R1357" t="s">
        <v>8321</v>
      </c>
      <c r="S1357">
        <f t="shared" si="86"/>
        <v>2012</v>
      </c>
      <c r="T1357" s="13">
        <f t="shared" si="87"/>
        <v>41213.254687499997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0" t="s">
        <v>8320</v>
      </c>
      <c r="R1358" t="s">
        <v>8321</v>
      </c>
      <c r="S1358">
        <f t="shared" si="86"/>
        <v>2013</v>
      </c>
      <c r="T1358" s="13">
        <f t="shared" si="87"/>
        <v>41430.038888888892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0" t="s">
        <v>8320</v>
      </c>
      <c r="R1359" t="s">
        <v>8321</v>
      </c>
      <c r="S1359">
        <f t="shared" si="86"/>
        <v>2013</v>
      </c>
      <c r="T1359" s="13">
        <f t="shared" si="87"/>
        <v>41304.962233796294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0" t="s">
        <v>8320</v>
      </c>
      <c r="R1360" t="s">
        <v>8321</v>
      </c>
      <c r="S1360">
        <f t="shared" si="86"/>
        <v>2011</v>
      </c>
      <c r="T1360" s="13">
        <f t="shared" si="87"/>
        <v>40689.570868055554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0" t="s">
        <v>8320</v>
      </c>
      <c r="R1361" t="s">
        <v>8321</v>
      </c>
      <c r="S1361">
        <f t="shared" si="86"/>
        <v>2011</v>
      </c>
      <c r="T1361" s="13">
        <f t="shared" si="87"/>
        <v>40668.814699074072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0" t="s">
        <v>8320</v>
      </c>
      <c r="R1362" t="s">
        <v>8321</v>
      </c>
      <c r="S1362">
        <f t="shared" si="86"/>
        <v>2012</v>
      </c>
      <c r="T1362" s="13">
        <f t="shared" si="87"/>
        <v>41095.900694444441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0" t="s">
        <v>8320</v>
      </c>
      <c r="R1363" t="s">
        <v>8321</v>
      </c>
      <c r="S1363">
        <f t="shared" si="86"/>
        <v>2014</v>
      </c>
      <c r="T1363" s="13">
        <f t="shared" si="87"/>
        <v>41781.717268518521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0" t="s">
        <v>8320</v>
      </c>
      <c r="R1364" t="s">
        <v>8321</v>
      </c>
      <c r="S1364">
        <f t="shared" si="86"/>
        <v>2013</v>
      </c>
      <c r="T1364" s="13">
        <f t="shared" si="87"/>
        <v>41464.934386574074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0" t="s">
        <v>8320</v>
      </c>
      <c r="R1365" t="s">
        <v>8321</v>
      </c>
      <c r="S1365">
        <f t="shared" si="86"/>
        <v>2016</v>
      </c>
      <c r="T1365" s="13">
        <f t="shared" si="87"/>
        <v>42396.8440625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0" t="s">
        <v>8323</v>
      </c>
      <c r="R1366" t="s">
        <v>8324</v>
      </c>
      <c r="S1366">
        <f t="shared" si="86"/>
        <v>2014</v>
      </c>
      <c r="T1366" s="13">
        <f t="shared" si="87"/>
        <v>41951.695671296293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0" t="s">
        <v>8323</v>
      </c>
      <c r="R1367" t="s">
        <v>8324</v>
      </c>
      <c r="S1367">
        <f t="shared" si="86"/>
        <v>2015</v>
      </c>
      <c r="T1367" s="13">
        <f t="shared" si="87"/>
        <v>42049.733240740738</v>
      </c>
    </row>
    <row r="1368" spans="1:20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0" t="s">
        <v>8323</v>
      </c>
      <c r="R1368" t="s">
        <v>8324</v>
      </c>
      <c r="S1368">
        <f t="shared" si="86"/>
        <v>2014</v>
      </c>
      <c r="T1368" s="13">
        <f t="shared" si="87"/>
        <v>41924.996099537035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0" t="s">
        <v>8323</v>
      </c>
      <c r="R1369" t="s">
        <v>8324</v>
      </c>
      <c r="S1369">
        <f t="shared" si="86"/>
        <v>2015</v>
      </c>
      <c r="T1369" s="13">
        <f t="shared" si="87"/>
        <v>42292.002893518518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0" t="s">
        <v>8323</v>
      </c>
      <c r="R1370" t="s">
        <v>8324</v>
      </c>
      <c r="S1370">
        <f t="shared" si="86"/>
        <v>2015</v>
      </c>
      <c r="T1370" s="13">
        <f t="shared" si="87"/>
        <v>42146.190902777773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0" t="s">
        <v>8323</v>
      </c>
      <c r="R1371" t="s">
        <v>8324</v>
      </c>
      <c r="S1371">
        <f t="shared" si="86"/>
        <v>2014</v>
      </c>
      <c r="T1371" s="13">
        <f t="shared" si="87"/>
        <v>41710.594282407408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0" t="s">
        <v>8323</v>
      </c>
      <c r="R1372" t="s">
        <v>8324</v>
      </c>
      <c r="S1372">
        <f t="shared" si="86"/>
        <v>2013</v>
      </c>
      <c r="T1372" s="13">
        <f t="shared" si="87"/>
        <v>41548.00335648148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0" t="s">
        <v>8323</v>
      </c>
      <c r="R1373" t="s">
        <v>8324</v>
      </c>
      <c r="S1373">
        <f t="shared" si="86"/>
        <v>2015</v>
      </c>
      <c r="T1373" s="13">
        <f t="shared" si="87"/>
        <v>42101.758587962962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0" t="s">
        <v>8323</v>
      </c>
      <c r="R1374" t="s">
        <v>8324</v>
      </c>
      <c r="S1374">
        <f t="shared" si="86"/>
        <v>2012</v>
      </c>
      <c r="T1374" s="13">
        <f t="shared" si="87"/>
        <v>41072.739953703705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0" t="s">
        <v>8323</v>
      </c>
      <c r="R1375" t="s">
        <v>8324</v>
      </c>
      <c r="S1375">
        <f t="shared" si="86"/>
        <v>2016</v>
      </c>
      <c r="T1375" s="13">
        <f t="shared" si="87"/>
        <v>42704.95177083333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0" t="s">
        <v>8323</v>
      </c>
      <c r="R1376" t="s">
        <v>8324</v>
      </c>
      <c r="S1376">
        <f t="shared" si="86"/>
        <v>2016</v>
      </c>
      <c r="T1376" s="13">
        <f t="shared" si="87"/>
        <v>42424.161898148144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0" t="s">
        <v>8323</v>
      </c>
      <c r="R1377" t="s">
        <v>8324</v>
      </c>
      <c r="S1377">
        <f t="shared" si="86"/>
        <v>2016</v>
      </c>
      <c r="T1377" s="13">
        <f t="shared" si="87"/>
        <v>42720.066192129627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0" t="s">
        <v>8323</v>
      </c>
      <c r="R1378" t="s">
        <v>8324</v>
      </c>
      <c r="S1378">
        <f t="shared" si="86"/>
        <v>2016</v>
      </c>
      <c r="T1378" s="13">
        <f t="shared" si="87"/>
        <v>42677.669050925921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0" t="s">
        <v>8323</v>
      </c>
      <c r="R1379" t="s">
        <v>8324</v>
      </c>
      <c r="S1379">
        <f t="shared" si="86"/>
        <v>2017</v>
      </c>
      <c r="T1379" s="13">
        <f t="shared" si="87"/>
        <v>42747.219560185185</v>
      </c>
    </row>
    <row r="1380" spans="1:20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0" t="s">
        <v>8323</v>
      </c>
      <c r="R1380" t="s">
        <v>8324</v>
      </c>
      <c r="S1380">
        <f t="shared" si="86"/>
        <v>2016</v>
      </c>
      <c r="T1380" s="13">
        <f t="shared" si="87"/>
        <v>42568.759374999994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0" t="s">
        <v>8323</v>
      </c>
      <c r="R1381" t="s">
        <v>8324</v>
      </c>
      <c r="S1381">
        <f t="shared" si="86"/>
        <v>2015</v>
      </c>
      <c r="T1381" s="13">
        <f t="shared" si="87"/>
        <v>42130.491620370376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0" t="s">
        <v>8323</v>
      </c>
      <c r="R1382" t="s">
        <v>8324</v>
      </c>
      <c r="S1382">
        <f t="shared" si="86"/>
        <v>2015</v>
      </c>
      <c r="T1382" s="13">
        <f t="shared" si="87"/>
        <v>42141.762800925921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0" t="s">
        <v>8323</v>
      </c>
      <c r="R1383" t="s">
        <v>8324</v>
      </c>
      <c r="S1383">
        <f t="shared" si="86"/>
        <v>2016</v>
      </c>
      <c r="T1383" s="13">
        <f t="shared" si="87"/>
        <v>42703.214409722219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0" t="s">
        <v>8323</v>
      </c>
      <c r="R1384" t="s">
        <v>8324</v>
      </c>
      <c r="S1384">
        <f t="shared" si="86"/>
        <v>2013</v>
      </c>
      <c r="T1384" s="13">
        <f t="shared" si="87"/>
        <v>41370.800185185188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0" t="s">
        <v>8323</v>
      </c>
      <c r="R1385" t="s">
        <v>8324</v>
      </c>
      <c r="S1385">
        <f t="shared" si="86"/>
        <v>2016</v>
      </c>
      <c r="T1385" s="13">
        <f t="shared" si="87"/>
        <v>42707.074976851851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0" t="s">
        <v>8323</v>
      </c>
      <c r="R1386" t="s">
        <v>8324</v>
      </c>
      <c r="S1386">
        <f t="shared" si="86"/>
        <v>2015</v>
      </c>
      <c r="T1386" s="13">
        <f t="shared" si="87"/>
        <v>42160.735208333332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0" t="s">
        <v>8323</v>
      </c>
      <c r="R1387" t="s">
        <v>8324</v>
      </c>
      <c r="S1387">
        <f t="shared" si="86"/>
        <v>2016</v>
      </c>
      <c r="T1387" s="13">
        <f t="shared" si="87"/>
        <v>42433.688900462963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0" t="s">
        <v>8323</v>
      </c>
      <c r="R1388" t="s">
        <v>8324</v>
      </c>
      <c r="S1388">
        <f t="shared" si="86"/>
        <v>2015</v>
      </c>
      <c r="T1388" s="13">
        <f t="shared" si="87"/>
        <v>42184.646863425922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0" t="s">
        <v>8323</v>
      </c>
      <c r="R1389" t="s">
        <v>8324</v>
      </c>
      <c r="S1389">
        <f t="shared" si="86"/>
        <v>2015</v>
      </c>
      <c r="T1389" s="13">
        <f t="shared" si="87"/>
        <v>42126.92123842593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0" t="s">
        <v>8323</v>
      </c>
      <c r="R1390" t="s">
        <v>8324</v>
      </c>
      <c r="S1390">
        <f t="shared" si="86"/>
        <v>2016</v>
      </c>
      <c r="T1390" s="13">
        <f t="shared" si="87"/>
        <v>42634.614780092597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0" t="s">
        <v>8323</v>
      </c>
      <c r="R1391" t="s">
        <v>8324</v>
      </c>
      <c r="S1391">
        <f t="shared" si="86"/>
        <v>2016</v>
      </c>
      <c r="T1391" s="13">
        <f t="shared" si="87"/>
        <v>42565.480983796297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0" t="s">
        <v>8323</v>
      </c>
      <c r="R1392" t="s">
        <v>8324</v>
      </c>
      <c r="S1392">
        <f t="shared" si="86"/>
        <v>2015</v>
      </c>
      <c r="T1392" s="13">
        <f t="shared" si="87"/>
        <v>42087.803310185183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0" t="s">
        <v>8323</v>
      </c>
      <c r="R1393" t="s">
        <v>8324</v>
      </c>
      <c r="S1393">
        <f t="shared" si="86"/>
        <v>2015</v>
      </c>
      <c r="T1393" s="13">
        <f t="shared" si="87"/>
        <v>42193.650671296295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0" t="s">
        <v>8323</v>
      </c>
      <c r="R1394" t="s">
        <v>8324</v>
      </c>
      <c r="S1394">
        <f t="shared" si="86"/>
        <v>2016</v>
      </c>
      <c r="T1394" s="13">
        <f t="shared" si="87"/>
        <v>42401.154930555553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0" t="s">
        <v>8323</v>
      </c>
      <c r="R1395" t="s">
        <v>8324</v>
      </c>
      <c r="S1395">
        <f t="shared" si="86"/>
        <v>2016</v>
      </c>
      <c r="T1395" s="13">
        <f t="shared" si="87"/>
        <v>42553.681979166664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0" t="s">
        <v>8323</v>
      </c>
      <c r="R1396" t="s">
        <v>8324</v>
      </c>
      <c r="S1396">
        <f t="shared" si="86"/>
        <v>2017</v>
      </c>
      <c r="T1396" s="13">
        <f t="shared" si="87"/>
        <v>42752.144976851851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0" t="s">
        <v>8323</v>
      </c>
      <c r="R1397" t="s">
        <v>8324</v>
      </c>
      <c r="S1397">
        <f t="shared" si="86"/>
        <v>2016</v>
      </c>
      <c r="T1397" s="13">
        <f t="shared" si="87"/>
        <v>42719.90834490741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0" t="s">
        <v>8323</v>
      </c>
      <c r="R1398" t="s">
        <v>8324</v>
      </c>
      <c r="S1398">
        <f t="shared" si="86"/>
        <v>2015</v>
      </c>
      <c r="T1398" s="13">
        <f t="shared" si="87"/>
        <v>42018.99863425926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0" t="s">
        <v>8323</v>
      </c>
      <c r="R1399" t="s">
        <v>8324</v>
      </c>
      <c r="S1399">
        <f t="shared" si="86"/>
        <v>2016</v>
      </c>
      <c r="T1399" s="13">
        <f t="shared" si="87"/>
        <v>42640.917939814812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0" t="s">
        <v>8323</v>
      </c>
      <c r="R1400" t="s">
        <v>8324</v>
      </c>
      <c r="S1400">
        <f t="shared" si="86"/>
        <v>2016</v>
      </c>
      <c r="T1400" s="13">
        <f t="shared" si="87"/>
        <v>42526.874236111107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0" t="s">
        <v>8323</v>
      </c>
      <c r="R1401" t="s">
        <v>8324</v>
      </c>
      <c r="S1401">
        <f t="shared" si="86"/>
        <v>2014</v>
      </c>
      <c r="T1401" s="13">
        <f t="shared" si="87"/>
        <v>41889.004317129627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0" t="s">
        <v>8323</v>
      </c>
      <c r="R1402" t="s">
        <v>8324</v>
      </c>
      <c r="S1402">
        <f t="shared" si="86"/>
        <v>2016</v>
      </c>
      <c r="T1402" s="13">
        <f t="shared" si="87"/>
        <v>42498.341122685189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0" t="s">
        <v>8323</v>
      </c>
      <c r="R1403" t="s">
        <v>8324</v>
      </c>
      <c r="S1403">
        <f t="shared" si="86"/>
        <v>2013</v>
      </c>
      <c r="T1403" s="13">
        <f t="shared" si="87"/>
        <v>41399.99622685185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0" t="s">
        <v>8323</v>
      </c>
      <c r="R1404" t="s">
        <v>8324</v>
      </c>
      <c r="S1404">
        <f t="shared" si="86"/>
        <v>2015</v>
      </c>
      <c r="T1404" s="13">
        <f t="shared" si="87"/>
        <v>42065.053368055553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0" t="s">
        <v>8323</v>
      </c>
      <c r="R1405" t="s">
        <v>8324</v>
      </c>
      <c r="S1405">
        <f t="shared" si="86"/>
        <v>2013</v>
      </c>
      <c r="T1405" s="13">
        <f t="shared" si="87"/>
        <v>41451.062905092593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0" t="s">
        <v>8320</v>
      </c>
      <c r="R1406" t="s">
        <v>8339</v>
      </c>
      <c r="S1406">
        <f t="shared" si="86"/>
        <v>2015</v>
      </c>
      <c r="T1406" s="13">
        <f t="shared" si="87"/>
        <v>42032.510243055556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0" t="s">
        <v>8320</v>
      </c>
      <c r="R1407" t="s">
        <v>8339</v>
      </c>
      <c r="S1407">
        <f t="shared" si="86"/>
        <v>2014</v>
      </c>
      <c r="T1407" s="13">
        <f t="shared" si="87"/>
        <v>41941.680567129632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0" t="s">
        <v>8320</v>
      </c>
      <c r="R1408" t="s">
        <v>8339</v>
      </c>
      <c r="S1408">
        <f t="shared" si="86"/>
        <v>2015</v>
      </c>
      <c r="T1408" s="13">
        <f t="shared" si="87"/>
        <v>42297.432951388888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0" t="s">
        <v>8320</v>
      </c>
      <c r="R1409" t="s">
        <v>8339</v>
      </c>
      <c r="S1409">
        <f t="shared" si="86"/>
        <v>2014</v>
      </c>
      <c r="T1409" s="13">
        <f t="shared" si="87"/>
        <v>41838.536782407406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0" t="s">
        <v>8320</v>
      </c>
      <c r="R1410" t="s">
        <v>8339</v>
      </c>
      <c r="S1410">
        <f t="shared" si="86"/>
        <v>2015</v>
      </c>
      <c r="T1410" s="13">
        <f t="shared" si="87"/>
        <v>42291.872175925921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0" t="s">
        <v>8320</v>
      </c>
      <c r="R1411" t="s">
        <v>8339</v>
      </c>
      <c r="S1411">
        <f t="shared" ref="S1411:S1474" si="90">YEAR(T1411)</f>
        <v>2014</v>
      </c>
      <c r="T1411" s="13">
        <f t="shared" ref="T1411:T1474" si="91">(((J1411/60)/60)/24)+DATE(1970,1,1)</f>
        <v>41945.133506944447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0" t="s">
        <v>8320</v>
      </c>
      <c r="R1412" t="s">
        <v>8339</v>
      </c>
      <c r="S1412">
        <f t="shared" si="90"/>
        <v>2016</v>
      </c>
      <c r="T1412" s="13">
        <f t="shared" si="91"/>
        <v>42479.318518518514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0" t="s">
        <v>8320</v>
      </c>
      <c r="R1413" t="s">
        <v>8339</v>
      </c>
      <c r="S1413">
        <f t="shared" si="90"/>
        <v>2015</v>
      </c>
      <c r="T1413" s="13">
        <f t="shared" si="91"/>
        <v>42013.059027777781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0" t="s">
        <v>8320</v>
      </c>
      <c r="R1414" t="s">
        <v>8339</v>
      </c>
      <c r="S1414">
        <f t="shared" si="90"/>
        <v>2014</v>
      </c>
      <c r="T1414" s="13">
        <f t="shared" si="91"/>
        <v>41947.063645833332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0" t="s">
        <v>8320</v>
      </c>
      <c r="R1415" t="s">
        <v>8339</v>
      </c>
      <c r="S1415">
        <f t="shared" si="90"/>
        <v>2015</v>
      </c>
      <c r="T1415" s="13">
        <f t="shared" si="91"/>
        <v>42360.437152777777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0" t="s">
        <v>8320</v>
      </c>
      <c r="R1416" t="s">
        <v>8339</v>
      </c>
      <c r="S1416">
        <f t="shared" si="90"/>
        <v>2016</v>
      </c>
      <c r="T1416" s="13">
        <f t="shared" si="91"/>
        <v>42708.25309027778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0" t="s">
        <v>8320</v>
      </c>
      <c r="R1417" t="s">
        <v>8339</v>
      </c>
      <c r="S1417">
        <f t="shared" si="90"/>
        <v>2015</v>
      </c>
      <c r="T1417" s="13">
        <f t="shared" si="91"/>
        <v>42192.675821759258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0" t="s">
        <v>8320</v>
      </c>
      <c r="R1418" t="s">
        <v>8339</v>
      </c>
      <c r="S1418">
        <f t="shared" si="90"/>
        <v>2015</v>
      </c>
      <c r="T1418" s="13">
        <f t="shared" si="91"/>
        <v>42299.926145833335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0" t="s">
        <v>8320</v>
      </c>
      <c r="R1419" t="s">
        <v>8339</v>
      </c>
      <c r="S1419">
        <f t="shared" si="90"/>
        <v>2015</v>
      </c>
      <c r="T1419" s="13">
        <f t="shared" si="91"/>
        <v>42232.15016203704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0" t="s">
        <v>8320</v>
      </c>
      <c r="R1420" t="s">
        <v>8339</v>
      </c>
      <c r="S1420">
        <f t="shared" si="90"/>
        <v>2016</v>
      </c>
      <c r="T1420" s="13">
        <f t="shared" si="91"/>
        <v>42395.456412037034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0" t="s">
        <v>8320</v>
      </c>
      <c r="R1421" t="s">
        <v>8339</v>
      </c>
      <c r="S1421">
        <f t="shared" si="90"/>
        <v>2016</v>
      </c>
      <c r="T1421" s="13">
        <f t="shared" si="91"/>
        <v>42622.456238425926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0" t="s">
        <v>8320</v>
      </c>
      <c r="R1422" t="s">
        <v>8339</v>
      </c>
      <c r="S1422">
        <f t="shared" si="90"/>
        <v>2016</v>
      </c>
      <c r="T1422" s="13">
        <f t="shared" si="91"/>
        <v>42524.667662037042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0" t="s">
        <v>8320</v>
      </c>
      <c r="R1423" t="s">
        <v>8339</v>
      </c>
      <c r="S1423">
        <f t="shared" si="90"/>
        <v>2015</v>
      </c>
      <c r="T1423" s="13">
        <f t="shared" si="91"/>
        <v>42013.915613425925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0" t="s">
        <v>8320</v>
      </c>
      <c r="R1424" t="s">
        <v>8339</v>
      </c>
      <c r="S1424">
        <f t="shared" si="90"/>
        <v>2016</v>
      </c>
      <c r="T1424" s="13">
        <f t="shared" si="91"/>
        <v>42604.239629629628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0" t="s">
        <v>8320</v>
      </c>
      <c r="R1425" t="s">
        <v>8339</v>
      </c>
      <c r="S1425">
        <f t="shared" si="90"/>
        <v>2015</v>
      </c>
      <c r="T1425" s="13">
        <f t="shared" si="91"/>
        <v>42340.360312500001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0" t="s">
        <v>8320</v>
      </c>
      <c r="R1426" t="s">
        <v>8339</v>
      </c>
      <c r="S1426">
        <f t="shared" si="90"/>
        <v>2016</v>
      </c>
      <c r="T1426" s="13">
        <f t="shared" si="91"/>
        <v>42676.717615740738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0" t="s">
        <v>8320</v>
      </c>
      <c r="R1427" t="s">
        <v>8339</v>
      </c>
      <c r="S1427">
        <f t="shared" si="90"/>
        <v>2015</v>
      </c>
      <c r="T1427" s="13">
        <f t="shared" si="91"/>
        <v>42093.131469907406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0" t="s">
        <v>8320</v>
      </c>
      <c r="R1428" t="s">
        <v>8339</v>
      </c>
      <c r="S1428">
        <f t="shared" si="90"/>
        <v>2015</v>
      </c>
      <c r="T1428" s="13">
        <f t="shared" si="91"/>
        <v>42180.390277777777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0" t="s">
        <v>8320</v>
      </c>
      <c r="R1429" t="s">
        <v>8339</v>
      </c>
      <c r="S1429">
        <f t="shared" si="90"/>
        <v>2016</v>
      </c>
      <c r="T1429" s="13">
        <f t="shared" si="91"/>
        <v>42601.851678240739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0" t="s">
        <v>8320</v>
      </c>
      <c r="R1430" t="s">
        <v>8339</v>
      </c>
      <c r="S1430">
        <f t="shared" si="90"/>
        <v>2016</v>
      </c>
      <c r="T1430" s="13">
        <f t="shared" si="91"/>
        <v>42432.379826388889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0" t="s">
        <v>8320</v>
      </c>
      <c r="R1431" t="s">
        <v>8339</v>
      </c>
      <c r="S1431">
        <f t="shared" si="90"/>
        <v>2015</v>
      </c>
      <c r="T1431" s="13">
        <f t="shared" si="91"/>
        <v>42074.060671296291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0" t="s">
        <v>8320</v>
      </c>
      <c r="R1432" t="s">
        <v>8339</v>
      </c>
      <c r="S1432">
        <f t="shared" si="90"/>
        <v>2014</v>
      </c>
      <c r="T1432" s="13">
        <f t="shared" si="91"/>
        <v>41961.813518518517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0" t="s">
        <v>8320</v>
      </c>
      <c r="R1433" t="s">
        <v>8339</v>
      </c>
      <c r="S1433">
        <f t="shared" si="90"/>
        <v>2015</v>
      </c>
      <c r="T1433" s="13">
        <f t="shared" si="91"/>
        <v>42304.210833333331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0" t="s">
        <v>8320</v>
      </c>
      <c r="R1434" t="s">
        <v>8339</v>
      </c>
      <c r="S1434">
        <f t="shared" si="90"/>
        <v>2015</v>
      </c>
      <c r="T1434" s="13">
        <f t="shared" si="91"/>
        <v>42175.780416666668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0" t="s">
        <v>8320</v>
      </c>
      <c r="R1435" t="s">
        <v>8339</v>
      </c>
      <c r="S1435">
        <f t="shared" si="90"/>
        <v>2016</v>
      </c>
      <c r="T1435" s="13">
        <f t="shared" si="91"/>
        <v>42673.625868055555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0" t="s">
        <v>8320</v>
      </c>
      <c r="R1436" t="s">
        <v>8339</v>
      </c>
      <c r="S1436">
        <f t="shared" si="90"/>
        <v>2015</v>
      </c>
      <c r="T1436" s="13">
        <f t="shared" si="91"/>
        <v>42142.767106481479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0" t="s">
        <v>8320</v>
      </c>
      <c r="R1437" t="s">
        <v>8339</v>
      </c>
      <c r="S1437">
        <f t="shared" si="90"/>
        <v>2015</v>
      </c>
      <c r="T1437" s="13">
        <f t="shared" si="91"/>
        <v>42258.780324074076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0" t="s">
        <v>8320</v>
      </c>
      <c r="R1438" t="s">
        <v>8339</v>
      </c>
      <c r="S1438">
        <f t="shared" si="90"/>
        <v>2016</v>
      </c>
      <c r="T1438" s="13">
        <f t="shared" si="91"/>
        <v>42391.35019675926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0" t="s">
        <v>8320</v>
      </c>
      <c r="R1439" t="s">
        <v>8339</v>
      </c>
      <c r="S1439">
        <f t="shared" si="90"/>
        <v>2014</v>
      </c>
      <c r="T1439" s="13">
        <f t="shared" si="91"/>
        <v>41796.531701388885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0" t="s">
        <v>8320</v>
      </c>
      <c r="R1440" t="s">
        <v>8339</v>
      </c>
      <c r="S1440">
        <f t="shared" si="90"/>
        <v>2016</v>
      </c>
      <c r="T1440" s="13">
        <f t="shared" si="91"/>
        <v>42457.871516203704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0" t="s">
        <v>8320</v>
      </c>
      <c r="R1441" t="s">
        <v>8339</v>
      </c>
      <c r="S1441">
        <f t="shared" si="90"/>
        <v>2015</v>
      </c>
      <c r="T1441" s="13">
        <f t="shared" si="91"/>
        <v>42040.829872685179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0" t="s">
        <v>8320</v>
      </c>
      <c r="R1442" t="s">
        <v>8339</v>
      </c>
      <c r="S1442">
        <f t="shared" si="90"/>
        <v>2016</v>
      </c>
      <c r="T1442" s="13">
        <f t="shared" si="91"/>
        <v>42486.748414351852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0" t="s">
        <v>8320</v>
      </c>
      <c r="R1443" t="s">
        <v>8339</v>
      </c>
      <c r="S1443">
        <f t="shared" si="90"/>
        <v>2015</v>
      </c>
      <c r="T1443" s="13">
        <f t="shared" si="91"/>
        <v>42198.765844907408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0" t="s">
        <v>8320</v>
      </c>
      <c r="R1444" t="s">
        <v>8339</v>
      </c>
      <c r="S1444">
        <f t="shared" si="90"/>
        <v>2016</v>
      </c>
      <c r="T1444" s="13">
        <f t="shared" si="91"/>
        <v>42485.64534722222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0" t="s">
        <v>8320</v>
      </c>
      <c r="R1445" t="s">
        <v>8339</v>
      </c>
      <c r="S1445">
        <f t="shared" si="90"/>
        <v>2016</v>
      </c>
      <c r="T1445" s="13">
        <f t="shared" si="91"/>
        <v>42707.926030092596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0" t="s">
        <v>8320</v>
      </c>
      <c r="R1446" t="s">
        <v>8339</v>
      </c>
      <c r="S1446">
        <f t="shared" si="90"/>
        <v>2015</v>
      </c>
      <c r="T1446" s="13">
        <f t="shared" si="91"/>
        <v>42199.873402777783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0" t="s">
        <v>8320</v>
      </c>
      <c r="R1447" t="s">
        <v>8339</v>
      </c>
      <c r="S1447">
        <f t="shared" si="90"/>
        <v>2015</v>
      </c>
      <c r="T1447" s="13">
        <f t="shared" si="91"/>
        <v>42139.542303240742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0" t="s">
        <v>8320</v>
      </c>
      <c r="R1448" t="s">
        <v>8339</v>
      </c>
      <c r="S1448">
        <f t="shared" si="90"/>
        <v>2016</v>
      </c>
      <c r="T1448" s="13">
        <f t="shared" si="91"/>
        <v>42461.447662037041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0" t="s">
        <v>8320</v>
      </c>
      <c r="R1449" t="s">
        <v>8339</v>
      </c>
      <c r="S1449">
        <f t="shared" si="90"/>
        <v>2016</v>
      </c>
      <c r="T1449" s="13">
        <f t="shared" si="91"/>
        <v>42529.730717592596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0" t="s">
        <v>8320</v>
      </c>
      <c r="R1450" t="s">
        <v>8339</v>
      </c>
      <c r="S1450">
        <f t="shared" si="90"/>
        <v>2015</v>
      </c>
      <c r="T1450" s="13">
        <f t="shared" si="91"/>
        <v>42115.936550925922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0" t="s">
        <v>8320</v>
      </c>
      <c r="R1451" t="s">
        <v>8339</v>
      </c>
      <c r="S1451">
        <f t="shared" si="90"/>
        <v>2015</v>
      </c>
      <c r="T1451" s="13">
        <f t="shared" si="91"/>
        <v>42086.811400462961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0" t="s">
        <v>8320</v>
      </c>
      <c r="R1452" t="s">
        <v>8339</v>
      </c>
      <c r="S1452">
        <f t="shared" si="90"/>
        <v>2016</v>
      </c>
      <c r="T1452" s="13">
        <f t="shared" si="91"/>
        <v>42390.171261574069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0" t="s">
        <v>8320</v>
      </c>
      <c r="R1453" t="s">
        <v>8339</v>
      </c>
      <c r="S1453">
        <f t="shared" si="90"/>
        <v>2014</v>
      </c>
      <c r="T1453" s="13">
        <f t="shared" si="91"/>
        <v>41931.959016203706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0" t="s">
        <v>8320</v>
      </c>
      <c r="R1454" t="s">
        <v>8339</v>
      </c>
      <c r="S1454">
        <f t="shared" si="90"/>
        <v>2014</v>
      </c>
      <c r="T1454" s="13">
        <f t="shared" si="91"/>
        <v>41818.703275462962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0" t="s">
        <v>8320</v>
      </c>
      <c r="R1455" t="s">
        <v>8339</v>
      </c>
      <c r="S1455">
        <f t="shared" si="90"/>
        <v>2017</v>
      </c>
      <c r="T1455" s="13">
        <f t="shared" si="91"/>
        <v>42795.696145833332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0" t="s">
        <v>8320</v>
      </c>
      <c r="R1456" t="s">
        <v>8339</v>
      </c>
      <c r="S1456">
        <f t="shared" si="90"/>
        <v>2016</v>
      </c>
      <c r="T1456" s="13">
        <f t="shared" si="91"/>
        <v>42463.866666666669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0" t="s">
        <v>8320</v>
      </c>
      <c r="R1457" t="s">
        <v>8339</v>
      </c>
      <c r="S1457">
        <f t="shared" si="90"/>
        <v>2014</v>
      </c>
      <c r="T1457" s="13">
        <f t="shared" si="91"/>
        <v>41832.672685185185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0" t="s">
        <v>8320</v>
      </c>
      <c r="R1458" t="s">
        <v>8339</v>
      </c>
      <c r="S1458">
        <f t="shared" si="90"/>
        <v>2016</v>
      </c>
      <c r="T1458" s="13">
        <f t="shared" si="91"/>
        <v>42708.668576388889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0" t="s">
        <v>8320</v>
      </c>
      <c r="R1459" t="s">
        <v>8339</v>
      </c>
      <c r="S1459">
        <f t="shared" si="90"/>
        <v>2015</v>
      </c>
      <c r="T1459" s="13">
        <f t="shared" si="91"/>
        <v>42289.89634259259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0" t="s">
        <v>8320</v>
      </c>
      <c r="R1460" t="s">
        <v>8339</v>
      </c>
      <c r="S1460">
        <f t="shared" si="90"/>
        <v>2014</v>
      </c>
      <c r="T1460" s="13">
        <f t="shared" si="91"/>
        <v>41831.705555555556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0" t="s">
        <v>8320</v>
      </c>
      <c r="R1461" t="s">
        <v>8339</v>
      </c>
      <c r="S1461">
        <f t="shared" si="90"/>
        <v>2015</v>
      </c>
      <c r="T1461" s="13">
        <f t="shared" si="91"/>
        <v>42312.204814814817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0" t="s">
        <v>8320</v>
      </c>
      <c r="R1462" t="s">
        <v>8339</v>
      </c>
      <c r="S1462">
        <f t="shared" si="90"/>
        <v>2014</v>
      </c>
      <c r="T1462" s="13">
        <f t="shared" si="91"/>
        <v>41915.896967592591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0" t="s">
        <v>8320</v>
      </c>
      <c r="R1463" t="s">
        <v>8340</v>
      </c>
      <c r="S1463">
        <f t="shared" si="90"/>
        <v>2014</v>
      </c>
      <c r="T1463" s="13">
        <f t="shared" si="91"/>
        <v>41899.645300925928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0" t="s">
        <v>8320</v>
      </c>
      <c r="R1464" t="s">
        <v>8340</v>
      </c>
      <c r="S1464">
        <f t="shared" si="90"/>
        <v>2013</v>
      </c>
      <c r="T1464" s="13">
        <f t="shared" si="91"/>
        <v>41344.662858796299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0" t="s">
        <v>8320</v>
      </c>
      <c r="R1465" t="s">
        <v>8340</v>
      </c>
      <c r="S1465">
        <f t="shared" si="90"/>
        <v>2013</v>
      </c>
      <c r="T1465" s="13">
        <f t="shared" si="91"/>
        <v>41326.911319444444</v>
      </c>
    </row>
    <row r="1466" spans="1:20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0" t="s">
        <v>8320</v>
      </c>
      <c r="R1466" t="s">
        <v>8340</v>
      </c>
      <c r="S1466">
        <f t="shared" si="90"/>
        <v>2013</v>
      </c>
      <c r="T1466" s="13">
        <f t="shared" si="91"/>
        <v>41291.661550925928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0" t="s">
        <v>8320</v>
      </c>
      <c r="R1467" t="s">
        <v>8340</v>
      </c>
      <c r="S1467">
        <f t="shared" si="90"/>
        <v>2012</v>
      </c>
      <c r="T1467" s="13">
        <f t="shared" si="91"/>
        <v>40959.734398148146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0" t="s">
        <v>8320</v>
      </c>
      <c r="R1468" t="s">
        <v>8340</v>
      </c>
      <c r="S1468">
        <f t="shared" si="90"/>
        <v>2015</v>
      </c>
      <c r="T1468" s="13">
        <f t="shared" si="91"/>
        <v>42340.172060185185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0" t="s">
        <v>8320</v>
      </c>
      <c r="R1469" t="s">
        <v>8340</v>
      </c>
      <c r="S1469">
        <f t="shared" si="90"/>
        <v>2012</v>
      </c>
      <c r="T1469" s="13">
        <f t="shared" si="91"/>
        <v>40933.80190972222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0" t="s">
        <v>8320</v>
      </c>
      <c r="R1470" t="s">
        <v>8340</v>
      </c>
      <c r="S1470">
        <f t="shared" si="90"/>
        <v>2011</v>
      </c>
      <c r="T1470" s="13">
        <f t="shared" si="91"/>
        <v>40646.014456018522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0" t="s">
        <v>8320</v>
      </c>
      <c r="R1471" t="s">
        <v>8340</v>
      </c>
      <c r="S1471">
        <f t="shared" si="90"/>
        <v>2013</v>
      </c>
      <c r="T1471" s="13">
        <f t="shared" si="91"/>
        <v>41290.598483796297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0" t="s">
        <v>8320</v>
      </c>
      <c r="R1472" t="s">
        <v>8340</v>
      </c>
      <c r="S1472">
        <f t="shared" si="90"/>
        <v>2012</v>
      </c>
      <c r="T1472" s="13">
        <f t="shared" si="91"/>
        <v>41250.827118055553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0" t="s">
        <v>8320</v>
      </c>
      <c r="R1473" t="s">
        <v>8340</v>
      </c>
      <c r="S1473">
        <f t="shared" si="90"/>
        <v>2015</v>
      </c>
      <c r="T1473" s="13">
        <f t="shared" si="91"/>
        <v>42073.957569444443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0" t="s">
        <v>8320</v>
      </c>
      <c r="R1474" t="s">
        <v>8340</v>
      </c>
      <c r="S1474">
        <f t="shared" si="90"/>
        <v>2013</v>
      </c>
      <c r="T1474" s="13">
        <f t="shared" si="91"/>
        <v>41533.542858796296</v>
      </c>
    </row>
    <row r="1475" spans="1:20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0" t="s">
        <v>8320</v>
      </c>
      <c r="R1475" t="s">
        <v>8340</v>
      </c>
      <c r="S1475">
        <f t="shared" ref="S1475:S1538" si="94">YEAR(T1475)</f>
        <v>2012</v>
      </c>
      <c r="T1475" s="13">
        <f t="shared" ref="T1475:T1538" si="95">(((J1475/60)/60)/24)+DATE(1970,1,1)</f>
        <v>40939.979618055557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0" t="s">
        <v>8320</v>
      </c>
      <c r="R1476" t="s">
        <v>8340</v>
      </c>
      <c r="S1476">
        <f t="shared" si="94"/>
        <v>2013</v>
      </c>
      <c r="T1476" s="13">
        <f t="shared" si="95"/>
        <v>41500.727916666663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0" t="s">
        <v>8320</v>
      </c>
      <c r="R1477" t="s">
        <v>8340</v>
      </c>
      <c r="S1477">
        <f t="shared" si="94"/>
        <v>2014</v>
      </c>
      <c r="T1477" s="13">
        <f t="shared" si="95"/>
        <v>41960.722951388889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0" t="s">
        <v>8320</v>
      </c>
      <c r="R1478" t="s">
        <v>8340</v>
      </c>
      <c r="S1478">
        <f t="shared" si="94"/>
        <v>2011</v>
      </c>
      <c r="T1478" s="13">
        <f t="shared" si="95"/>
        <v>40766.041921296295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0" t="s">
        <v>8320</v>
      </c>
      <c r="R1479" t="s">
        <v>8340</v>
      </c>
      <c r="S1479">
        <f t="shared" si="94"/>
        <v>2011</v>
      </c>
      <c r="T1479" s="13">
        <f t="shared" si="95"/>
        <v>40840.615787037037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0" t="s">
        <v>8320</v>
      </c>
      <c r="R1480" t="s">
        <v>8340</v>
      </c>
      <c r="S1480">
        <f t="shared" si="94"/>
        <v>2013</v>
      </c>
      <c r="T1480" s="13">
        <f t="shared" si="95"/>
        <v>41394.871678240743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0" t="s">
        <v>8320</v>
      </c>
      <c r="R1481" t="s">
        <v>8340</v>
      </c>
      <c r="S1481">
        <f t="shared" si="94"/>
        <v>2014</v>
      </c>
      <c r="T1481" s="13">
        <f t="shared" si="95"/>
        <v>41754.745243055557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0" t="s">
        <v>8320</v>
      </c>
      <c r="R1482" t="s">
        <v>8340</v>
      </c>
      <c r="S1482">
        <f t="shared" si="94"/>
        <v>2013</v>
      </c>
      <c r="T1482" s="13">
        <f t="shared" si="95"/>
        <v>41464.934016203704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0" t="s">
        <v>8320</v>
      </c>
      <c r="R1483" t="s">
        <v>8322</v>
      </c>
      <c r="S1483">
        <f t="shared" si="94"/>
        <v>2013</v>
      </c>
      <c r="T1483" s="13">
        <f t="shared" si="95"/>
        <v>41550.922974537039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0" t="s">
        <v>8320</v>
      </c>
      <c r="R1484" t="s">
        <v>8322</v>
      </c>
      <c r="S1484">
        <f t="shared" si="94"/>
        <v>2012</v>
      </c>
      <c r="T1484" s="13">
        <f t="shared" si="95"/>
        <v>41136.85805555556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0" t="s">
        <v>8320</v>
      </c>
      <c r="R1485" t="s">
        <v>8322</v>
      </c>
      <c r="S1485">
        <f t="shared" si="94"/>
        <v>2016</v>
      </c>
      <c r="T1485" s="13">
        <f t="shared" si="95"/>
        <v>42548.192997685182</v>
      </c>
    </row>
    <row r="1486" spans="1:20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0" t="s">
        <v>8320</v>
      </c>
      <c r="R1486" t="s">
        <v>8322</v>
      </c>
      <c r="S1486">
        <f t="shared" si="94"/>
        <v>2012</v>
      </c>
      <c r="T1486" s="13">
        <f t="shared" si="95"/>
        <v>41053.200960648144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0" t="s">
        <v>8320</v>
      </c>
      <c r="R1487" t="s">
        <v>8322</v>
      </c>
      <c r="S1487">
        <f t="shared" si="94"/>
        <v>2015</v>
      </c>
      <c r="T1487" s="13">
        <f t="shared" si="95"/>
        <v>42130.795983796299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0" t="s">
        <v>8320</v>
      </c>
      <c r="R1488" t="s">
        <v>8322</v>
      </c>
      <c r="S1488">
        <f t="shared" si="94"/>
        <v>2015</v>
      </c>
      <c r="T1488" s="13">
        <f t="shared" si="95"/>
        <v>42032.168530092589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0" t="s">
        <v>8320</v>
      </c>
      <c r="R1489" t="s">
        <v>8322</v>
      </c>
      <c r="S1489">
        <f t="shared" si="94"/>
        <v>2016</v>
      </c>
      <c r="T1489" s="13">
        <f t="shared" si="95"/>
        <v>42554.917488425926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0" t="s">
        <v>8320</v>
      </c>
      <c r="R1490" t="s">
        <v>8322</v>
      </c>
      <c r="S1490">
        <f t="shared" si="94"/>
        <v>2013</v>
      </c>
      <c r="T1490" s="13">
        <f t="shared" si="95"/>
        <v>41614.563194444447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0" t="s">
        <v>8320</v>
      </c>
      <c r="R1491" t="s">
        <v>8322</v>
      </c>
      <c r="S1491">
        <f t="shared" si="94"/>
        <v>2012</v>
      </c>
      <c r="T1491" s="13">
        <f t="shared" si="95"/>
        <v>41198.611712962964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0" t="s">
        <v>8320</v>
      </c>
      <c r="R1492" t="s">
        <v>8322</v>
      </c>
      <c r="S1492">
        <f t="shared" si="94"/>
        <v>2013</v>
      </c>
      <c r="T1492" s="13">
        <f t="shared" si="95"/>
        <v>41520.561041666668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0" t="s">
        <v>8320</v>
      </c>
      <c r="R1493" t="s">
        <v>8322</v>
      </c>
      <c r="S1493">
        <f t="shared" si="94"/>
        <v>2014</v>
      </c>
      <c r="T1493" s="13">
        <f t="shared" si="95"/>
        <v>41991.713460648149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0" t="s">
        <v>8320</v>
      </c>
      <c r="R1494" t="s">
        <v>8322</v>
      </c>
      <c r="S1494">
        <f t="shared" si="94"/>
        <v>2011</v>
      </c>
      <c r="T1494" s="13">
        <f t="shared" si="95"/>
        <v>40682.884791666671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0" t="s">
        <v>8320</v>
      </c>
      <c r="R1495" t="s">
        <v>8322</v>
      </c>
      <c r="S1495">
        <f t="shared" si="94"/>
        <v>2013</v>
      </c>
      <c r="T1495" s="13">
        <f t="shared" si="95"/>
        <v>41411.866608796299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0" t="s">
        <v>8320</v>
      </c>
      <c r="R1496" t="s">
        <v>8322</v>
      </c>
      <c r="S1496">
        <f t="shared" si="94"/>
        <v>2015</v>
      </c>
      <c r="T1496" s="13">
        <f t="shared" si="95"/>
        <v>42067.722372685181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0" t="s">
        <v>8320</v>
      </c>
      <c r="R1497" t="s">
        <v>8322</v>
      </c>
      <c r="S1497">
        <f t="shared" si="94"/>
        <v>2011</v>
      </c>
      <c r="T1497" s="13">
        <f t="shared" si="95"/>
        <v>40752.789710648147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0" t="s">
        <v>8320</v>
      </c>
      <c r="R1498" t="s">
        <v>8322</v>
      </c>
      <c r="S1498">
        <f t="shared" si="94"/>
        <v>2014</v>
      </c>
      <c r="T1498" s="13">
        <f t="shared" si="95"/>
        <v>41838.475219907406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0" t="s">
        <v>8320</v>
      </c>
      <c r="R1499" t="s">
        <v>8322</v>
      </c>
      <c r="S1499">
        <f t="shared" si="94"/>
        <v>2013</v>
      </c>
      <c r="T1499" s="13">
        <f t="shared" si="95"/>
        <v>41444.64261574074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0" t="s">
        <v>8320</v>
      </c>
      <c r="R1500" t="s">
        <v>8322</v>
      </c>
      <c r="S1500">
        <f t="shared" si="94"/>
        <v>2014</v>
      </c>
      <c r="T1500" s="13">
        <f t="shared" si="95"/>
        <v>41840.983541666668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0" t="s">
        <v>8320</v>
      </c>
      <c r="R1501" t="s">
        <v>8322</v>
      </c>
      <c r="S1501">
        <f t="shared" si="94"/>
        <v>2016</v>
      </c>
      <c r="T1501" s="13">
        <f t="shared" si="95"/>
        <v>42527.007326388892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0" t="s">
        <v>8320</v>
      </c>
      <c r="R1502" t="s">
        <v>8322</v>
      </c>
      <c r="S1502">
        <f t="shared" si="94"/>
        <v>2013</v>
      </c>
      <c r="T1502" s="13">
        <f t="shared" si="95"/>
        <v>41365.904594907406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0" t="s">
        <v>8336</v>
      </c>
      <c r="R1503" t="s">
        <v>8337</v>
      </c>
      <c r="S1503">
        <f t="shared" si="94"/>
        <v>2015</v>
      </c>
      <c r="T1503" s="13">
        <f t="shared" si="95"/>
        <v>42163.583599537036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0" t="s">
        <v>8336</v>
      </c>
      <c r="R1504" t="s">
        <v>8337</v>
      </c>
      <c r="S1504">
        <f t="shared" si="94"/>
        <v>2016</v>
      </c>
      <c r="T1504" s="13">
        <f t="shared" si="95"/>
        <v>42426.542592592596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0" t="s">
        <v>8336</v>
      </c>
      <c r="R1505" t="s">
        <v>8337</v>
      </c>
      <c r="S1505">
        <f t="shared" si="94"/>
        <v>2016</v>
      </c>
      <c r="T1505" s="13">
        <f t="shared" si="95"/>
        <v>42606.347233796296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0" t="s">
        <v>8336</v>
      </c>
      <c r="R1506" t="s">
        <v>8337</v>
      </c>
      <c r="S1506">
        <f t="shared" si="94"/>
        <v>2014</v>
      </c>
      <c r="T1506" s="13">
        <f t="shared" si="95"/>
        <v>41772.657685185186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0" t="s">
        <v>8336</v>
      </c>
      <c r="R1507" t="s">
        <v>8337</v>
      </c>
      <c r="S1507">
        <f t="shared" si="94"/>
        <v>2016</v>
      </c>
      <c r="T1507" s="13">
        <f t="shared" si="95"/>
        <v>42414.44332175926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0" t="s">
        <v>8336</v>
      </c>
      <c r="R1508" t="s">
        <v>8337</v>
      </c>
      <c r="S1508">
        <f t="shared" si="94"/>
        <v>2014</v>
      </c>
      <c r="T1508" s="13">
        <f t="shared" si="95"/>
        <v>41814.785925925928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0" t="s">
        <v>8336</v>
      </c>
      <c r="R1509" t="s">
        <v>8337</v>
      </c>
      <c r="S1509">
        <f t="shared" si="94"/>
        <v>2010</v>
      </c>
      <c r="T1509" s="13">
        <f t="shared" si="95"/>
        <v>40254.450335648151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0" t="s">
        <v>8336</v>
      </c>
      <c r="R1510" t="s">
        <v>8337</v>
      </c>
      <c r="S1510">
        <f t="shared" si="94"/>
        <v>2014</v>
      </c>
      <c r="T1510" s="13">
        <f t="shared" si="95"/>
        <v>41786.614363425928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0" t="s">
        <v>8336</v>
      </c>
      <c r="R1511" t="s">
        <v>8337</v>
      </c>
      <c r="S1511">
        <f t="shared" si="94"/>
        <v>2017</v>
      </c>
      <c r="T1511" s="13">
        <f t="shared" si="95"/>
        <v>42751.533391203702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0" t="s">
        <v>8336</v>
      </c>
      <c r="R1512" t="s">
        <v>8337</v>
      </c>
      <c r="S1512">
        <f t="shared" si="94"/>
        <v>2014</v>
      </c>
      <c r="T1512" s="13">
        <f t="shared" si="95"/>
        <v>41809.385162037033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0" t="s">
        <v>8336</v>
      </c>
      <c r="R1513" t="s">
        <v>8337</v>
      </c>
      <c r="S1513">
        <f t="shared" si="94"/>
        <v>2015</v>
      </c>
      <c r="T1513" s="13">
        <f t="shared" si="95"/>
        <v>42296.583379629628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0" t="s">
        <v>8336</v>
      </c>
      <c r="R1514" t="s">
        <v>8337</v>
      </c>
      <c r="S1514">
        <f t="shared" si="94"/>
        <v>2017</v>
      </c>
      <c r="T1514" s="13">
        <f t="shared" si="95"/>
        <v>42741.684479166666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0" t="s">
        <v>8336</v>
      </c>
      <c r="R1515" t="s">
        <v>8337</v>
      </c>
      <c r="S1515">
        <f t="shared" si="94"/>
        <v>2014</v>
      </c>
      <c r="T1515" s="13">
        <f t="shared" si="95"/>
        <v>41806.637337962966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0" t="s">
        <v>8336</v>
      </c>
      <c r="R1516" t="s">
        <v>8337</v>
      </c>
      <c r="S1516">
        <f t="shared" si="94"/>
        <v>2015</v>
      </c>
      <c r="T1516" s="13">
        <f t="shared" si="95"/>
        <v>42234.597685185188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0" t="s">
        <v>8336</v>
      </c>
      <c r="R1517" t="s">
        <v>8337</v>
      </c>
      <c r="S1517">
        <f t="shared" si="94"/>
        <v>2016</v>
      </c>
      <c r="T1517" s="13">
        <f t="shared" si="95"/>
        <v>42415.253437499996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0" t="s">
        <v>8336</v>
      </c>
      <c r="R1518" t="s">
        <v>8337</v>
      </c>
      <c r="S1518">
        <f t="shared" si="94"/>
        <v>2016</v>
      </c>
      <c r="T1518" s="13">
        <f t="shared" si="95"/>
        <v>42619.466342592597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0" t="s">
        <v>8336</v>
      </c>
      <c r="R1519" t="s">
        <v>8337</v>
      </c>
      <c r="S1519">
        <f t="shared" si="94"/>
        <v>2014</v>
      </c>
      <c r="T1519" s="13">
        <f t="shared" si="95"/>
        <v>41948.56658564815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0" t="s">
        <v>8336</v>
      </c>
      <c r="R1520" t="s">
        <v>8337</v>
      </c>
      <c r="S1520">
        <f t="shared" si="94"/>
        <v>2014</v>
      </c>
      <c r="T1520" s="13">
        <f t="shared" si="95"/>
        <v>41760.8200462963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0" t="s">
        <v>8336</v>
      </c>
      <c r="R1521" t="s">
        <v>8337</v>
      </c>
      <c r="S1521">
        <f t="shared" si="94"/>
        <v>2014</v>
      </c>
      <c r="T1521" s="13">
        <f t="shared" si="95"/>
        <v>41782.741701388892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0" t="s">
        <v>8336</v>
      </c>
      <c r="R1522" t="s">
        <v>8337</v>
      </c>
      <c r="S1522">
        <f t="shared" si="94"/>
        <v>2014</v>
      </c>
      <c r="T1522" s="13">
        <f t="shared" si="95"/>
        <v>41955.857789351852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0" t="s">
        <v>8336</v>
      </c>
      <c r="R1523" t="s">
        <v>8337</v>
      </c>
      <c r="S1523">
        <f t="shared" si="94"/>
        <v>2016</v>
      </c>
      <c r="T1523" s="13">
        <f t="shared" si="95"/>
        <v>42493.167719907404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0" t="s">
        <v>8336</v>
      </c>
      <c r="R1524" t="s">
        <v>8337</v>
      </c>
      <c r="S1524">
        <f t="shared" si="94"/>
        <v>2014</v>
      </c>
      <c r="T1524" s="13">
        <f t="shared" si="95"/>
        <v>41899.830312500002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0" t="s">
        <v>8336</v>
      </c>
      <c r="R1525" t="s">
        <v>8337</v>
      </c>
      <c r="S1525">
        <f t="shared" si="94"/>
        <v>2014</v>
      </c>
      <c r="T1525" s="13">
        <f t="shared" si="95"/>
        <v>41964.751342592594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0" t="s">
        <v>8336</v>
      </c>
      <c r="R1526" t="s">
        <v>8337</v>
      </c>
      <c r="S1526">
        <f t="shared" si="94"/>
        <v>2017</v>
      </c>
      <c r="T1526" s="13">
        <f t="shared" si="95"/>
        <v>42756.501041666663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0" t="s">
        <v>8336</v>
      </c>
      <c r="R1527" t="s">
        <v>8337</v>
      </c>
      <c r="S1527">
        <f t="shared" si="94"/>
        <v>2016</v>
      </c>
      <c r="T1527" s="13">
        <f t="shared" si="95"/>
        <v>42570.702986111108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0" t="s">
        <v>8336</v>
      </c>
      <c r="R1528" t="s">
        <v>8337</v>
      </c>
      <c r="S1528">
        <f t="shared" si="94"/>
        <v>2015</v>
      </c>
      <c r="T1528" s="13">
        <f t="shared" si="95"/>
        <v>42339.276006944448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0" t="s">
        <v>8336</v>
      </c>
      <c r="R1529" t="s">
        <v>8337</v>
      </c>
      <c r="S1529">
        <f t="shared" si="94"/>
        <v>2017</v>
      </c>
      <c r="T1529" s="13">
        <f t="shared" si="95"/>
        <v>42780.600532407407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0" t="s">
        <v>8336</v>
      </c>
      <c r="R1530" t="s">
        <v>8337</v>
      </c>
      <c r="S1530">
        <f t="shared" si="94"/>
        <v>2017</v>
      </c>
      <c r="T1530" s="13">
        <f t="shared" si="95"/>
        <v>42736.732893518521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0" t="s">
        <v>8336</v>
      </c>
      <c r="R1531" t="s">
        <v>8337</v>
      </c>
      <c r="S1531">
        <f t="shared" si="94"/>
        <v>2015</v>
      </c>
      <c r="T1531" s="13">
        <f t="shared" si="95"/>
        <v>42052.628703703704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0" t="s">
        <v>8336</v>
      </c>
      <c r="R1532" t="s">
        <v>8337</v>
      </c>
      <c r="S1532">
        <f t="shared" si="94"/>
        <v>2015</v>
      </c>
      <c r="T1532" s="13">
        <f t="shared" si="95"/>
        <v>42275.767303240747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0" t="s">
        <v>8336</v>
      </c>
      <c r="R1533" t="s">
        <v>8337</v>
      </c>
      <c r="S1533">
        <f t="shared" si="94"/>
        <v>2014</v>
      </c>
      <c r="T1533" s="13">
        <f t="shared" si="95"/>
        <v>41941.802384259259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0" t="s">
        <v>8336</v>
      </c>
      <c r="R1534" t="s">
        <v>8337</v>
      </c>
      <c r="S1534">
        <f t="shared" si="94"/>
        <v>2016</v>
      </c>
      <c r="T1534" s="13">
        <f t="shared" si="95"/>
        <v>42391.475289351853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0" t="s">
        <v>8336</v>
      </c>
      <c r="R1535" t="s">
        <v>8337</v>
      </c>
      <c r="S1535">
        <f t="shared" si="94"/>
        <v>2016</v>
      </c>
      <c r="T1535" s="13">
        <f t="shared" si="95"/>
        <v>42443.00204861111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0" t="s">
        <v>8336</v>
      </c>
      <c r="R1536" t="s">
        <v>8337</v>
      </c>
      <c r="S1536">
        <f t="shared" si="94"/>
        <v>2015</v>
      </c>
      <c r="T1536" s="13">
        <f t="shared" si="95"/>
        <v>42221.67432870371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0" t="s">
        <v>8336</v>
      </c>
      <c r="R1537" t="s">
        <v>8337</v>
      </c>
      <c r="S1537">
        <f t="shared" si="94"/>
        <v>2016</v>
      </c>
      <c r="T1537" s="13">
        <f t="shared" si="95"/>
        <v>42484.829062500001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0" t="s">
        <v>8336</v>
      </c>
      <c r="R1538" t="s">
        <v>8337</v>
      </c>
      <c r="S1538">
        <f t="shared" si="94"/>
        <v>2015</v>
      </c>
      <c r="T1538" s="13">
        <f t="shared" si="95"/>
        <v>42213.802199074074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0" t="s">
        <v>8336</v>
      </c>
      <c r="R1539" t="s">
        <v>8337</v>
      </c>
      <c r="S1539">
        <f t="shared" ref="S1539:S1602" si="98">YEAR(T1539)</f>
        <v>2016</v>
      </c>
      <c r="T1539" s="13">
        <f t="shared" ref="T1539:T1602" si="99">(((J1539/60)/60)/24)+DATE(1970,1,1)</f>
        <v>42552.315127314811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0" t="s">
        <v>8336</v>
      </c>
      <c r="R1540" t="s">
        <v>8337</v>
      </c>
      <c r="S1540">
        <f t="shared" si="98"/>
        <v>2014</v>
      </c>
      <c r="T1540" s="13">
        <f t="shared" si="99"/>
        <v>41981.782060185185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0" t="s">
        <v>8336</v>
      </c>
      <c r="R1541" t="s">
        <v>8337</v>
      </c>
      <c r="S1541">
        <f t="shared" si="98"/>
        <v>2016</v>
      </c>
      <c r="T1541" s="13">
        <f t="shared" si="99"/>
        <v>42705.919201388882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0" t="s">
        <v>8336</v>
      </c>
      <c r="R1542" t="s">
        <v>8337</v>
      </c>
      <c r="S1542">
        <f t="shared" si="98"/>
        <v>2014</v>
      </c>
      <c r="T1542" s="13">
        <f t="shared" si="99"/>
        <v>41939.00712962963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0" t="s">
        <v>8336</v>
      </c>
      <c r="R1543" t="s">
        <v>8341</v>
      </c>
      <c r="S1543">
        <f t="shared" si="98"/>
        <v>2014</v>
      </c>
      <c r="T1543" s="13">
        <f t="shared" si="99"/>
        <v>41974.712245370371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0" t="s">
        <v>8336</v>
      </c>
      <c r="R1544" t="s">
        <v>8341</v>
      </c>
      <c r="S1544">
        <f t="shared" si="98"/>
        <v>2015</v>
      </c>
      <c r="T1544" s="13">
        <f t="shared" si="99"/>
        <v>42170.996527777781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0" t="s">
        <v>8336</v>
      </c>
      <c r="R1545" t="s">
        <v>8341</v>
      </c>
      <c r="S1545">
        <f t="shared" si="98"/>
        <v>2014</v>
      </c>
      <c r="T1545" s="13">
        <f t="shared" si="99"/>
        <v>41935.509652777779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0" t="s">
        <v>8336</v>
      </c>
      <c r="R1546" t="s">
        <v>8341</v>
      </c>
      <c r="S1546">
        <f t="shared" si="98"/>
        <v>2015</v>
      </c>
      <c r="T1546" s="13">
        <f t="shared" si="99"/>
        <v>42053.051203703704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0" t="s">
        <v>8336</v>
      </c>
      <c r="R1547" t="s">
        <v>8341</v>
      </c>
      <c r="S1547">
        <f t="shared" si="98"/>
        <v>2015</v>
      </c>
      <c r="T1547" s="13">
        <f t="shared" si="99"/>
        <v>42031.884652777779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0" t="s">
        <v>8336</v>
      </c>
      <c r="R1548" t="s">
        <v>8341</v>
      </c>
      <c r="S1548">
        <f t="shared" si="98"/>
        <v>2014</v>
      </c>
      <c r="T1548" s="13">
        <f t="shared" si="99"/>
        <v>41839.212951388887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0" t="s">
        <v>8336</v>
      </c>
      <c r="R1549" t="s">
        <v>8341</v>
      </c>
      <c r="S1549">
        <f t="shared" si="98"/>
        <v>2017</v>
      </c>
      <c r="T1549" s="13">
        <f t="shared" si="99"/>
        <v>42782.426875000005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0" t="s">
        <v>8336</v>
      </c>
      <c r="R1550" t="s">
        <v>8341</v>
      </c>
      <c r="S1550">
        <f t="shared" si="98"/>
        <v>2015</v>
      </c>
      <c r="T1550" s="13">
        <f t="shared" si="99"/>
        <v>42286.88217592593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0" t="s">
        <v>8336</v>
      </c>
      <c r="R1551" t="s">
        <v>8341</v>
      </c>
      <c r="S1551">
        <f t="shared" si="98"/>
        <v>2015</v>
      </c>
      <c r="T1551" s="13">
        <f t="shared" si="99"/>
        <v>42281.136099537034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0" t="s">
        <v>8336</v>
      </c>
      <c r="R1552" t="s">
        <v>8341</v>
      </c>
      <c r="S1552">
        <f t="shared" si="98"/>
        <v>2016</v>
      </c>
      <c r="T1552" s="13">
        <f t="shared" si="99"/>
        <v>42472.449467592596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0" t="s">
        <v>8336</v>
      </c>
      <c r="R1553" t="s">
        <v>8341</v>
      </c>
      <c r="S1553">
        <f t="shared" si="98"/>
        <v>2015</v>
      </c>
      <c r="T1553" s="13">
        <f t="shared" si="99"/>
        <v>42121.824525462958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0" t="s">
        <v>8336</v>
      </c>
      <c r="R1554" t="s">
        <v>8341</v>
      </c>
      <c r="S1554">
        <f t="shared" si="98"/>
        <v>2014</v>
      </c>
      <c r="T1554" s="13">
        <f t="shared" si="99"/>
        <v>41892.688750000001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0" t="s">
        <v>8336</v>
      </c>
      <c r="R1555" t="s">
        <v>8341</v>
      </c>
      <c r="S1555">
        <f t="shared" si="98"/>
        <v>2015</v>
      </c>
      <c r="T1555" s="13">
        <f t="shared" si="99"/>
        <v>42219.282951388886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0" t="s">
        <v>8336</v>
      </c>
      <c r="R1556" t="s">
        <v>8341</v>
      </c>
      <c r="S1556">
        <f t="shared" si="98"/>
        <v>2015</v>
      </c>
      <c r="T1556" s="13">
        <f t="shared" si="99"/>
        <v>42188.252199074079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0" t="s">
        <v>8336</v>
      </c>
      <c r="R1557" t="s">
        <v>8341</v>
      </c>
      <c r="S1557">
        <f t="shared" si="98"/>
        <v>2015</v>
      </c>
      <c r="T1557" s="13">
        <f t="shared" si="99"/>
        <v>42241.613796296297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0" t="s">
        <v>8336</v>
      </c>
      <c r="R1558" t="s">
        <v>8341</v>
      </c>
      <c r="S1558">
        <f t="shared" si="98"/>
        <v>2016</v>
      </c>
      <c r="T1558" s="13">
        <f t="shared" si="99"/>
        <v>42525.153055555551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0" t="s">
        <v>8336</v>
      </c>
      <c r="R1559" t="s">
        <v>8341</v>
      </c>
      <c r="S1559">
        <f t="shared" si="98"/>
        <v>2014</v>
      </c>
      <c r="T1559" s="13">
        <f t="shared" si="99"/>
        <v>41871.65315972222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0" t="s">
        <v>8336</v>
      </c>
      <c r="R1560" t="s">
        <v>8341</v>
      </c>
      <c r="S1560">
        <f t="shared" si="98"/>
        <v>2015</v>
      </c>
      <c r="T1560" s="13">
        <f t="shared" si="99"/>
        <v>42185.397673611107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0" t="s">
        <v>8336</v>
      </c>
      <c r="R1561" t="s">
        <v>8341</v>
      </c>
      <c r="S1561">
        <f t="shared" si="98"/>
        <v>2015</v>
      </c>
      <c r="T1561" s="13">
        <f t="shared" si="99"/>
        <v>42108.05322916666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0" t="s">
        <v>8336</v>
      </c>
      <c r="R1562" t="s">
        <v>8341</v>
      </c>
      <c r="S1562">
        <f t="shared" si="98"/>
        <v>2014</v>
      </c>
      <c r="T1562" s="13">
        <f t="shared" si="99"/>
        <v>41936.020752314813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0" t="s">
        <v>8320</v>
      </c>
      <c r="R1563" t="s">
        <v>8342</v>
      </c>
      <c r="S1563">
        <f t="shared" si="98"/>
        <v>2013</v>
      </c>
      <c r="T1563" s="13">
        <f t="shared" si="99"/>
        <v>41555.041701388887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0" t="s">
        <v>8320</v>
      </c>
      <c r="R1564" t="s">
        <v>8342</v>
      </c>
      <c r="S1564">
        <f t="shared" si="98"/>
        <v>2009</v>
      </c>
      <c r="T1564" s="13">
        <f t="shared" si="99"/>
        <v>40079.566157407404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0" t="s">
        <v>8320</v>
      </c>
      <c r="R1565" t="s">
        <v>8342</v>
      </c>
      <c r="S1565">
        <f t="shared" si="98"/>
        <v>2014</v>
      </c>
      <c r="T1565" s="13">
        <f t="shared" si="99"/>
        <v>41652.742488425924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0" t="s">
        <v>8320</v>
      </c>
      <c r="R1566" t="s">
        <v>8342</v>
      </c>
      <c r="S1566">
        <f t="shared" si="98"/>
        <v>2015</v>
      </c>
      <c r="T1566" s="13">
        <f t="shared" si="99"/>
        <v>42121.367002314815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0" t="s">
        <v>8320</v>
      </c>
      <c r="R1567" t="s">
        <v>8342</v>
      </c>
      <c r="S1567">
        <f t="shared" si="98"/>
        <v>2011</v>
      </c>
      <c r="T1567" s="13">
        <f t="shared" si="99"/>
        <v>40672.729872685188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0" t="s">
        <v>8320</v>
      </c>
      <c r="R1568" t="s">
        <v>8342</v>
      </c>
      <c r="S1568">
        <f t="shared" si="98"/>
        <v>2016</v>
      </c>
      <c r="T1568" s="13">
        <f t="shared" si="99"/>
        <v>42549.916712962964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0" t="s">
        <v>8320</v>
      </c>
      <c r="R1569" t="s">
        <v>8342</v>
      </c>
      <c r="S1569">
        <f t="shared" si="98"/>
        <v>2014</v>
      </c>
      <c r="T1569" s="13">
        <f t="shared" si="99"/>
        <v>41671.936863425923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0" t="s">
        <v>8320</v>
      </c>
      <c r="R1570" t="s">
        <v>8342</v>
      </c>
      <c r="S1570">
        <f t="shared" si="98"/>
        <v>2014</v>
      </c>
      <c r="T1570" s="13">
        <f t="shared" si="99"/>
        <v>41962.062326388885</v>
      </c>
    </row>
    <row r="1571" spans="1:20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0" t="s">
        <v>8320</v>
      </c>
      <c r="R1571" t="s">
        <v>8342</v>
      </c>
      <c r="S1571">
        <f t="shared" si="98"/>
        <v>2013</v>
      </c>
      <c r="T1571" s="13">
        <f t="shared" si="99"/>
        <v>41389.679560185185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0" t="s">
        <v>8320</v>
      </c>
      <c r="R1572" t="s">
        <v>8342</v>
      </c>
      <c r="S1572">
        <f t="shared" si="98"/>
        <v>2016</v>
      </c>
      <c r="T1572" s="13">
        <f t="shared" si="99"/>
        <v>42438.813449074078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0" t="s">
        <v>8320</v>
      </c>
      <c r="R1573" t="s">
        <v>8342</v>
      </c>
      <c r="S1573">
        <f t="shared" si="98"/>
        <v>2015</v>
      </c>
      <c r="T1573" s="13">
        <f t="shared" si="99"/>
        <v>42144.769479166673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0" t="s">
        <v>8320</v>
      </c>
      <c r="R1574" t="s">
        <v>8342</v>
      </c>
      <c r="S1574">
        <f t="shared" si="98"/>
        <v>2016</v>
      </c>
      <c r="T1574" s="13">
        <f t="shared" si="99"/>
        <v>42404.033090277779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0" t="s">
        <v>8320</v>
      </c>
      <c r="R1575" t="s">
        <v>8342</v>
      </c>
      <c r="S1575">
        <f t="shared" si="98"/>
        <v>2017</v>
      </c>
      <c r="T1575" s="13">
        <f t="shared" si="99"/>
        <v>42786.000023148154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0" t="s">
        <v>8320</v>
      </c>
      <c r="R1576" t="s">
        <v>8342</v>
      </c>
      <c r="S1576">
        <f t="shared" si="98"/>
        <v>2015</v>
      </c>
      <c r="T1576" s="13">
        <f t="shared" si="99"/>
        <v>42017.927418981482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0" t="s">
        <v>8320</v>
      </c>
      <c r="R1577" t="s">
        <v>8342</v>
      </c>
      <c r="S1577">
        <f t="shared" si="98"/>
        <v>2014</v>
      </c>
      <c r="T1577" s="13">
        <f t="shared" si="99"/>
        <v>41799.524259259262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0" t="s">
        <v>8320</v>
      </c>
      <c r="R1578" t="s">
        <v>8342</v>
      </c>
      <c r="S1578">
        <f t="shared" si="98"/>
        <v>2015</v>
      </c>
      <c r="T1578" s="13">
        <f t="shared" si="99"/>
        <v>42140.879259259258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0" t="s">
        <v>8320</v>
      </c>
      <c r="R1579" t="s">
        <v>8342</v>
      </c>
      <c r="S1579">
        <f t="shared" si="98"/>
        <v>2012</v>
      </c>
      <c r="T1579" s="13">
        <f t="shared" si="99"/>
        <v>41054.847777777781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0" t="s">
        <v>8320</v>
      </c>
      <c r="R1580" t="s">
        <v>8342</v>
      </c>
      <c r="S1580">
        <f t="shared" si="98"/>
        <v>2010</v>
      </c>
      <c r="T1580" s="13">
        <f t="shared" si="99"/>
        <v>40399.065868055557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0" t="s">
        <v>8320</v>
      </c>
      <c r="R1581" t="s">
        <v>8342</v>
      </c>
      <c r="S1581">
        <f t="shared" si="98"/>
        <v>2013</v>
      </c>
      <c r="T1581" s="13">
        <f t="shared" si="99"/>
        <v>41481.996423611112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0" t="s">
        <v>8320</v>
      </c>
      <c r="R1582" t="s">
        <v>8342</v>
      </c>
      <c r="S1582">
        <f t="shared" si="98"/>
        <v>2012</v>
      </c>
      <c r="T1582" s="13">
        <f t="shared" si="99"/>
        <v>40990.050069444449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0" t="s">
        <v>8336</v>
      </c>
      <c r="R1583" t="s">
        <v>8343</v>
      </c>
      <c r="S1583">
        <f t="shared" si="98"/>
        <v>2015</v>
      </c>
      <c r="T1583" s="13">
        <f t="shared" si="99"/>
        <v>42325.448958333334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0" t="s">
        <v>8336</v>
      </c>
      <c r="R1584" t="s">
        <v>8343</v>
      </c>
      <c r="S1584">
        <f t="shared" si="98"/>
        <v>2015</v>
      </c>
      <c r="T1584" s="13">
        <f t="shared" si="99"/>
        <v>42246.789965277778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0" t="s">
        <v>8336</v>
      </c>
      <c r="R1585" t="s">
        <v>8343</v>
      </c>
      <c r="S1585">
        <f t="shared" si="98"/>
        <v>2014</v>
      </c>
      <c r="T1585" s="13">
        <f t="shared" si="99"/>
        <v>41877.904988425929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0" t="s">
        <v>8336</v>
      </c>
      <c r="R1586" t="s">
        <v>8343</v>
      </c>
      <c r="S1586">
        <f t="shared" si="98"/>
        <v>2014</v>
      </c>
      <c r="T1586" s="13">
        <f t="shared" si="99"/>
        <v>41779.649317129632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0" t="s">
        <v>8336</v>
      </c>
      <c r="R1587" t="s">
        <v>8343</v>
      </c>
      <c r="S1587">
        <f t="shared" si="98"/>
        <v>2016</v>
      </c>
      <c r="T1587" s="13">
        <f t="shared" si="99"/>
        <v>42707.895462962959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0" t="s">
        <v>8336</v>
      </c>
      <c r="R1588" t="s">
        <v>8343</v>
      </c>
      <c r="S1588">
        <f t="shared" si="98"/>
        <v>2015</v>
      </c>
      <c r="T1588" s="13">
        <f t="shared" si="99"/>
        <v>42069.104421296302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0" t="s">
        <v>8336</v>
      </c>
      <c r="R1589" t="s">
        <v>8343</v>
      </c>
      <c r="S1589">
        <f t="shared" si="98"/>
        <v>2014</v>
      </c>
      <c r="T1589" s="13">
        <f t="shared" si="99"/>
        <v>41956.950983796298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0" t="s">
        <v>8336</v>
      </c>
      <c r="R1590" t="s">
        <v>8343</v>
      </c>
      <c r="S1590">
        <f t="shared" si="98"/>
        <v>2015</v>
      </c>
      <c r="T1590" s="13">
        <f t="shared" si="99"/>
        <v>42005.24998842593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0" t="s">
        <v>8336</v>
      </c>
      <c r="R1591" t="s">
        <v>8343</v>
      </c>
      <c r="S1591">
        <f t="shared" si="98"/>
        <v>2015</v>
      </c>
      <c r="T1591" s="13">
        <f t="shared" si="99"/>
        <v>42256.984791666662</v>
      </c>
    </row>
    <row r="1592" spans="1:20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0" t="s">
        <v>8336</v>
      </c>
      <c r="R1592" t="s">
        <v>8343</v>
      </c>
      <c r="S1592">
        <f t="shared" si="98"/>
        <v>2015</v>
      </c>
      <c r="T1592" s="13">
        <f t="shared" si="99"/>
        <v>42240.857222222221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0" t="s">
        <v>8336</v>
      </c>
      <c r="R1593" t="s">
        <v>8343</v>
      </c>
      <c r="S1593">
        <f t="shared" si="98"/>
        <v>2016</v>
      </c>
      <c r="T1593" s="13">
        <f t="shared" si="99"/>
        <v>42433.726168981477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0" t="s">
        <v>8336</v>
      </c>
      <c r="R1594" t="s">
        <v>8343</v>
      </c>
      <c r="S1594">
        <f t="shared" si="98"/>
        <v>2015</v>
      </c>
      <c r="T1594" s="13">
        <f t="shared" si="99"/>
        <v>42046.072743055556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0" t="s">
        <v>8336</v>
      </c>
      <c r="R1595" t="s">
        <v>8343</v>
      </c>
      <c r="S1595">
        <f t="shared" si="98"/>
        <v>2015</v>
      </c>
      <c r="T1595" s="13">
        <f t="shared" si="99"/>
        <v>42033.845543981486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0" t="s">
        <v>8336</v>
      </c>
      <c r="R1596" t="s">
        <v>8343</v>
      </c>
      <c r="S1596">
        <f t="shared" si="98"/>
        <v>2016</v>
      </c>
      <c r="T1596" s="13">
        <f t="shared" si="99"/>
        <v>42445.712754629625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0" t="s">
        <v>8336</v>
      </c>
      <c r="R1597" t="s">
        <v>8343</v>
      </c>
      <c r="S1597">
        <f t="shared" si="98"/>
        <v>2014</v>
      </c>
      <c r="T1597" s="13">
        <f t="shared" si="99"/>
        <v>41780.050092592595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0" t="s">
        <v>8336</v>
      </c>
      <c r="R1598" t="s">
        <v>8343</v>
      </c>
      <c r="S1598">
        <f t="shared" si="98"/>
        <v>2014</v>
      </c>
      <c r="T1598" s="13">
        <f t="shared" si="99"/>
        <v>41941.430196759262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0" t="s">
        <v>8336</v>
      </c>
      <c r="R1599" t="s">
        <v>8343</v>
      </c>
      <c r="S1599">
        <f t="shared" si="98"/>
        <v>2016</v>
      </c>
      <c r="T1599" s="13">
        <f t="shared" si="99"/>
        <v>42603.354131944448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0" t="s">
        <v>8336</v>
      </c>
      <c r="R1600" t="s">
        <v>8343</v>
      </c>
      <c r="S1600">
        <f t="shared" si="98"/>
        <v>2015</v>
      </c>
      <c r="T1600" s="13">
        <f t="shared" si="99"/>
        <v>42151.667337962965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0" t="s">
        <v>8336</v>
      </c>
      <c r="R1601" t="s">
        <v>8343</v>
      </c>
      <c r="S1601">
        <f t="shared" si="98"/>
        <v>2016</v>
      </c>
      <c r="T1601" s="13">
        <f t="shared" si="99"/>
        <v>42438.53907407407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0" t="s">
        <v>8336</v>
      </c>
      <c r="R1602" t="s">
        <v>8343</v>
      </c>
      <c r="S1602">
        <f t="shared" si="98"/>
        <v>2014</v>
      </c>
      <c r="T1602" s="13">
        <f t="shared" si="99"/>
        <v>41791.057314814818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0" t="s">
        <v>8323</v>
      </c>
      <c r="R1603" t="s">
        <v>8324</v>
      </c>
      <c r="S1603">
        <f t="shared" ref="S1603:S1666" si="102">YEAR(T1603)</f>
        <v>2011</v>
      </c>
      <c r="T1603" s="13">
        <f t="shared" ref="T1603:T1666" si="103">(((J1603/60)/60)/24)+DATE(1970,1,1)</f>
        <v>40638.092974537038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0" t="s">
        <v>8323</v>
      </c>
      <c r="R1604" t="s">
        <v>8324</v>
      </c>
      <c r="S1604">
        <f t="shared" si="102"/>
        <v>2011</v>
      </c>
      <c r="T1604" s="13">
        <f t="shared" si="103"/>
        <v>40788.297650462962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0" t="s">
        <v>8323</v>
      </c>
      <c r="R1605" t="s">
        <v>8324</v>
      </c>
      <c r="S1605">
        <f t="shared" si="102"/>
        <v>2011</v>
      </c>
      <c r="T1605" s="13">
        <f t="shared" si="103"/>
        <v>40876.169664351852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0" t="s">
        <v>8323</v>
      </c>
      <c r="R1606" t="s">
        <v>8324</v>
      </c>
      <c r="S1606">
        <f t="shared" si="102"/>
        <v>2012</v>
      </c>
      <c r="T1606" s="13">
        <f t="shared" si="103"/>
        <v>40945.845312500001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0" t="s">
        <v>8323</v>
      </c>
      <c r="R1607" t="s">
        <v>8324</v>
      </c>
      <c r="S1607">
        <f t="shared" si="102"/>
        <v>2011</v>
      </c>
      <c r="T1607" s="13">
        <f t="shared" si="103"/>
        <v>40747.012881944444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0" t="s">
        <v>8323</v>
      </c>
      <c r="R1608" t="s">
        <v>8324</v>
      </c>
      <c r="S1608">
        <f t="shared" si="102"/>
        <v>2010</v>
      </c>
      <c r="T1608" s="13">
        <f t="shared" si="103"/>
        <v>40536.111550925925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0" t="s">
        <v>8323</v>
      </c>
      <c r="R1609" t="s">
        <v>8324</v>
      </c>
      <c r="S1609">
        <f t="shared" si="102"/>
        <v>2012</v>
      </c>
      <c r="T1609" s="13">
        <f t="shared" si="103"/>
        <v>41053.80846064815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0" t="s">
        <v>8323</v>
      </c>
      <c r="R1610" t="s">
        <v>8324</v>
      </c>
      <c r="S1610">
        <f t="shared" si="102"/>
        <v>2013</v>
      </c>
      <c r="T1610" s="13">
        <f t="shared" si="103"/>
        <v>41607.83085648148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0" t="s">
        <v>8323</v>
      </c>
      <c r="R1611" t="s">
        <v>8324</v>
      </c>
      <c r="S1611">
        <f t="shared" si="102"/>
        <v>2011</v>
      </c>
      <c r="T1611" s="13">
        <f t="shared" si="103"/>
        <v>40796.001261574071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0" t="s">
        <v>8323</v>
      </c>
      <c r="R1612" t="s">
        <v>8324</v>
      </c>
      <c r="S1612">
        <f t="shared" si="102"/>
        <v>2012</v>
      </c>
      <c r="T1612" s="13">
        <f t="shared" si="103"/>
        <v>41228.924884259257</v>
      </c>
    </row>
    <row r="1613" spans="1:20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0" t="s">
        <v>8323</v>
      </c>
      <c r="R1613" t="s">
        <v>8324</v>
      </c>
      <c r="S1613">
        <f t="shared" si="102"/>
        <v>2013</v>
      </c>
      <c r="T1613" s="13">
        <f t="shared" si="103"/>
        <v>41409.00037037037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0" t="s">
        <v>8323</v>
      </c>
      <c r="R1614" t="s">
        <v>8324</v>
      </c>
      <c r="S1614">
        <f t="shared" si="102"/>
        <v>2012</v>
      </c>
      <c r="T1614" s="13">
        <f t="shared" si="103"/>
        <v>41246.874814814815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0" t="s">
        <v>8323</v>
      </c>
      <c r="R1615" t="s">
        <v>8324</v>
      </c>
      <c r="S1615">
        <f t="shared" si="102"/>
        <v>2012</v>
      </c>
      <c r="T1615" s="13">
        <f t="shared" si="103"/>
        <v>41082.069467592592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0" t="s">
        <v>8323</v>
      </c>
      <c r="R1616" t="s">
        <v>8324</v>
      </c>
      <c r="S1616">
        <f t="shared" si="102"/>
        <v>2014</v>
      </c>
      <c r="T1616" s="13">
        <f t="shared" si="103"/>
        <v>41794.981122685182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0" t="s">
        <v>8323</v>
      </c>
      <c r="R1617" t="s">
        <v>8324</v>
      </c>
      <c r="S1617">
        <f t="shared" si="102"/>
        <v>2011</v>
      </c>
      <c r="T1617" s="13">
        <f t="shared" si="103"/>
        <v>40845.050879629627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0" t="s">
        <v>8323</v>
      </c>
      <c r="R1618" t="s">
        <v>8324</v>
      </c>
      <c r="S1618">
        <f t="shared" si="102"/>
        <v>2012</v>
      </c>
      <c r="T1618" s="13">
        <f t="shared" si="103"/>
        <v>41194.715520833335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0" t="s">
        <v>8323</v>
      </c>
      <c r="R1619" t="s">
        <v>8324</v>
      </c>
      <c r="S1619">
        <f t="shared" si="102"/>
        <v>2013</v>
      </c>
      <c r="T1619" s="13">
        <f t="shared" si="103"/>
        <v>41546.664212962962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0" t="s">
        <v>8323</v>
      </c>
      <c r="R1620" t="s">
        <v>8324</v>
      </c>
      <c r="S1620">
        <f t="shared" si="102"/>
        <v>2013</v>
      </c>
      <c r="T1620" s="13">
        <f t="shared" si="103"/>
        <v>41301.654340277775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0" t="s">
        <v>8323</v>
      </c>
      <c r="R1621" t="s">
        <v>8324</v>
      </c>
      <c r="S1621">
        <f t="shared" si="102"/>
        <v>2014</v>
      </c>
      <c r="T1621" s="13">
        <f t="shared" si="103"/>
        <v>41876.18618055556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0" t="s">
        <v>8323</v>
      </c>
      <c r="R1622" t="s">
        <v>8324</v>
      </c>
      <c r="S1622">
        <f t="shared" si="102"/>
        <v>2013</v>
      </c>
      <c r="T1622" s="13">
        <f t="shared" si="103"/>
        <v>41321.339583333334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0" t="s">
        <v>8323</v>
      </c>
      <c r="R1623" t="s">
        <v>8324</v>
      </c>
      <c r="S1623">
        <f t="shared" si="102"/>
        <v>2012</v>
      </c>
      <c r="T1623" s="13">
        <f t="shared" si="103"/>
        <v>41003.60665509259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0" t="s">
        <v>8323</v>
      </c>
      <c r="R1624" t="s">
        <v>8324</v>
      </c>
      <c r="S1624">
        <f t="shared" si="102"/>
        <v>2014</v>
      </c>
      <c r="T1624" s="13">
        <f t="shared" si="103"/>
        <v>41950.29483796296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0" t="s">
        <v>8323</v>
      </c>
      <c r="R1625" t="s">
        <v>8324</v>
      </c>
      <c r="S1625">
        <f t="shared" si="102"/>
        <v>2013</v>
      </c>
      <c r="T1625" s="13">
        <f t="shared" si="103"/>
        <v>41453.688530092593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0" t="s">
        <v>8323</v>
      </c>
      <c r="R1626" t="s">
        <v>8324</v>
      </c>
      <c r="S1626">
        <f t="shared" si="102"/>
        <v>2012</v>
      </c>
      <c r="T1626" s="13">
        <f t="shared" si="103"/>
        <v>41243.367303240739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0" t="s">
        <v>8323</v>
      </c>
      <c r="R1627" t="s">
        <v>8324</v>
      </c>
      <c r="S1627">
        <f t="shared" si="102"/>
        <v>2012</v>
      </c>
      <c r="T1627" s="13">
        <f t="shared" si="103"/>
        <v>41135.699687500004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0" t="s">
        <v>8323</v>
      </c>
      <c r="R1628" t="s">
        <v>8324</v>
      </c>
      <c r="S1628">
        <f t="shared" si="102"/>
        <v>2013</v>
      </c>
      <c r="T1628" s="13">
        <f t="shared" si="103"/>
        <v>41579.847997685189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0" t="s">
        <v>8323</v>
      </c>
      <c r="R1629" t="s">
        <v>8324</v>
      </c>
      <c r="S1629">
        <f t="shared" si="102"/>
        <v>2012</v>
      </c>
      <c r="T1629" s="13">
        <f t="shared" si="103"/>
        <v>41205.707048611112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0" t="s">
        <v>8323</v>
      </c>
      <c r="R1630" t="s">
        <v>8324</v>
      </c>
      <c r="S1630">
        <f t="shared" si="102"/>
        <v>2014</v>
      </c>
      <c r="T1630" s="13">
        <f t="shared" si="103"/>
        <v>41774.737060185187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0" t="s">
        <v>8323</v>
      </c>
      <c r="R1631" t="s">
        <v>8324</v>
      </c>
      <c r="S1631">
        <f t="shared" si="102"/>
        <v>2014</v>
      </c>
      <c r="T1631" s="13">
        <f t="shared" si="103"/>
        <v>41645.867280092592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0" t="s">
        <v>8323</v>
      </c>
      <c r="R1632" t="s">
        <v>8324</v>
      </c>
      <c r="S1632">
        <f t="shared" si="102"/>
        <v>2012</v>
      </c>
      <c r="T1632" s="13">
        <f t="shared" si="103"/>
        <v>40939.837673611109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0" t="s">
        <v>8323</v>
      </c>
      <c r="R1633" t="s">
        <v>8324</v>
      </c>
      <c r="S1633">
        <f t="shared" si="102"/>
        <v>2012</v>
      </c>
      <c r="T1633" s="13">
        <f t="shared" si="103"/>
        <v>41164.859502314815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0" t="s">
        <v>8323</v>
      </c>
      <c r="R1634" t="s">
        <v>8324</v>
      </c>
      <c r="S1634">
        <f t="shared" si="102"/>
        <v>2011</v>
      </c>
      <c r="T1634" s="13">
        <f t="shared" si="103"/>
        <v>40750.340902777774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0" t="s">
        <v>8323</v>
      </c>
      <c r="R1635" t="s">
        <v>8324</v>
      </c>
      <c r="S1635">
        <f t="shared" si="102"/>
        <v>2011</v>
      </c>
      <c r="T1635" s="13">
        <f t="shared" si="103"/>
        <v>40896.883750000001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0" t="s">
        <v>8323</v>
      </c>
      <c r="R1636" t="s">
        <v>8324</v>
      </c>
      <c r="S1636">
        <f t="shared" si="102"/>
        <v>2011</v>
      </c>
      <c r="T1636" s="13">
        <f t="shared" si="103"/>
        <v>40658.189826388887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0" t="s">
        <v>8323</v>
      </c>
      <c r="R1637" t="s">
        <v>8324</v>
      </c>
      <c r="S1637">
        <f t="shared" si="102"/>
        <v>2016</v>
      </c>
      <c r="T1637" s="13">
        <f t="shared" si="103"/>
        <v>42502.868761574078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0" t="s">
        <v>8323</v>
      </c>
      <c r="R1638" t="s">
        <v>8324</v>
      </c>
      <c r="S1638">
        <f t="shared" si="102"/>
        <v>2011</v>
      </c>
      <c r="T1638" s="13">
        <f t="shared" si="103"/>
        <v>40663.08666666667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0" t="s">
        <v>8323</v>
      </c>
      <c r="R1639" t="s">
        <v>8324</v>
      </c>
      <c r="S1639">
        <f t="shared" si="102"/>
        <v>2009</v>
      </c>
      <c r="T1639" s="13">
        <f t="shared" si="103"/>
        <v>40122.751620370371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0" t="s">
        <v>8323</v>
      </c>
      <c r="R1640" t="s">
        <v>8324</v>
      </c>
      <c r="S1640">
        <f t="shared" si="102"/>
        <v>2013</v>
      </c>
      <c r="T1640" s="13">
        <f t="shared" si="103"/>
        <v>41288.68712962963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0" t="s">
        <v>8323</v>
      </c>
      <c r="R1641" t="s">
        <v>8324</v>
      </c>
      <c r="S1641">
        <f t="shared" si="102"/>
        <v>2012</v>
      </c>
      <c r="T1641" s="13">
        <f t="shared" si="103"/>
        <v>40941.652372685188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0" t="s">
        <v>8323</v>
      </c>
      <c r="R1642" t="s">
        <v>8324</v>
      </c>
      <c r="S1642">
        <f t="shared" si="102"/>
        <v>2010</v>
      </c>
      <c r="T1642" s="13">
        <f t="shared" si="103"/>
        <v>40379.23096064815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0" t="s">
        <v>8323</v>
      </c>
      <c r="R1643" t="s">
        <v>8344</v>
      </c>
      <c r="S1643">
        <f t="shared" si="102"/>
        <v>2014</v>
      </c>
      <c r="T1643" s="13">
        <f t="shared" si="103"/>
        <v>41962.596574074079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0" t="s">
        <v>8323</v>
      </c>
      <c r="R1644" t="s">
        <v>8344</v>
      </c>
      <c r="S1644">
        <f t="shared" si="102"/>
        <v>2011</v>
      </c>
      <c r="T1644" s="13">
        <f t="shared" si="103"/>
        <v>40688.024618055555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0" t="s">
        <v>8323</v>
      </c>
      <c r="R1645" t="s">
        <v>8344</v>
      </c>
      <c r="S1645">
        <f t="shared" si="102"/>
        <v>2012</v>
      </c>
      <c r="T1645" s="13">
        <f t="shared" si="103"/>
        <v>41146.824212962965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0" t="s">
        <v>8323</v>
      </c>
      <c r="R1646" t="s">
        <v>8344</v>
      </c>
      <c r="S1646">
        <f t="shared" si="102"/>
        <v>2012</v>
      </c>
      <c r="T1646" s="13">
        <f t="shared" si="103"/>
        <v>41175.05972222222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0" t="s">
        <v>8323</v>
      </c>
      <c r="R1647" t="s">
        <v>8344</v>
      </c>
      <c r="S1647">
        <f t="shared" si="102"/>
        <v>2013</v>
      </c>
      <c r="T1647" s="13">
        <f t="shared" si="103"/>
        <v>41521.617361111108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0" t="s">
        <v>8323</v>
      </c>
      <c r="R1648" t="s">
        <v>8344</v>
      </c>
      <c r="S1648">
        <f t="shared" si="102"/>
        <v>2014</v>
      </c>
      <c r="T1648" s="13">
        <f t="shared" si="103"/>
        <v>41833.450266203705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0" t="s">
        <v>8323</v>
      </c>
      <c r="R1649" t="s">
        <v>8344</v>
      </c>
      <c r="S1649">
        <f t="shared" si="102"/>
        <v>2012</v>
      </c>
      <c r="T1649" s="13">
        <f t="shared" si="103"/>
        <v>41039.409456018519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0" t="s">
        <v>8323</v>
      </c>
      <c r="R1650" t="s">
        <v>8344</v>
      </c>
      <c r="S1650">
        <f t="shared" si="102"/>
        <v>2011</v>
      </c>
      <c r="T1650" s="13">
        <f t="shared" si="103"/>
        <v>40592.704652777778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0" t="s">
        <v>8323</v>
      </c>
      <c r="R1651" t="s">
        <v>8344</v>
      </c>
      <c r="S1651">
        <f t="shared" si="102"/>
        <v>2014</v>
      </c>
      <c r="T1651" s="13">
        <f t="shared" si="103"/>
        <v>41737.684664351851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0" t="s">
        <v>8323</v>
      </c>
      <c r="R1652" t="s">
        <v>8344</v>
      </c>
      <c r="S1652">
        <f t="shared" si="102"/>
        <v>2013</v>
      </c>
      <c r="T1652" s="13">
        <f t="shared" si="103"/>
        <v>41526.435613425929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0" t="s">
        <v>8323</v>
      </c>
      <c r="R1653" t="s">
        <v>8344</v>
      </c>
      <c r="S1653">
        <f t="shared" si="102"/>
        <v>2011</v>
      </c>
      <c r="T1653" s="13">
        <f t="shared" si="103"/>
        <v>40625.900694444441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0" t="s">
        <v>8323</v>
      </c>
      <c r="R1654" t="s">
        <v>8344</v>
      </c>
      <c r="S1654">
        <f t="shared" si="102"/>
        <v>2013</v>
      </c>
      <c r="T1654" s="13">
        <f t="shared" si="103"/>
        <v>41572.492974537039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0" t="s">
        <v>8323</v>
      </c>
      <c r="R1655" t="s">
        <v>8344</v>
      </c>
      <c r="S1655">
        <f t="shared" si="102"/>
        <v>2011</v>
      </c>
      <c r="T1655" s="13">
        <f t="shared" si="103"/>
        <v>40626.834444444445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0" t="s">
        <v>8323</v>
      </c>
      <c r="R1656" t="s">
        <v>8344</v>
      </c>
      <c r="S1656">
        <f t="shared" si="102"/>
        <v>2012</v>
      </c>
      <c r="T1656" s="13">
        <f t="shared" si="103"/>
        <v>40987.890740740739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0" t="s">
        <v>8323</v>
      </c>
      <c r="R1657" t="s">
        <v>8344</v>
      </c>
      <c r="S1657">
        <f t="shared" si="102"/>
        <v>2012</v>
      </c>
      <c r="T1657" s="13">
        <f t="shared" si="103"/>
        <v>40974.791898148149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0" t="s">
        <v>8323</v>
      </c>
      <c r="R1658" t="s">
        <v>8344</v>
      </c>
      <c r="S1658">
        <f t="shared" si="102"/>
        <v>2012</v>
      </c>
      <c r="T1658" s="13">
        <f t="shared" si="103"/>
        <v>41226.928842592592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0" t="s">
        <v>8323</v>
      </c>
      <c r="R1659" t="s">
        <v>8344</v>
      </c>
      <c r="S1659">
        <f t="shared" si="102"/>
        <v>2012</v>
      </c>
      <c r="T1659" s="13">
        <f t="shared" si="103"/>
        <v>41023.782037037039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0" t="s">
        <v>8323</v>
      </c>
      <c r="R1660" t="s">
        <v>8344</v>
      </c>
      <c r="S1660">
        <f t="shared" si="102"/>
        <v>2012</v>
      </c>
      <c r="T1660" s="13">
        <f t="shared" si="103"/>
        <v>41223.22184027778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0" t="s">
        <v>8323</v>
      </c>
      <c r="R1661" t="s">
        <v>8344</v>
      </c>
      <c r="S1661">
        <f t="shared" si="102"/>
        <v>2013</v>
      </c>
      <c r="T1661" s="13">
        <f t="shared" si="103"/>
        <v>41596.913437499999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0" t="s">
        <v>8323</v>
      </c>
      <c r="R1662" t="s">
        <v>8344</v>
      </c>
      <c r="S1662">
        <f t="shared" si="102"/>
        <v>2016</v>
      </c>
      <c r="T1662" s="13">
        <f t="shared" si="103"/>
        <v>42459.693865740745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0" t="s">
        <v>8323</v>
      </c>
      <c r="R1663" t="s">
        <v>8344</v>
      </c>
      <c r="S1663">
        <f t="shared" si="102"/>
        <v>2015</v>
      </c>
      <c r="T1663" s="13">
        <f t="shared" si="103"/>
        <v>42343.998043981483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0" t="s">
        <v>8323</v>
      </c>
      <c r="R1664" t="s">
        <v>8344</v>
      </c>
      <c r="S1664">
        <f t="shared" si="102"/>
        <v>2011</v>
      </c>
      <c r="T1664" s="13">
        <f t="shared" si="103"/>
        <v>40848.198333333334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0" t="s">
        <v>8323</v>
      </c>
      <c r="R1665" t="s">
        <v>8344</v>
      </c>
      <c r="S1665">
        <f t="shared" si="102"/>
        <v>2015</v>
      </c>
      <c r="T1665" s="13">
        <f t="shared" si="103"/>
        <v>42006.02207175926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0" t="s">
        <v>8323</v>
      </c>
      <c r="R1666" t="s">
        <v>8344</v>
      </c>
      <c r="S1666">
        <f t="shared" si="102"/>
        <v>2012</v>
      </c>
      <c r="T1666" s="13">
        <f t="shared" si="103"/>
        <v>40939.761782407404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0" t="s">
        <v>8323</v>
      </c>
      <c r="R1667" t="s">
        <v>8344</v>
      </c>
      <c r="S1667">
        <f t="shared" ref="S1667:S1730" si="106">YEAR(T1667)</f>
        <v>2011</v>
      </c>
      <c r="T1667" s="13">
        <f t="shared" ref="T1667:T1730" si="107">(((J1667/60)/60)/24)+DATE(1970,1,1)</f>
        <v>40564.649456018517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0" t="s">
        <v>8323</v>
      </c>
      <c r="R1668" t="s">
        <v>8344</v>
      </c>
      <c r="S1668">
        <f t="shared" si="106"/>
        <v>2013</v>
      </c>
      <c r="T1668" s="13">
        <f t="shared" si="107"/>
        <v>41331.253159722226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0" t="s">
        <v>8323</v>
      </c>
      <c r="R1669" t="s">
        <v>8344</v>
      </c>
      <c r="S1669">
        <f t="shared" si="106"/>
        <v>2014</v>
      </c>
      <c r="T1669" s="13">
        <f t="shared" si="107"/>
        <v>41682.0705787037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0" t="s">
        <v>8323</v>
      </c>
      <c r="R1670" t="s">
        <v>8344</v>
      </c>
      <c r="S1670">
        <f t="shared" si="106"/>
        <v>2011</v>
      </c>
      <c r="T1670" s="13">
        <f t="shared" si="107"/>
        <v>40845.14975694444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0" t="s">
        <v>8323</v>
      </c>
      <c r="R1671" t="s">
        <v>8344</v>
      </c>
      <c r="S1671">
        <f t="shared" si="106"/>
        <v>2016</v>
      </c>
      <c r="T1671" s="13">
        <f t="shared" si="107"/>
        <v>42461.885138888887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0" t="s">
        <v>8323</v>
      </c>
      <c r="R1672" t="s">
        <v>8344</v>
      </c>
      <c r="S1672">
        <f t="shared" si="106"/>
        <v>2010</v>
      </c>
      <c r="T1672" s="13">
        <f t="shared" si="107"/>
        <v>40313.930543981485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0" t="s">
        <v>8323</v>
      </c>
      <c r="R1673" t="s">
        <v>8344</v>
      </c>
      <c r="S1673">
        <f t="shared" si="106"/>
        <v>2016</v>
      </c>
      <c r="T1673" s="13">
        <f t="shared" si="107"/>
        <v>42553.54414351852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0" t="s">
        <v>8323</v>
      </c>
      <c r="R1674" t="s">
        <v>8344</v>
      </c>
      <c r="S1674">
        <f t="shared" si="106"/>
        <v>2012</v>
      </c>
      <c r="T1674" s="13">
        <f t="shared" si="107"/>
        <v>41034.656597222223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0" t="s">
        <v>8323</v>
      </c>
      <c r="R1675" t="s">
        <v>8344</v>
      </c>
      <c r="S1675">
        <f t="shared" si="106"/>
        <v>2015</v>
      </c>
      <c r="T1675" s="13">
        <f t="shared" si="107"/>
        <v>42039.878379629634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0" t="s">
        <v>8323</v>
      </c>
      <c r="R1676" t="s">
        <v>8344</v>
      </c>
      <c r="S1676">
        <f t="shared" si="106"/>
        <v>2016</v>
      </c>
      <c r="T1676" s="13">
        <f t="shared" si="107"/>
        <v>42569.605393518519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0" t="s">
        <v>8323</v>
      </c>
      <c r="R1677" t="s">
        <v>8344</v>
      </c>
      <c r="S1677">
        <f t="shared" si="106"/>
        <v>2011</v>
      </c>
      <c r="T1677" s="13">
        <f t="shared" si="107"/>
        <v>40802.733101851853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0" t="s">
        <v>8323</v>
      </c>
      <c r="R1678" t="s">
        <v>8344</v>
      </c>
      <c r="S1678">
        <f t="shared" si="106"/>
        <v>2012</v>
      </c>
      <c r="T1678" s="13">
        <f t="shared" si="107"/>
        <v>40973.72623842593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0" t="s">
        <v>8323</v>
      </c>
      <c r="R1679" t="s">
        <v>8344</v>
      </c>
      <c r="S1679">
        <f t="shared" si="106"/>
        <v>2016</v>
      </c>
      <c r="T1679" s="13">
        <f t="shared" si="107"/>
        <v>42416.407129629632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0" t="s">
        <v>8323</v>
      </c>
      <c r="R1680" t="s">
        <v>8344</v>
      </c>
      <c r="S1680">
        <f t="shared" si="106"/>
        <v>2014</v>
      </c>
      <c r="T1680" s="13">
        <f t="shared" si="107"/>
        <v>41662.854988425926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0" t="s">
        <v>8323</v>
      </c>
      <c r="R1681" t="s">
        <v>8344</v>
      </c>
      <c r="S1681">
        <f t="shared" si="106"/>
        <v>2011</v>
      </c>
      <c r="T1681" s="13">
        <f t="shared" si="107"/>
        <v>40723.068807870368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0" t="s">
        <v>8323</v>
      </c>
      <c r="R1682" t="s">
        <v>8344</v>
      </c>
      <c r="S1682">
        <f t="shared" si="106"/>
        <v>2014</v>
      </c>
      <c r="T1682" s="13">
        <f t="shared" si="107"/>
        <v>41802.757719907408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0" t="s">
        <v>8323</v>
      </c>
      <c r="R1683" t="s">
        <v>8345</v>
      </c>
      <c r="S1683">
        <f t="shared" si="106"/>
        <v>2017</v>
      </c>
      <c r="T1683" s="13">
        <f t="shared" si="107"/>
        <v>42774.121342592596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0" t="s">
        <v>8323</v>
      </c>
      <c r="R1684" t="s">
        <v>8345</v>
      </c>
      <c r="S1684">
        <f t="shared" si="106"/>
        <v>2017</v>
      </c>
      <c r="T1684" s="13">
        <f t="shared" si="107"/>
        <v>42779.21365740741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0" t="s">
        <v>8323</v>
      </c>
      <c r="R1685" t="s">
        <v>8345</v>
      </c>
      <c r="S1685">
        <f t="shared" si="106"/>
        <v>2017</v>
      </c>
      <c r="T1685" s="13">
        <f t="shared" si="107"/>
        <v>42808.781689814816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0" t="s">
        <v>8323</v>
      </c>
      <c r="R1686" t="s">
        <v>8345</v>
      </c>
      <c r="S1686">
        <f t="shared" si="106"/>
        <v>2017</v>
      </c>
      <c r="T1686" s="13">
        <f t="shared" si="107"/>
        <v>42783.815289351856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0" t="s">
        <v>8323</v>
      </c>
      <c r="R1687" t="s">
        <v>8345</v>
      </c>
      <c r="S1687">
        <f t="shared" si="106"/>
        <v>2017</v>
      </c>
      <c r="T1687" s="13">
        <f t="shared" si="107"/>
        <v>42788.2502662037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0" t="s">
        <v>8323</v>
      </c>
      <c r="R1688" t="s">
        <v>8345</v>
      </c>
      <c r="S1688">
        <f t="shared" si="106"/>
        <v>2017</v>
      </c>
      <c r="T1688" s="13">
        <f t="shared" si="107"/>
        <v>42792.843969907408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0" t="s">
        <v>8323</v>
      </c>
      <c r="R1689" t="s">
        <v>8345</v>
      </c>
      <c r="S1689">
        <f t="shared" si="106"/>
        <v>2017</v>
      </c>
      <c r="T1689" s="13">
        <f t="shared" si="107"/>
        <v>42802.046817129631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0" t="s">
        <v>8323</v>
      </c>
      <c r="R1690" t="s">
        <v>8345</v>
      </c>
      <c r="S1690">
        <f t="shared" si="106"/>
        <v>2017</v>
      </c>
      <c r="T1690" s="13">
        <f t="shared" si="107"/>
        <v>42804.534652777773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0" t="s">
        <v>8323</v>
      </c>
      <c r="R1691" t="s">
        <v>8345</v>
      </c>
      <c r="S1691">
        <f t="shared" si="106"/>
        <v>2017</v>
      </c>
      <c r="T1691" s="13">
        <f t="shared" si="107"/>
        <v>42780.942476851851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0" t="s">
        <v>8323</v>
      </c>
      <c r="R1692" t="s">
        <v>8345</v>
      </c>
      <c r="S1692">
        <f t="shared" si="106"/>
        <v>2017</v>
      </c>
      <c r="T1692" s="13">
        <f t="shared" si="107"/>
        <v>42801.43104166667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0" t="s">
        <v>8323</v>
      </c>
      <c r="R1693" t="s">
        <v>8345</v>
      </c>
      <c r="S1693">
        <f t="shared" si="106"/>
        <v>2017</v>
      </c>
      <c r="T1693" s="13">
        <f t="shared" si="107"/>
        <v>42795.701481481476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0" t="s">
        <v>8323</v>
      </c>
      <c r="R1694" t="s">
        <v>8345</v>
      </c>
      <c r="S1694">
        <f t="shared" si="106"/>
        <v>2017</v>
      </c>
      <c r="T1694" s="13">
        <f t="shared" si="107"/>
        <v>42788.151238425926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0" t="s">
        <v>8323</v>
      </c>
      <c r="R1695" t="s">
        <v>8345</v>
      </c>
      <c r="S1695">
        <f t="shared" si="106"/>
        <v>2017</v>
      </c>
      <c r="T1695" s="13">
        <f t="shared" si="107"/>
        <v>42803.920277777783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0" t="s">
        <v>8323</v>
      </c>
      <c r="R1696" t="s">
        <v>8345</v>
      </c>
      <c r="S1696">
        <f t="shared" si="106"/>
        <v>2017</v>
      </c>
      <c r="T1696" s="13">
        <f t="shared" si="107"/>
        <v>42791.669837962967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0" t="s">
        <v>8323</v>
      </c>
      <c r="R1697" t="s">
        <v>8345</v>
      </c>
      <c r="S1697">
        <f t="shared" si="106"/>
        <v>2017</v>
      </c>
      <c r="T1697" s="13">
        <f t="shared" si="107"/>
        <v>42801.031412037039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0" t="s">
        <v>8323</v>
      </c>
      <c r="R1698" t="s">
        <v>8345</v>
      </c>
      <c r="S1698">
        <f t="shared" si="106"/>
        <v>2017</v>
      </c>
      <c r="T1698" s="13">
        <f t="shared" si="107"/>
        <v>42796.069571759261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0" t="s">
        <v>8323</v>
      </c>
      <c r="R1699" t="s">
        <v>8345</v>
      </c>
      <c r="S1699">
        <f t="shared" si="106"/>
        <v>2017</v>
      </c>
      <c r="T1699" s="13">
        <f t="shared" si="107"/>
        <v>42805.032962962956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0" t="s">
        <v>8323</v>
      </c>
      <c r="R1700" t="s">
        <v>8345</v>
      </c>
      <c r="S1700">
        <f t="shared" si="106"/>
        <v>2017</v>
      </c>
      <c r="T1700" s="13">
        <f t="shared" si="107"/>
        <v>42796.207870370374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0" t="s">
        <v>8323</v>
      </c>
      <c r="R1701" t="s">
        <v>8345</v>
      </c>
      <c r="S1701">
        <f t="shared" si="106"/>
        <v>2017</v>
      </c>
      <c r="T1701" s="13">
        <f t="shared" si="107"/>
        <v>42806.863946759258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0" t="s">
        <v>8323</v>
      </c>
      <c r="R1702" t="s">
        <v>8345</v>
      </c>
      <c r="S1702">
        <f t="shared" si="106"/>
        <v>2017</v>
      </c>
      <c r="T1702" s="13">
        <f t="shared" si="107"/>
        <v>42796.071643518517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0" t="s">
        <v>8323</v>
      </c>
      <c r="R1703" t="s">
        <v>8345</v>
      </c>
      <c r="S1703">
        <f t="shared" si="106"/>
        <v>2014</v>
      </c>
      <c r="T1703" s="13">
        <f t="shared" si="107"/>
        <v>41989.664409722223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0" t="s">
        <v>8323</v>
      </c>
      <c r="R1704" t="s">
        <v>8345</v>
      </c>
      <c r="S1704">
        <f t="shared" si="106"/>
        <v>2015</v>
      </c>
      <c r="T1704" s="13">
        <f t="shared" si="107"/>
        <v>42063.869791666672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0" t="s">
        <v>8323</v>
      </c>
      <c r="R1705" t="s">
        <v>8345</v>
      </c>
      <c r="S1705">
        <f t="shared" si="106"/>
        <v>2015</v>
      </c>
      <c r="T1705" s="13">
        <f t="shared" si="107"/>
        <v>42187.281678240746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0" t="s">
        <v>8323</v>
      </c>
      <c r="R1706" t="s">
        <v>8345</v>
      </c>
      <c r="S1706">
        <f t="shared" si="106"/>
        <v>2015</v>
      </c>
      <c r="T1706" s="13">
        <f t="shared" si="107"/>
        <v>42021.139733796299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0" t="s">
        <v>8323</v>
      </c>
      <c r="R1707" t="s">
        <v>8345</v>
      </c>
      <c r="S1707">
        <f t="shared" si="106"/>
        <v>2015</v>
      </c>
      <c r="T1707" s="13">
        <f t="shared" si="107"/>
        <v>42245.016736111109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0" t="s">
        <v>8323</v>
      </c>
      <c r="R1708" t="s">
        <v>8345</v>
      </c>
      <c r="S1708">
        <f t="shared" si="106"/>
        <v>2015</v>
      </c>
      <c r="T1708" s="13">
        <f t="shared" si="107"/>
        <v>42179.306388888886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0" t="s">
        <v>8323</v>
      </c>
      <c r="R1709" t="s">
        <v>8345</v>
      </c>
      <c r="S1709">
        <f t="shared" si="106"/>
        <v>2016</v>
      </c>
      <c r="T1709" s="13">
        <f t="shared" si="107"/>
        <v>42427.721006944441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0" t="s">
        <v>8323</v>
      </c>
      <c r="R1710" t="s">
        <v>8345</v>
      </c>
      <c r="S1710">
        <f t="shared" si="106"/>
        <v>2016</v>
      </c>
      <c r="T1710" s="13">
        <f t="shared" si="107"/>
        <v>42451.866967592592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0" t="s">
        <v>8323</v>
      </c>
      <c r="R1711" t="s">
        <v>8345</v>
      </c>
      <c r="S1711">
        <f t="shared" si="106"/>
        <v>2014</v>
      </c>
      <c r="T1711" s="13">
        <f t="shared" si="107"/>
        <v>41841.56381944444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0" t="s">
        <v>8323</v>
      </c>
      <c r="R1712" t="s">
        <v>8345</v>
      </c>
      <c r="S1712">
        <f t="shared" si="106"/>
        <v>2015</v>
      </c>
      <c r="T1712" s="13">
        <f t="shared" si="107"/>
        <v>42341.59129629629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0" t="s">
        <v>8323</v>
      </c>
      <c r="R1713" t="s">
        <v>8345</v>
      </c>
      <c r="S1713">
        <f t="shared" si="106"/>
        <v>2014</v>
      </c>
      <c r="T1713" s="13">
        <f t="shared" si="107"/>
        <v>41852.646226851852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0" t="s">
        <v>8323</v>
      </c>
      <c r="R1714" t="s">
        <v>8345</v>
      </c>
      <c r="S1714">
        <f t="shared" si="106"/>
        <v>2015</v>
      </c>
      <c r="T1714" s="13">
        <f t="shared" si="107"/>
        <v>42125.913807870369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0" t="s">
        <v>8323</v>
      </c>
      <c r="R1715" t="s">
        <v>8345</v>
      </c>
      <c r="S1715">
        <f t="shared" si="106"/>
        <v>2014</v>
      </c>
      <c r="T1715" s="13">
        <f t="shared" si="107"/>
        <v>41887.801064814819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0" t="s">
        <v>8323</v>
      </c>
      <c r="R1716" t="s">
        <v>8345</v>
      </c>
      <c r="S1716">
        <f t="shared" si="106"/>
        <v>2015</v>
      </c>
      <c r="T1716" s="13">
        <f t="shared" si="107"/>
        <v>42095.918530092589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0" t="s">
        <v>8323</v>
      </c>
      <c r="R1717" t="s">
        <v>8345</v>
      </c>
      <c r="S1717">
        <f t="shared" si="106"/>
        <v>2015</v>
      </c>
      <c r="T1717" s="13">
        <f t="shared" si="107"/>
        <v>42064.217418981483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0" t="s">
        <v>8323</v>
      </c>
      <c r="R1718" t="s">
        <v>8345</v>
      </c>
      <c r="S1718">
        <f t="shared" si="106"/>
        <v>2016</v>
      </c>
      <c r="T1718" s="13">
        <f t="shared" si="107"/>
        <v>42673.577534722222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0" t="s">
        <v>8323</v>
      </c>
      <c r="R1719" t="s">
        <v>8345</v>
      </c>
      <c r="S1719">
        <f t="shared" si="106"/>
        <v>2016</v>
      </c>
      <c r="T1719" s="13">
        <f t="shared" si="107"/>
        <v>42460.98192129629</v>
      </c>
    </row>
    <row r="1720" spans="1:20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0" t="s">
        <v>8323</v>
      </c>
      <c r="R1720" t="s">
        <v>8345</v>
      </c>
      <c r="S1720">
        <f t="shared" si="106"/>
        <v>2016</v>
      </c>
      <c r="T1720" s="13">
        <f t="shared" si="107"/>
        <v>42460.610520833332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0" t="s">
        <v>8323</v>
      </c>
      <c r="R1721" t="s">
        <v>8345</v>
      </c>
      <c r="S1721">
        <f t="shared" si="106"/>
        <v>2014</v>
      </c>
      <c r="T1721" s="13">
        <f t="shared" si="107"/>
        <v>41869.534618055557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0" t="s">
        <v>8323</v>
      </c>
      <c r="R1722" t="s">
        <v>8345</v>
      </c>
      <c r="S1722">
        <f t="shared" si="106"/>
        <v>2014</v>
      </c>
      <c r="T1722" s="13">
        <f t="shared" si="107"/>
        <v>41922.783229166671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0" t="s">
        <v>8323</v>
      </c>
      <c r="R1723" t="s">
        <v>8345</v>
      </c>
      <c r="S1723">
        <f t="shared" si="106"/>
        <v>2015</v>
      </c>
      <c r="T1723" s="13">
        <f t="shared" si="107"/>
        <v>42319.461377314816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0" t="s">
        <v>8323</v>
      </c>
      <c r="R1724" t="s">
        <v>8345</v>
      </c>
      <c r="S1724">
        <f t="shared" si="106"/>
        <v>2016</v>
      </c>
      <c r="T1724" s="13">
        <f t="shared" si="107"/>
        <v>42425.960983796293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0" t="s">
        <v>8323</v>
      </c>
      <c r="R1725" t="s">
        <v>8345</v>
      </c>
      <c r="S1725">
        <f t="shared" si="106"/>
        <v>2015</v>
      </c>
      <c r="T1725" s="13">
        <f t="shared" si="107"/>
        <v>42129.82540509259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0" t="s">
        <v>8323</v>
      </c>
      <c r="R1726" t="s">
        <v>8345</v>
      </c>
      <c r="S1726">
        <f t="shared" si="106"/>
        <v>2014</v>
      </c>
      <c r="T1726" s="13">
        <f t="shared" si="107"/>
        <v>41912.932430555556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0" t="s">
        <v>8323</v>
      </c>
      <c r="R1727" t="s">
        <v>8345</v>
      </c>
      <c r="S1727">
        <f t="shared" si="106"/>
        <v>2014</v>
      </c>
      <c r="T1727" s="13">
        <f t="shared" si="107"/>
        <v>41845.968159722222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0" t="s">
        <v>8323</v>
      </c>
      <c r="R1728" t="s">
        <v>8345</v>
      </c>
      <c r="S1728">
        <f t="shared" si="106"/>
        <v>2014</v>
      </c>
      <c r="T1728" s="13">
        <f t="shared" si="107"/>
        <v>41788.919722222221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0" t="s">
        <v>8323</v>
      </c>
      <c r="R1729" t="s">
        <v>8345</v>
      </c>
      <c r="S1729">
        <f t="shared" si="106"/>
        <v>2015</v>
      </c>
      <c r="T1729" s="13">
        <f t="shared" si="107"/>
        <v>42044.927974537044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0" t="s">
        <v>8323</v>
      </c>
      <c r="R1730" t="s">
        <v>8345</v>
      </c>
      <c r="S1730">
        <f t="shared" si="106"/>
        <v>2015</v>
      </c>
      <c r="T1730" s="13">
        <f t="shared" si="107"/>
        <v>42268.625856481478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0" t="s">
        <v>8323</v>
      </c>
      <c r="R1731" t="s">
        <v>8345</v>
      </c>
      <c r="S1731">
        <f t="shared" ref="S1731:S1794" si="110">YEAR(T1731)</f>
        <v>2016</v>
      </c>
      <c r="T1731" s="13">
        <f t="shared" ref="T1731:T1794" si="111">(((J1731/60)/60)/24)+DATE(1970,1,1)</f>
        <v>42471.052152777775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0" t="s">
        <v>8323</v>
      </c>
      <c r="R1732" t="s">
        <v>8345</v>
      </c>
      <c r="S1732">
        <f t="shared" si="110"/>
        <v>2015</v>
      </c>
      <c r="T1732" s="13">
        <f t="shared" si="111"/>
        <v>42272.087766203709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0" t="s">
        <v>8323</v>
      </c>
      <c r="R1733" t="s">
        <v>8345</v>
      </c>
      <c r="S1733">
        <f t="shared" si="110"/>
        <v>2015</v>
      </c>
      <c r="T1733" s="13">
        <f t="shared" si="111"/>
        <v>42152.906851851847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0" t="s">
        <v>8323</v>
      </c>
      <c r="R1734" t="s">
        <v>8345</v>
      </c>
      <c r="S1734">
        <f t="shared" si="110"/>
        <v>2015</v>
      </c>
      <c r="T1734" s="13">
        <f t="shared" si="111"/>
        <v>42325.683807870373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0" t="s">
        <v>8323</v>
      </c>
      <c r="R1735" t="s">
        <v>8345</v>
      </c>
      <c r="S1735">
        <f t="shared" si="110"/>
        <v>2016</v>
      </c>
      <c r="T1735" s="13">
        <f t="shared" si="111"/>
        <v>42614.675625000003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0" t="s">
        <v>8323</v>
      </c>
      <c r="R1736" t="s">
        <v>8345</v>
      </c>
      <c r="S1736">
        <f t="shared" si="110"/>
        <v>2015</v>
      </c>
      <c r="T1736" s="13">
        <f t="shared" si="111"/>
        <v>42102.036527777775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0" t="s">
        <v>8323</v>
      </c>
      <c r="R1737" t="s">
        <v>8345</v>
      </c>
      <c r="S1737">
        <f t="shared" si="110"/>
        <v>2016</v>
      </c>
      <c r="T1737" s="13">
        <f t="shared" si="111"/>
        <v>42559.814178240747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0" t="s">
        <v>8323</v>
      </c>
      <c r="R1738" t="s">
        <v>8345</v>
      </c>
      <c r="S1738">
        <f t="shared" si="110"/>
        <v>2015</v>
      </c>
      <c r="T1738" s="13">
        <f t="shared" si="111"/>
        <v>42286.861493055556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0" t="s">
        <v>8323</v>
      </c>
      <c r="R1739" t="s">
        <v>8345</v>
      </c>
      <c r="S1739">
        <f t="shared" si="110"/>
        <v>2015</v>
      </c>
      <c r="T1739" s="13">
        <f t="shared" si="111"/>
        <v>42175.948981481488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0" t="s">
        <v>8323</v>
      </c>
      <c r="R1740" t="s">
        <v>8345</v>
      </c>
      <c r="S1740">
        <f t="shared" si="110"/>
        <v>2014</v>
      </c>
      <c r="T1740" s="13">
        <f t="shared" si="111"/>
        <v>41884.874328703707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0" t="s">
        <v>8323</v>
      </c>
      <c r="R1741" t="s">
        <v>8345</v>
      </c>
      <c r="S1741">
        <f t="shared" si="110"/>
        <v>2016</v>
      </c>
      <c r="T1741" s="13">
        <f t="shared" si="111"/>
        <v>42435.874212962968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0" t="s">
        <v>8323</v>
      </c>
      <c r="R1742" t="s">
        <v>8345</v>
      </c>
      <c r="S1742">
        <f t="shared" si="110"/>
        <v>2015</v>
      </c>
      <c r="T1742" s="13">
        <f t="shared" si="111"/>
        <v>42171.817384259266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0" t="s">
        <v>8336</v>
      </c>
      <c r="R1743" t="s">
        <v>8337</v>
      </c>
      <c r="S1743">
        <f t="shared" si="110"/>
        <v>2015</v>
      </c>
      <c r="T1743" s="13">
        <f t="shared" si="111"/>
        <v>42120.628136574072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0" t="s">
        <v>8336</v>
      </c>
      <c r="R1744" t="s">
        <v>8337</v>
      </c>
      <c r="S1744">
        <f t="shared" si="110"/>
        <v>2016</v>
      </c>
      <c r="T1744" s="13">
        <f t="shared" si="111"/>
        <v>42710.876967592587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0" t="s">
        <v>8336</v>
      </c>
      <c r="R1745" t="s">
        <v>8337</v>
      </c>
      <c r="S1745">
        <f t="shared" si="110"/>
        <v>2016</v>
      </c>
      <c r="T1745" s="13">
        <f t="shared" si="111"/>
        <v>42586.925636574073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0" t="s">
        <v>8336</v>
      </c>
      <c r="R1746" t="s">
        <v>8337</v>
      </c>
      <c r="S1746">
        <f t="shared" si="110"/>
        <v>2015</v>
      </c>
      <c r="T1746" s="13">
        <f t="shared" si="111"/>
        <v>42026.605057870373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0" t="s">
        <v>8336</v>
      </c>
      <c r="R1747" t="s">
        <v>8337</v>
      </c>
      <c r="S1747">
        <f t="shared" si="110"/>
        <v>2016</v>
      </c>
      <c r="T1747" s="13">
        <f t="shared" si="111"/>
        <v>42690.259699074071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0" t="s">
        <v>8336</v>
      </c>
      <c r="R1748" t="s">
        <v>8337</v>
      </c>
      <c r="S1748">
        <f t="shared" si="110"/>
        <v>2016</v>
      </c>
      <c r="T1748" s="13">
        <f t="shared" si="111"/>
        <v>42668.176701388889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0" t="s">
        <v>8336</v>
      </c>
      <c r="R1749" t="s">
        <v>8337</v>
      </c>
      <c r="S1749">
        <f t="shared" si="110"/>
        <v>2015</v>
      </c>
      <c r="T1749" s="13">
        <f t="shared" si="111"/>
        <v>42292.435532407413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0" t="s">
        <v>8336</v>
      </c>
      <c r="R1750" t="s">
        <v>8337</v>
      </c>
      <c r="S1750">
        <f t="shared" si="110"/>
        <v>2015</v>
      </c>
      <c r="T1750" s="13">
        <f t="shared" si="111"/>
        <v>42219.950729166667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0" t="s">
        <v>8336</v>
      </c>
      <c r="R1751" t="s">
        <v>8337</v>
      </c>
      <c r="S1751">
        <f t="shared" si="110"/>
        <v>2017</v>
      </c>
      <c r="T1751" s="13">
        <f t="shared" si="111"/>
        <v>42758.975937499999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0" t="s">
        <v>8336</v>
      </c>
      <c r="R1752" t="s">
        <v>8337</v>
      </c>
      <c r="S1752">
        <f t="shared" si="110"/>
        <v>2016</v>
      </c>
      <c r="T1752" s="13">
        <f t="shared" si="111"/>
        <v>42454.836851851855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0" t="s">
        <v>8336</v>
      </c>
      <c r="R1753" t="s">
        <v>8337</v>
      </c>
      <c r="S1753">
        <f t="shared" si="110"/>
        <v>2015</v>
      </c>
      <c r="T1753" s="13">
        <f t="shared" si="111"/>
        <v>42052.7815162037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0" t="s">
        <v>8336</v>
      </c>
      <c r="R1754" t="s">
        <v>8337</v>
      </c>
      <c r="S1754">
        <f t="shared" si="110"/>
        <v>2016</v>
      </c>
      <c r="T1754" s="13">
        <f t="shared" si="111"/>
        <v>42627.253263888888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0" t="s">
        <v>8336</v>
      </c>
      <c r="R1755" t="s">
        <v>8337</v>
      </c>
      <c r="S1755">
        <f t="shared" si="110"/>
        <v>2016</v>
      </c>
      <c r="T1755" s="13">
        <f t="shared" si="111"/>
        <v>42420.74962962963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0" t="s">
        <v>8336</v>
      </c>
      <c r="R1756" t="s">
        <v>8337</v>
      </c>
      <c r="S1756">
        <f t="shared" si="110"/>
        <v>2015</v>
      </c>
      <c r="T1756" s="13">
        <f t="shared" si="111"/>
        <v>42067.876770833333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0" t="s">
        <v>8336</v>
      </c>
      <c r="R1757" t="s">
        <v>8337</v>
      </c>
      <c r="S1757">
        <f t="shared" si="110"/>
        <v>2015</v>
      </c>
      <c r="T1757" s="13">
        <f t="shared" si="111"/>
        <v>42252.788900462961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0" t="s">
        <v>8336</v>
      </c>
      <c r="R1758" t="s">
        <v>8337</v>
      </c>
      <c r="S1758">
        <f t="shared" si="110"/>
        <v>2016</v>
      </c>
      <c r="T1758" s="13">
        <f t="shared" si="111"/>
        <v>42571.167465277773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0" t="s">
        <v>8336</v>
      </c>
      <c r="R1759" t="s">
        <v>8337</v>
      </c>
      <c r="S1759">
        <f t="shared" si="110"/>
        <v>2016</v>
      </c>
      <c r="T1759" s="13">
        <f t="shared" si="111"/>
        <v>42733.827349537038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0" t="s">
        <v>8336</v>
      </c>
      <c r="R1760" t="s">
        <v>8337</v>
      </c>
      <c r="S1760">
        <f t="shared" si="110"/>
        <v>2016</v>
      </c>
      <c r="T1760" s="13">
        <f t="shared" si="111"/>
        <v>42505.955925925926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0" t="s">
        <v>8336</v>
      </c>
      <c r="R1761" t="s">
        <v>8337</v>
      </c>
      <c r="S1761">
        <f t="shared" si="110"/>
        <v>2015</v>
      </c>
      <c r="T1761" s="13">
        <f t="shared" si="111"/>
        <v>42068.829039351855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0" t="s">
        <v>8336</v>
      </c>
      <c r="R1762" t="s">
        <v>8337</v>
      </c>
      <c r="S1762">
        <f t="shared" si="110"/>
        <v>2016</v>
      </c>
      <c r="T1762" s="13">
        <f t="shared" si="111"/>
        <v>42405.67260416667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0" t="s">
        <v>8336</v>
      </c>
      <c r="R1763" t="s">
        <v>8337</v>
      </c>
      <c r="S1763">
        <f t="shared" si="110"/>
        <v>2015</v>
      </c>
      <c r="T1763" s="13">
        <f t="shared" si="111"/>
        <v>42209.567824074074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0" t="s">
        <v>8336</v>
      </c>
      <c r="R1764" t="s">
        <v>8337</v>
      </c>
      <c r="S1764">
        <f t="shared" si="110"/>
        <v>2016</v>
      </c>
      <c r="T1764" s="13">
        <f t="shared" si="111"/>
        <v>42410.982002314813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0" t="s">
        <v>8336</v>
      </c>
      <c r="R1765" t="s">
        <v>8337</v>
      </c>
      <c r="S1765">
        <f t="shared" si="110"/>
        <v>2016</v>
      </c>
      <c r="T1765" s="13">
        <f t="shared" si="111"/>
        <v>42636.868518518517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0" t="s">
        <v>8336</v>
      </c>
      <c r="R1766" t="s">
        <v>8337</v>
      </c>
      <c r="S1766">
        <f t="shared" si="110"/>
        <v>2014</v>
      </c>
      <c r="T1766" s="13">
        <f t="shared" si="111"/>
        <v>41825.485868055555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0" t="s">
        <v>8336</v>
      </c>
      <c r="R1767" t="s">
        <v>8337</v>
      </c>
      <c r="S1767">
        <f t="shared" si="110"/>
        <v>2014</v>
      </c>
      <c r="T1767" s="13">
        <f t="shared" si="111"/>
        <v>41834.980462962965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0" t="s">
        <v>8336</v>
      </c>
      <c r="R1768" t="s">
        <v>8337</v>
      </c>
      <c r="S1768">
        <f t="shared" si="110"/>
        <v>2014</v>
      </c>
      <c r="T1768" s="13">
        <f t="shared" si="111"/>
        <v>41855.859814814816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0" t="s">
        <v>8336</v>
      </c>
      <c r="R1769" t="s">
        <v>8337</v>
      </c>
      <c r="S1769">
        <f t="shared" si="110"/>
        <v>2014</v>
      </c>
      <c r="T1769" s="13">
        <f t="shared" si="111"/>
        <v>41824.658379629633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0" t="s">
        <v>8336</v>
      </c>
      <c r="R1770" t="s">
        <v>8337</v>
      </c>
      <c r="S1770">
        <f t="shared" si="110"/>
        <v>2014</v>
      </c>
      <c r="T1770" s="13">
        <f t="shared" si="111"/>
        <v>41849.560694444444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0" t="s">
        <v>8336</v>
      </c>
      <c r="R1771" t="s">
        <v>8337</v>
      </c>
      <c r="S1771">
        <f t="shared" si="110"/>
        <v>2014</v>
      </c>
      <c r="T1771" s="13">
        <f t="shared" si="111"/>
        <v>41987.818969907406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0" t="s">
        <v>8336</v>
      </c>
      <c r="R1772" t="s">
        <v>8337</v>
      </c>
      <c r="S1772">
        <f t="shared" si="110"/>
        <v>2014</v>
      </c>
      <c r="T1772" s="13">
        <f t="shared" si="111"/>
        <v>41891.780023148152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0" t="s">
        <v>8336</v>
      </c>
      <c r="R1773" t="s">
        <v>8337</v>
      </c>
      <c r="S1773">
        <f t="shared" si="110"/>
        <v>2014</v>
      </c>
      <c r="T1773" s="13">
        <f t="shared" si="111"/>
        <v>41905.979629629634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0" t="s">
        <v>8336</v>
      </c>
      <c r="R1774" t="s">
        <v>8337</v>
      </c>
      <c r="S1774">
        <f t="shared" si="110"/>
        <v>2014</v>
      </c>
      <c r="T1774" s="13">
        <f t="shared" si="111"/>
        <v>41766.718009259261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0" t="s">
        <v>8336</v>
      </c>
      <c r="R1775" t="s">
        <v>8337</v>
      </c>
      <c r="S1775">
        <f t="shared" si="110"/>
        <v>2014</v>
      </c>
      <c r="T1775" s="13">
        <f t="shared" si="111"/>
        <v>41978.760393518518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0" t="s">
        <v>8336</v>
      </c>
      <c r="R1776" t="s">
        <v>8337</v>
      </c>
      <c r="S1776">
        <f t="shared" si="110"/>
        <v>2014</v>
      </c>
      <c r="T1776" s="13">
        <f t="shared" si="111"/>
        <v>41930.218657407408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0" t="s">
        <v>8336</v>
      </c>
      <c r="R1777" t="s">
        <v>8337</v>
      </c>
      <c r="S1777">
        <f t="shared" si="110"/>
        <v>2014</v>
      </c>
      <c r="T1777" s="13">
        <f t="shared" si="111"/>
        <v>41891.976388888892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0" t="s">
        <v>8336</v>
      </c>
      <c r="R1778" t="s">
        <v>8337</v>
      </c>
      <c r="S1778">
        <f t="shared" si="110"/>
        <v>2014</v>
      </c>
      <c r="T1778" s="13">
        <f t="shared" si="111"/>
        <v>41905.95684027778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0" t="s">
        <v>8336</v>
      </c>
      <c r="R1779" t="s">
        <v>8337</v>
      </c>
      <c r="S1779">
        <f t="shared" si="110"/>
        <v>2015</v>
      </c>
      <c r="T1779" s="13">
        <f t="shared" si="111"/>
        <v>42025.357094907406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0" t="s">
        <v>8336</v>
      </c>
      <c r="R1780" t="s">
        <v>8337</v>
      </c>
      <c r="S1780">
        <f t="shared" si="110"/>
        <v>2015</v>
      </c>
      <c r="T1780" s="13">
        <f t="shared" si="111"/>
        <v>42045.86336805555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0" t="s">
        <v>8336</v>
      </c>
      <c r="R1781" t="s">
        <v>8337</v>
      </c>
      <c r="S1781">
        <f t="shared" si="110"/>
        <v>2016</v>
      </c>
      <c r="T1781" s="13">
        <f t="shared" si="111"/>
        <v>42585.691898148143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0" t="s">
        <v>8336</v>
      </c>
      <c r="R1782" t="s">
        <v>8337</v>
      </c>
      <c r="S1782">
        <f t="shared" si="110"/>
        <v>2016</v>
      </c>
      <c r="T1782" s="13">
        <f t="shared" si="111"/>
        <v>42493.600810185191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0" t="s">
        <v>8336</v>
      </c>
      <c r="R1783" t="s">
        <v>8337</v>
      </c>
      <c r="S1783">
        <f t="shared" si="110"/>
        <v>2016</v>
      </c>
      <c r="T1783" s="13">
        <f t="shared" si="111"/>
        <v>42597.617418981477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0" t="s">
        <v>8336</v>
      </c>
      <c r="R1784" t="s">
        <v>8337</v>
      </c>
      <c r="S1784">
        <f t="shared" si="110"/>
        <v>2016</v>
      </c>
      <c r="T1784" s="13">
        <f t="shared" si="111"/>
        <v>42388.575104166666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0" t="s">
        <v>8336</v>
      </c>
      <c r="R1785" t="s">
        <v>8337</v>
      </c>
      <c r="S1785">
        <f t="shared" si="110"/>
        <v>2015</v>
      </c>
      <c r="T1785" s="13">
        <f t="shared" si="111"/>
        <v>42115.949976851851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0" t="s">
        <v>8336</v>
      </c>
      <c r="R1786" t="s">
        <v>8337</v>
      </c>
      <c r="S1786">
        <f t="shared" si="110"/>
        <v>2014</v>
      </c>
      <c r="T1786" s="13">
        <f t="shared" si="111"/>
        <v>42003.655555555553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0" t="s">
        <v>8336</v>
      </c>
      <c r="R1787" t="s">
        <v>8337</v>
      </c>
      <c r="S1787">
        <f t="shared" si="110"/>
        <v>2014</v>
      </c>
      <c r="T1787" s="13">
        <f t="shared" si="111"/>
        <v>41897.134895833333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0" t="s">
        <v>8336</v>
      </c>
      <c r="R1788" t="s">
        <v>8337</v>
      </c>
      <c r="S1788">
        <f t="shared" si="110"/>
        <v>2014</v>
      </c>
      <c r="T1788" s="13">
        <f t="shared" si="111"/>
        <v>41958.550659722227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0" t="s">
        <v>8336</v>
      </c>
      <c r="R1789" t="s">
        <v>8337</v>
      </c>
      <c r="S1789">
        <f t="shared" si="110"/>
        <v>2015</v>
      </c>
      <c r="T1789" s="13">
        <f t="shared" si="111"/>
        <v>42068.65552083333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0" t="s">
        <v>8336</v>
      </c>
      <c r="R1790" t="s">
        <v>8337</v>
      </c>
      <c r="S1790">
        <f t="shared" si="110"/>
        <v>2014</v>
      </c>
      <c r="T1790" s="13">
        <f t="shared" si="111"/>
        <v>41913.94840277778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0" t="s">
        <v>8336</v>
      </c>
      <c r="R1791" t="s">
        <v>8337</v>
      </c>
      <c r="S1791">
        <f t="shared" si="110"/>
        <v>2014</v>
      </c>
      <c r="T1791" s="13">
        <f t="shared" si="111"/>
        <v>41956.250034722223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0" t="s">
        <v>8336</v>
      </c>
      <c r="R1792" t="s">
        <v>8337</v>
      </c>
      <c r="S1792">
        <f t="shared" si="110"/>
        <v>2015</v>
      </c>
      <c r="T1792" s="13">
        <f t="shared" si="111"/>
        <v>42010.674513888895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0" t="s">
        <v>8336</v>
      </c>
      <c r="R1793" t="s">
        <v>8337</v>
      </c>
      <c r="S1793">
        <f t="shared" si="110"/>
        <v>2014</v>
      </c>
      <c r="T1793" s="13">
        <f t="shared" si="111"/>
        <v>41973.740335648152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0" t="s">
        <v>8336</v>
      </c>
      <c r="R1794" t="s">
        <v>8337</v>
      </c>
      <c r="S1794">
        <f t="shared" si="110"/>
        <v>2015</v>
      </c>
      <c r="T1794" s="13">
        <f t="shared" si="111"/>
        <v>42189.031041666662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0" t="s">
        <v>8336</v>
      </c>
      <c r="R1795" t="s">
        <v>8337</v>
      </c>
      <c r="S1795">
        <f t="shared" ref="S1795:S1858" si="114">YEAR(T1795)</f>
        <v>2014</v>
      </c>
      <c r="T1795" s="13">
        <f t="shared" ref="T1795:T1858" si="115">(((J1795/60)/60)/24)+DATE(1970,1,1)</f>
        <v>41940.89166666667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0" t="s">
        <v>8336</v>
      </c>
      <c r="R1796" t="s">
        <v>8337</v>
      </c>
      <c r="S1796">
        <f t="shared" si="114"/>
        <v>2015</v>
      </c>
      <c r="T1796" s="13">
        <f t="shared" si="115"/>
        <v>42011.551180555558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0" t="s">
        <v>8336</v>
      </c>
      <c r="R1797" t="s">
        <v>8337</v>
      </c>
      <c r="S1797">
        <f t="shared" si="114"/>
        <v>2016</v>
      </c>
      <c r="T1797" s="13">
        <f t="shared" si="115"/>
        <v>42628.288668981477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0" t="s">
        <v>8336</v>
      </c>
      <c r="R1798" t="s">
        <v>8337</v>
      </c>
      <c r="S1798">
        <f t="shared" si="114"/>
        <v>2016</v>
      </c>
      <c r="T1798" s="13">
        <f t="shared" si="115"/>
        <v>42515.439421296294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0" t="s">
        <v>8336</v>
      </c>
      <c r="R1799" t="s">
        <v>8337</v>
      </c>
      <c r="S1799">
        <f t="shared" si="114"/>
        <v>2016</v>
      </c>
      <c r="T1799" s="13">
        <f t="shared" si="115"/>
        <v>42689.56931712963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0" t="s">
        <v>8336</v>
      </c>
      <c r="R1800" t="s">
        <v>8337</v>
      </c>
      <c r="S1800">
        <f t="shared" si="114"/>
        <v>2015</v>
      </c>
      <c r="T1800" s="13">
        <f t="shared" si="115"/>
        <v>42344.32677083333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0" t="s">
        <v>8336</v>
      </c>
      <c r="R1801" t="s">
        <v>8337</v>
      </c>
      <c r="S1801">
        <f t="shared" si="114"/>
        <v>2014</v>
      </c>
      <c r="T1801" s="13">
        <f t="shared" si="115"/>
        <v>41934.842685185184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0" t="s">
        <v>8336</v>
      </c>
      <c r="R1802" t="s">
        <v>8337</v>
      </c>
      <c r="S1802">
        <f t="shared" si="114"/>
        <v>2016</v>
      </c>
      <c r="T1802" s="13">
        <f t="shared" si="115"/>
        <v>42623.606134259258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0" t="s">
        <v>8336</v>
      </c>
      <c r="R1803" t="s">
        <v>8337</v>
      </c>
      <c r="S1803">
        <f t="shared" si="114"/>
        <v>2015</v>
      </c>
      <c r="T1803" s="13">
        <f t="shared" si="115"/>
        <v>42321.660509259258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0" t="s">
        <v>8336</v>
      </c>
      <c r="R1804" t="s">
        <v>8337</v>
      </c>
      <c r="S1804">
        <f t="shared" si="114"/>
        <v>2015</v>
      </c>
      <c r="T1804" s="13">
        <f t="shared" si="115"/>
        <v>42159.47256944445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0" t="s">
        <v>8336</v>
      </c>
      <c r="R1805" t="s">
        <v>8337</v>
      </c>
      <c r="S1805">
        <f t="shared" si="114"/>
        <v>2015</v>
      </c>
      <c r="T1805" s="13">
        <f t="shared" si="115"/>
        <v>42018.071550925932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0" t="s">
        <v>8336</v>
      </c>
      <c r="R1806" t="s">
        <v>8337</v>
      </c>
      <c r="S1806">
        <f t="shared" si="114"/>
        <v>2015</v>
      </c>
      <c r="T1806" s="13">
        <f t="shared" si="115"/>
        <v>42282.678287037037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0" t="s">
        <v>8336</v>
      </c>
      <c r="R1807" t="s">
        <v>8337</v>
      </c>
      <c r="S1807">
        <f t="shared" si="114"/>
        <v>2015</v>
      </c>
      <c r="T1807" s="13">
        <f t="shared" si="115"/>
        <v>42247.803912037038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0" t="s">
        <v>8336</v>
      </c>
      <c r="R1808" t="s">
        <v>8337</v>
      </c>
      <c r="S1808">
        <f t="shared" si="114"/>
        <v>2014</v>
      </c>
      <c r="T1808" s="13">
        <f t="shared" si="115"/>
        <v>41877.638298611113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0" t="s">
        <v>8336</v>
      </c>
      <c r="R1809" t="s">
        <v>8337</v>
      </c>
      <c r="S1809">
        <f t="shared" si="114"/>
        <v>2014</v>
      </c>
      <c r="T1809" s="13">
        <f t="shared" si="115"/>
        <v>41880.068437499998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0" t="s">
        <v>8336</v>
      </c>
      <c r="R1810" t="s">
        <v>8337</v>
      </c>
      <c r="S1810">
        <f t="shared" si="114"/>
        <v>2017</v>
      </c>
      <c r="T1810" s="13">
        <f t="shared" si="115"/>
        <v>42742.680902777778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0" t="s">
        <v>8336</v>
      </c>
      <c r="R1811" t="s">
        <v>8337</v>
      </c>
      <c r="S1811">
        <f t="shared" si="114"/>
        <v>2015</v>
      </c>
      <c r="T1811" s="13">
        <f t="shared" si="115"/>
        <v>42029.907858796301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0" t="s">
        <v>8336</v>
      </c>
      <c r="R1812" t="s">
        <v>8337</v>
      </c>
      <c r="S1812">
        <f t="shared" si="114"/>
        <v>2014</v>
      </c>
      <c r="T1812" s="13">
        <f t="shared" si="115"/>
        <v>41860.91002314815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0" t="s">
        <v>8336</v>
      </c>
      <c r="R1813" t="s">
        <v>8337</v>
      </c>
      <c r="S1813">
        <f t="shared" si="114"/>
        <v>2014</v>
      </c>
      <c r="T1813" s="13">
        <f t="shared" si="115"/>
        <v>41876.433680555558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0" t="s">
        <v>8336</v>
      </c>
      <c r="R1814" t="s">
        <v>8337</v>
      </c>
      <c r="S1814">
        <f t="shared" si="114"/>
        <v>2016</v>
      </c>
      <c r="T1814" s="13">
        <f t="shared" si="115"/>
        <v>42524.318703703699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0" t="s">
        <v>8336</v>
      </c>
      <c r="R1815" t="s">
        <v>8337</v>
      </c>
      <c r="S1815">
        <f t="shared" si="114"/>
        <v>2014</v>
      </c>
      <c r="T1815" s="13">
        <f t="shared" si="115"/>
        <v>41829.889027777775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0" t="s">
        <v>8336</v>
      </c>
      <c r="R1816" t="s">
        <v>8337</v>
      </c>
      <c r="S1816">
        <f t="shared" si="114"/>
        <v>2015</v>
      </c>
      <c r="T1816" s="13">
        <f t="shared" si="115"/>
        <v>42033.314074074078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0" t="s">
        <v>8336</v>
      </c>
      <c r="R1817" t="s">
        <v>8337</v>
      </c>
      <c r="S1817">
        <f t="shared" si="114"/>
        <v>2015</v>
      </c>
      <c r="T1817" s="13">
        <f t="shared" si="115"/>
        <v>42172.906678240746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0" t="s">
        <v>8336</v>
      </c>
      <c r="R1818" t="s">
        <v>8337</v>
      </c>
      <c r="S1818">
        <f t="shared" si="114"/>
        <v>2016</v>
      </c>
      <c r="T1818" s="13">
        <f t="shared" si="115"/>
        <v>42548.876192129625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0" t="s">
        <v>8336</v>
      </c>
      <c r="R1819" t="s">
        <v>8337</v>
      </c>
      <c r="S1819">
        <f t="shared" si="114"/>
        <v>2016</v>
      </c>
      <c r="T1819" s="13">
        <f t="shared" si="115"/>
        <v>42705.662118055552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0" t="s">
        <v>8336</v>
      </c>
      <c r="R1820" t="s">
        <v>8337</v>
      </c>
      <c r="S1820">
        <f t="shared" si="114"/>
        <v>2015</v>
      </c>
      <c r="T1820" s="13">
        <f t="shared" si="115"/>
        <v>42067.234375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0" t="s">
        <v>8336</v>
      </c>
      <c r="R1821" t="s">
        <v>8337</v>
      </c>
      <c r="S1821">
        <f t="shared" si="114"/>
        <v>2014</v>
      </c>
      <c r="T1821" s="13">
        <f t="shared" si="115"/>
        <v>41820.752268518518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0" t="s">
        <v>8336</v>
      </c>
      <c r="R1822" t="s">
        <v>8337</v>
      </c>
      <c r="S1822">
        <f t="shared" si="114"/>
        <v>2015</v>
      </c>
      <c r="T1822" s="13">
        <f t="shared" si="115"/>
        <v>42065.084375000006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0" t="s">
        <v>8323</v>
      </c>
      <c r="R1823" t="s">
        <v>8324</v>
      </c>
      <c r="S1823">
        <f t="shared" si="114"/>
        <v>2012</v>
      </c>
      <c r="T1823" s="13">
        <f t="shared" si="115"/>
        <v>40926.319062499999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0" t="s">
        <v>8323</v>
      </c>
      <c r="R1824" t="s">
        <v>8324</v>
      </c>
      <c r="S1824">
        <f t="shared" si="114"/>
        <v>2013</v>
      </c>
      <c r="T1824" s="13">
        <f t="shared" si="115"/>
        <v>41634.797013888885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0" t="s">
        <v>8323</v>
      </c>
      <c r="R1825" t="s">
        <v>8324</v>
      </c>
      <c r="S1825">
        <f t="shared" si="114"/>
        <v>2012</v>
      </c>
      <c r="T1825" s="13">
        <f t="shared" si="115"/>
        <v>41176.684907407405</v>
      </c>
    </row>
    <row r="1826" spans="1:20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0" t="s">
        <v>8323</v>
      </c>
      <c r="R1826" t="s">
        <v>8324</v>
      </c>
      <c r="S1826">
        <f t="shared" si="114"/>
        <v>2013</v>
      </c>
      <c r="T1826" s="13">
        <f t="shared" si="115"/>
        <v>41626.916284722225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0" t="s">
        <v>8323</v>
      </c>
      <c r="R1827" t="s">
        <v>8324</v>
      </c>
      <c r="S1827">
        <f t="shared" si="114"/>
        <v>2013</v>
      </c>
      <c r="T1827" s="13">
        <f t="shared" si="115"/>
        <v>41443.83452546296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0" t="s">
        <v>8323</v>
      </c>
      <c r="R1828" t="s">
        <v>8324</v>
      </c>
      <c r="S1828">
        <f t="shared" si="114"/>
        <v>2014</v>
      </c>
      <c r="T1828" s="13">
        <f t="shared" si="115"/>
        <v>41657.923807870371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0" t="s">
        <v>8323</v>
      </c>
      <c r="R1829" t="s">
        <v>8324</v>
      </c>
      <c r="S1829">
        <f t="shared" si="114"/>
        <v>2011</v>
      </c>
      <c r="T1829" s="13">
        <f t="shared" si="115"/>
        <v>40555.325937499998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0" t="s">
        <v>8323</v>
      </c>
      <c r="R1830" t="s">
        <v>8324</v>
      </c>
      <c r="S1830">
        <f t="shared" si="114"/>
        <v>2014</v>
      </c>
      <c r="T1830" s="13">
        <f t="shared" si="115"/>
        <v>41736.899652777778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0" t="s">
        <v>8323</v>
      </c>
      <c r="R1831" t="s">
        <v>8324</v>
      </c>
      <c r="S1831">
        <f t="shared" si="114"/>
        <v>2010</v>
      </c>
      <c r="T1831" s="13">
        <f t="shared" si="115"/>
        <v>40516.087627314817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0" t="s">
        <v>8323</v>
      </c>
      <c r="R1832" t="s">
        <v>8324</v>
      </c>
      <c r="S1832">
        <f t="shared" si="114"/>
        <v>2014</v>
      </c>
      <c r="T1832" s="13">
        <f t="shared" si="115"/>
        <v>41664.684108796297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0" t="s">
        <v>8323</v>
      </c>
      <c r="R1833" t="s">
        <v>8324</v>
      </c>
      <c r="S1833">
        <f t="shared" si="114"/>
        <v>2012</v>
      </c>
      <c r="T1833" s="13">
        <f t="shared" si="115"/>
        <v>41026.996099537035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0" t="s">
        <v>8323</v>
      </c>
      <c r="R1834" t="s">
        <v>8324</v>
      </c>
      <c r="S1834">
        <f t="shared" si="114"/>
        <v>2011</v>
      </c>
      <c r="T1834" s="13">
        <f t="shared" si="115"/>
        <v>40576.539664351854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0" t="s">
        <v>8323</v>
      </c>
      <c r="R1835" t="s">
        <v>8324</v>
      </c>
      <c r="S1835">
        <f t="shared" si="114"/>
        <v>2013</v>
      </c>
      <c r="T1835" s="13">
        <f t="shared" si="115"/>
        <v>41303.044016203705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0" t="s">
        <v>8323</v>
      </c>
      <c r="R1836" t="s">
        <v>8324</v>
      </c>
      <c r="S1836">
        <f t="shared" si="114"/>
        <v>2014</v>
      </c>
      <c r="T1836" s="13">
        <f t="shared" si="115"/>
        <v>41988.964062500003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0" t="s">
        <v>8323</v>
      </c>
      <c r="R1837" t="s">
        <v>8324</v>
      </c>
      <c r="S1837">
        <f t="shared" si="114"/>
        <v>2016</v>
      </c>
      <c r="T1837" s="13">
        <f t="shared" si="115"/>
        <v>42430.702210648145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0" t="s">
        <v>8323</v>
      </c>
      <c r="R1838" t="s">
        <v>8324</v>
      </c>
      <c r="S1838">
        <f t="shared" si="114"/>
        <v>2013</v>
      </c>
      <c r="T1838" s="13">
        <f t="shared" si="115"/>
        <v>41305.809363425928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0" t="s">
        <v>8323</v>
      </c>
      <c r="R1839" t="s">
        <v>8324</v>
      </c>
      <c r="S1839">
        <f t="shared" si="114"/>
        <v>2012</v>
      </c>
      <c r="T1839" s="13">
        <f t="shared" si="115"/>
        <v>40926.047858796301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0" t="s">
        <v>8323</v>
      </c>
      <c r="R1840" t="s">
        <v>8324</v>
      </c>
      <c r="S1840">
        <f t="shared" si="114"/>
        <v>2011</v>
      </c>
      <c r="T1840" s="13">
        <f t="shared" si="115"/>
        <v>40788.786539351851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0" t="s">
        <v>8323</v>
      </c>
      <c r="R1841" t="s">
        <v>8324</v>
      </c>
      <c r="S1841">
        <f t="shared" si="114"/>
        <v>2016</v>
      </c>
      <c r="T1841" s="13">
        <f t="shared" si="115"/>
        <v>42614.722013888888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0" t="s">
        <v>8323</v>
      </c>
      <c r="R1842" t="s">
        <v>8324</v>
      </c>
      <c r="S1842">
        <f t="shared" si="114"/>
        <v>2013</v>
      </c>
      <c r="T1842" s="13">
        <f t="shared" si="115"/>
        <v>41382.096180555556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0" t="s">
        <v>8323</v>
      </c>
      <c r="R1843" t="s">
        <v>8324</v>
      </c>
      <c r="S1843">
        <f t="shared" si="114"/>
        <v>2014</v>
      </c>
      <c r="T1843" s="13">
        <f t="shared" si="115"/>
        <v>41745.84542824074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0" t="s">
        <v>8323</v>
      </c>
      <c r="R1844" t="s">
        <v>8324</v>
      </c>
      <c r="S1844">
        <f t="shared" si="114"/>
        <v>2015</v>
      </c>
      <c r="T1844" s="13">
        <f t="shared" si="115"/>
        <v>42031.631724537037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0" t="s">
        <v>8323</v>
      </c>
      <c r="R1845" t="s">
        <v>8324</v>
      </c>
      <c r="S1845">
        <f t="shared" si="114"/>
        <v>2011</v>
      </c>
      <c r="T1845" s="13">
        <f t="shared" si="115"/>
        <v>40564.994837962964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0" t="s">
        <v>8323</v>
      </c>
      <c r="R1846" t="s">
        <v>8324</v>
      </c>
      <c r="S1846">
        <f t="shared" si="114"/>
        <v>2011</v>
      </c>
      <c r="T1846" s="13">
        <f t="shared" si="115"/>
        <v>40666.973541666666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0" t="s">
        <v>8323</v>
      </c>
      <c r="R1847" t="s">
        <v>8324</v>
      </c>
      <c r="S1847">
        <f t="shared" si="114"/>
        <v>2016</v>
      </c>
      <c r="T1847" s="13">
        <f t="shared" si="115"/>
        <v>42523.333310185189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0" t="s">
        <v>8323</v>
      </c>
      <c r="R1848" t="s">
        <v>8324</v>
      </c>
      <c r="S1848">
        <f t="shared" si="114"/>
        <v>2012</v>
      </c>
      <c r="T1848" s="13">
        <f t="shared" si="115"/>
        <v>41228.650196759263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0" t="s">
        <v>8323</v>
      </c>
      <c r="R1849" t="s">
        <v>8324</v>
      </c>
      <c r="S1849">
        <f t="shared" si="114"/>
        <v>2015</v>
      </c>
      <c r="T1849" s="13">
        <f t="shared" si="115"/>
        <v>42094.236481481479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0" t="s">
        <v>8323</v>
      </c>
      <c r="R1850" t="s">
        <v>8324</v>
      </c>
      <c r="S1850">
        <f t="shared" si="114"/>
        <v>2011</v>
      </c>
      <c r="T1850" s="13">
        <f t="shared" si="115"/>
        <v>40691.788055555553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0" t="s">
        <v>8323</v>
      </c>
      <c r="R1851" t="s">
        <v>8324</v>
      </c>
      <c r="S1851">
        <f t="shared" si="114"/>
        <v>2012</v>
      </c>
      <c r="T1851" s="13">
        <f t="shared" si="115"/>
        <v>41169.845590277779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0" t="s">
        <v>8323</v>
      </c>
      <c r="R1852" t="s">
        <v>8324</v>
      </c>
      <c r="S1852">
        <f t="shared" si="114"/>
        <v>2014</v>
      </c>
      <c r="T1852" s="13">
        <f t="shared" si="115"/>
        <v>41800.959490740745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0" t="s">
        <v>8323</v>
      </c>
      <c r="R1853" t="s">
        <v>8324</v>
      </c>
      <c r="S1853">
        <f t="shared" si="114"/>
        <v>2014</v>
      </c>
      <c r="T1853" s="13">
        <f t="shared" si="115"/>
        <v>41827.906689814816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0" t="s">
        <v>8323</v>
      </c>
      <c r="R1854" t="s">
        <v>8324</v>
      </c>
      <c r="S1854">
        <f t="shared" si="114"/>
        <v>2015</v>
      </c>
      <c r="T1854" s="13">
        <f t="shared" si="115"/>
        <v>42081.77143518519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0" t="s">
        <v>8323</v>
      </c>
      <c r="R1855" t="s">
        <v>8324</v>
      </c>
      <c r="S1855">
        <f t="shared" si="114"/>
        <v>2012</v>
      </c>
      <c r="T1855" s="13">
        <f t="shared" si="115"/>
        <v>41177.060381944444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0" t="s">
        <v>8323</v>
      </c>
      <c r="R1856" t="s">
        <v>8324</v>
      </c>
      <c r="S1856">
        <f t="shared" si="114"/>
        <v>2013</v>
      </c>
      <c r="T1856" s="13">
        <f t="shared" si="115"/>
        <v>41388.021261574075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0" t="s">
        <v>8323</v>
      </c>
      <c r="R1857" t="s">
        <v>8324</v>
      </c>
      <c r="S1857">
        <f t="shared" si="114"/>
        <v>2013</v>
      </c>
      <c r="T1857" s="13">
        <f t="shared" si="115"/>
        <v>41600.538657407407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0" t="s">
        <v>8323</v>
      </c>
      <c r="R1858" t="s">
        <v>8324</v>
      </c>
      <c r="S1858">
        <f t="shared" si="114"/>
        <v>2014</v>
      </c>
      <c r="T1858" s="13">
        <f t="shared" si="115"/>
        <v>41817.854999999996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0" t="s">
        <v>8323</v>
      </c>
      <c r="R1859" t="s">
        <v>8324</v>
      </c>
      <c r="S1859">
        <f t="shared" ref="S1859:S1922" si="118">YEAR(T1859)</f>
        <v>2014</v>
      </c>
      <c r="T1859" s="13">
        <f t="shared" ref="T1859:T1922" si="119">(((J1859/60)/60)/24)+DATE(1970,1,1)</f>
        <v>41864.76866898148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0" t="s">
        <v>8323</v>
      </c>
      <c r="R1860" t="s">
        <v>8324</v>
      </c>
      <c r="S1860">
        <f t="shared" si="118"/>
        <v>2011</v>
      </c>
      <c r="T1860" s="13">
        <f t="shared" si="119"/>
        <v>40833.200474537036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0" t="s">
        <v>8323</v>
      </c>
      <c r="R1861" t="s">
        <v>8324</v>
      </c>
      <c r="S1861">
        <f t="shared" si="118"/>
        <v>2011</v>
      </c>
      <c r="T1861" s="13">
        <f t="shared" si="119"/>
        <v>40778.770011574074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0" t="s">
        <v>8323</v>
      </c>
      <c r="R1862" t="s">
        <v>8324</v>
      </c>
      <c r="S1862">
        <f t="shared" si="118"/>
        <v>2014</v>
      </c>
      <c r="T1862" s="13">
        <f t="shared" si="119"/>
        <v>41655.709305555552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0" t="s">
        <v>8331</v>
      </c>
      <c r="R1863" t="s">
        <v>8333</v>
      </c>
      <c r="S1863">
        <f t="shared" si="118"/>
        <v>2014</v>
      </c>
      <c r="T1863" s="13">
        <f t="shared" si="119"/>
        <v>42000.300243055557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0" t="s">
        <v>8331</v>
      </c>
      <c r="R1864" t="s">
        <v>8333</v>
      </c>
      <c r="S1864">
        <f t="shared" si="118"/>
        <v>2017</v>
      </c>
      <c r="T1864" s="13">
        <f t="shared" si="119"/>
        <v>42755.492754629624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0" t="s">
        <v>8331</v>
      </c>
      <c r="R1865" t="s">
        <v>8333</v>
      </c>
      <c r="S1865">
        <f t="shared" si="118"/>
        <v>2014</v>
      </c>
      <c r="T1865" s="13">
        <f t="shared" si="119"/>
        <v>41772.797280092593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0" t="s">
        <v>8331</v>
      </c>
      <c r="R1866" t="s">
        <v>8333</v>
      </c>
      <c r="S1866">
        <f t="shared" si="118"/>
        <v>2014</v>
      </c>
      <c r="T1866" s="13">
        <f t="shared" si="119"/>
        <v>41733.716435185182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0" t="s">
        <v>8331</v>
      </c>
      <c r="R1867" t="s">
        <v>8333</v>
      </c>
      <c r="S1867">
        <f t="shared" si="118"/>
        <v>2016</v>
      </c>
      <c r="T1867" s="13">
        <f t="shared" si="119"/>
        <v>42645.367442129631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0" t="s">
        <v>8331</v>
      </c>
      <c r="R1868" t="s">
        <v>8333</v>
      </c>
      <c r="S1868">
        <f t="shared" si="118"/>
        <v>2017</v>
      </c>
      <c r="T1868" s="13">
        <f t="shared" si="119"/>
        <v>42742.246493055558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0" t="s">
        <v>8331</v>
      </c>
      <c r="R1869" t="s">
        <v>8333</v>
      </c>
      <c r="S1869">
        <f t="shared" si="118"/>
        <v>2016</v>
      </c>
      <c r="T1869" s="13">
        <f t="shared" si="119"/>
        <v>42649.924907407403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0" t="s">
        <v>8331</v>
      </c>
      <c r="R1870" t="s">
        <v>8333</v>
      </c>
      <c r="S1870">
        <f t="shared" si="118"/>
        <v>2015</v>
      </c>
      <c r="T1870" s="13">
        <f t="shared" si="119"/>
        <v>42328.779224537036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0" t="s">
        <v>8331</v>
      </c>
      <c r="R1871" t="s">
        <v>8333</v>
      </c>
      <c r="S1871">
        <f t="shared" si="118"/>
        <v>2016</v>
      </c>
      <c r="T1871" s="13">
        <f t="shared" si="119"/>
        <v>42709.002881944441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0" t="s">
        <v>8331</v>
      </c>
      <c r="R1872" t="s">
        <v>8333</v>
      </c>
      <c r="S1872">
        <f t="shared" si="118"/>
        <v>2016</v>
      </c>
      <c r="T1872" s="13">
        <f t="shared" si="119"/>
        <v>42371.355729166666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0" t="s">
        <v>8331</v>
      </c>
      <c r="R1873" t="s">
        <v>8333</v>
      </c>
      <c r="S1873">
        <f t="shared" si="118"/>
        <v>2014</v>
      </c>
      <c r="T1873" s="13">
        <f t="shared" si="119"/>
        <v>41923.783576388887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0" t="s">
        <v>8331</v>
      </c>
      <c r="R1874" t="s">
        <v>8333</v>
      </c>
      <c r="S1874">
        <f t="shared" si="118"/>
        <v>2015</v>
      </c>
      <c r="T1874" s="13">
        <f t="shared" si="119"/>
        <v>42155.129652777774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0" t="s">
        <v>8331</v>
      </c>
      <c r="R1875" t="s">
        <v>8333</v>
      </c>
      <c r="S1875">
        <f t="shared" si="118"/>
        <v>2015</v>
      </c>
      <c r="T1875" s="13">
        <f t="shared" si="119"/>
        <v>42164.615856481483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0" t="s">
        <v>8331</v>
      </c>
      <c r="R1876" t="s">
        <v>8333</v>
      </c>
      <c r="S1876">
        <f t="shared" si="118"/>
        <v>2016</v>
      </c>
      <c r="T1876" s="13">
        <f t="shared" si="119"/>
        <v>42529.969131944439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0" t="s">
        <v>8331</v>
      </c>
      <c r="R1877" t="s">
        <v>8333</v>
      </c>
      <c r="S1877">
        <f t="shared" si="118"/>
        <v>2016</v>
      </c>
      <c r="T1877" s="13">
        <f t="shared" si="119"/>
        <v>42528.899398148147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0" t="s">
        <v>8331</v>
      </c>
      <c r="R1878" t="s">
        <v>8333</v>
      </c>
      <c r="S1878">
        <f t="shared" si="118"/>
        <v>2014</v>
      </c>
      <c r="T1878" s="13">
        <f t="shared" si="119"/>
        <v>41776.284780092588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0" t="s">
        <v>8331</v>
      </c>
      <c r="R1879" t="s">
        <v>8333</v>
      </c>
      <c r="S1879">
        <f t="shared" si="118"/>
        <v>2015</v>
      </c>
      <c r="T1879" s="13">
        <f t="shared" si="119"/>
        <v>42035.029224537036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0" t="s">
        <v>8331</v>
      </c>
      <c r="R1880" t="s">
        <v>8333</v>
      </c>
      <c r="S1880">
        <f t="shared" si="118"/>
        <v>2014</v>
      </c>
      <c r="T1880" s="13">
        <f t="shared" si="119"/>
        <v>41773.008738425924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0" t="s">
        <v>8331</v>
      </c>
      <c r="R1881" t="s">
        <v>8333</v>
      </c>
      <c r="S1881">
        <f t="shared" si="118"/>
        <v>2016</v>
      </c>
      <c r="T1881" s="13">
        <f t="shared" si="119"/>
        <v>42413.649641203709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0" t="s">
        <v>8331</v>
      </c>
      <c r="R1882" t="s">
        <v>8333</v>
      </c>
      <c r="S1882">
        <f t="shared" si="118"/>
        <v>2016</v>
      </c>
      <c r="T1882" s="13">
        <f t="shared" si="119"/>
        <v>42430.566898148143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0" t="s">
        <v>8323</v>
      </c>
      <c r="R1883" t="s">
        <v>8327</v>
      </c>
      <c r="S1883">
        <f t="shared" si="118"/>
        <v>2015</v>
      </c>
      <c r="T1883" s="13">
        <f t="shared" si="119"/>
        <v>42043.152650462958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0" t="s">
        <v>8323</v>
      </c>
      <c r="R1884" t="s">
        <v>8327</v>
      </c>
      <c r="S1884">
        <f t="shared" si="118"/>
        <v>2012</v>
      </c>
      <c r="T1884" s="13">
        <f t="shared" si="119"/>
        <v>41067.949212962965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0" t="s">
        <v>8323</v>
      </c>
      <c r="R1885" t="s">
        <v>8327</v>
      </c>
      <c r="S1885">
        <f t="shared" si="118"/>
        <v>2012</v>
      </c>
      <c r="T1885" s="13">
        <f t="shared" si="119"/>
        <v>40977.948009259257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0" t="s">
        <v>8323</v>
      </c>
      <c r="R1886" t="s">
        <v>8327</v>
      </c>
      <c r="S1886">
        <f t="shared" si="118"/>
        <v>2012</v>
      </c>
      <c r="T1886" s="13">
        <f t="shared" si="119"/>
        <v>41205.198321759257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0" t="s">
        <v>8323</v>
      </c>
      <c r="R1887" t="s">
        <v>8327</v>
      </c>
      <c r="S1887">
        <f t="shared" si="118"/>
        <v>2012</v>
      </c>
      <c r="T1887" s="13">
        <f t="shared" si="119"/>
        <v>41099.093865740739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0" t="s">
        <v>8323</v>
      </c>
      <c r="R1888" t="s">
        <v>8327</v>
      </c>
      <c r="S1888">
        <f t="shared" si="118"/>
        <v>2014</v>
      </c>
      <c r="T1888" s="13">
        <f t="shared" si="119"/>
        <v>41925.906689814816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0" t="s">
        <v>8323</v>
      </c>
      <c r="R1889" t="s">
        <v>8327</v>
      </c>
      <c r="S1889">
        <f t="shared" si="118"/>
        <v>2015</v>
      </c>
      <c r="T1889" s="13">
        <f t="shared" si="119"/>
        <v>42323.800138888888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0" t="s">
        <v>8323</v>
      </c>
      <c r="R1890" t="s">
        <v>8327</v>
      </c>
      <c r="S1890">
        <f t="shared" si="118"/>
        <v>2010</v>
      </c>
      <c r="T1890" s="13">
        <f t="shared" si="119"/>
        <v>40299.239953703705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0" t="s">
        <v>8323</v>
      </c>
      <c r="R1891" t="s">
        <v>8327</v>
      </c>
      <c r="S1891">
        <f t="shared" si="118"/>
        <v>2013</v>
      </c>
      <c r="T1891" s="13">
        <f t="shared" si="119"/>
        <v>41299.793356481481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0" t="s">
        <v>8323</v>
      </c>
      <c r="R1892" t="s">
        <v>8327</v>
      </c>
      <c r="S1892">
        <f t="shared" si="118"/>
        <v>2012</v>
      </c>
      <c r="T1892" s="13">
        <f t="shared" si="119"/>
        <v>41228.786203703705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0" t="s">
        <v>8323</v>
      </c>
      <c r="R1893" t="s">
        <v>8327</v>
      </c>
      <c r="S1893">
        <f t="shared" si="118"/>
        <v>2010</v>
      </c>
      <c r="T1893" s="13">
        <f t="shared" si="119"/>
        <v>40335.798078703701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0" t="s">
        <v>8323</v>
      </c>
      <c r="R1894" t="s">
        <v>8327</v>
      </c>
      <c r="S1894">
        <f t="shared" si="118"/>
        <v>2011</v>
      </c>
      <c r="T1894" s="13">
        <f t="shared" si="119"/>
        <v>40671.637511574074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0" t="s">
        <v>8323</v>
      </c>
      <c r="R1895" t="s">
        <v>8327</v>
      </c>
      <c r="S1895">
        <f t="shared" si="118"/>
        <v>2011</v>
      </c>
      <c r="T1895" s="13">
        <f t="shared" si="119"/>
        <v>40632.94195601852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0" t="s">
        <v>8323</v>
      </c>
      <c r="R1896" t="s">
        <v>8327</v>
      </c>
      <c r="S1896">
        <f t="shared" si="118"/>
        <v>2012</v>
      </c>
      <c r="T1896" s="13">
        <f t="shared" si="119"/>
        <v>40920.904895833337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0" t="s">
        <v>8323</v>
      </c>
      <c r="R1897" t="s">
        <v>8327</v>
      </c>
      <c r="S1897">
        <f t="shared" si="118"/>
        <v>2015</v>
      </c>
      <c r="T1897" s="13">
        <f t="shared" si="119"/>
        <v>42267.746782407412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0" t="s">
        <v>8323</v>
      </c>
      <c r="R1898" t="s">
        <v>8327</v>
      </c>
      <c r="S1898">
        <f t="shared" si="118"/>
        <v>2012</v>
      </c>
      <c r="T1898" s="13">
        <f t="shared" si="119"/>
        <v>40981.710243055553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0" t="s">
        <v>8323</v>
      </c>
      <c r="R1899" t="s">
        <v>8327</v>
      </c>
      <c r="S1899">
        <f t="shared" si="118"/>
        <v>2014</v>
      </c>
      <c r="T1899" s="13">
        <f t="shared" si="119"/>
        <v>41680.583402777782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0" t="s">
        <v>8323</v>
      </c>
      <c r="R1900" t="s">
        <v>8327</v>
      </c>
      <c r="S1900">
        <f t="shared" si="118"/>
        <v>2015</v>
      </c>
      <c r="T1900" s="13">
        <f t="shared" si="119"/>
        <v>42366.192974537036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0" t="s">
        <v>8323</v>
      </c>
      <c r="R1901" t="s">
        <v>8327</v>
      </c>
      <c r="S1901">
        <f t="shared" si="118"/>
        <v>2015</v>
      </c>
      <c r="T1901" s="13">
        <f t="shared" si="119"/>
        <v>42058.941736111112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0" t="s">
        <v>8323</v>
      </c>
      <c r="R1902" t="s">
        <v>8327</v>
      </c>
      <c r="S1902">
        <f t="shared" si="118"/>
        <v>2012</v>
      </c>
      <c r="T1902" s="13">
        <f t="shared" si="119"/>
        <v>41160.871886574074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0" t="s">
        <v>8317</v>
      </c>
      <c r="R1903" t="s">
        <v>8346</v>
      </c>
      <c r="S1903">
        <f t="shared" si="118"/>
        <v>2015</v>
      </c>
      <c r="T1903" s="13">
        <f t="shared" si="119"/>
        <v>42116.54315972222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0" t="s">
        <v>8317</v>
      </c>
      <c r="R1904" t="s">
        <v>8346</v>
      </c>
      <c r="S1904">
        <f t="shared" si="118"/>
        <v>2015</v>
      </c>
      <c r="T1904" s="13">
        <f t="shared" si="119"/>
        <v>42037.789895833332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0" t="s">
        <v>8317</v>
      </c>
      <c r="R1905" t="s">
        <v>8346</v>
      </c>
      <c r="S1905">
        <f t="shared" si="118"/>
        <v>2016</v>
      </c>
      <c r="T1905" s="13">
        <f t="shared" si="119"/>
        <v>42702.770729166667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0" t="s">
        <v>8317</v>
      </c>
      <c r="R1906" t="s">
        <v>8346</v>
      </c>
      <c r="S1906">
        <f t="shared" si="118"/>
        <v>2015</v>
      </c>
      <c r="T1906" s="13">
        <f t="shared" si="119"/>
        <v>42326.685428240744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0" t="s">
        <v>8317</v>
      </c>
      <c r="R1907" t="s">
        <v>8346</v>
      </c>
      <c r="S1907">
        <f t="shared" si="118"/>
        <v>2014</v>
      </c>
      <c r="T1907" s="13">
        <f t="shared" si="119"/>
        <v>41859.925856481481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0" t="s">
        <v>8317</v>
      </c>
      <c r="R1908" t="s">
        <v>8346</v>
      </c>
      <c r="S1908">
        <f t="shared" si="118"/>
        <v>2016</v>
      </c>
      <c r="T1908" s="13">
        <f t="shared" si="119"/>
        <v>42514.671099537038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0" t="s">
        <v>8317</v>
      </c>
      <c r="R1909" t="s">
        <v>8346</v>
      </c>
      <c r="S1909">
        <f t="shared" si="118"/>
        <v>2014</v>
      </c>
      <c r="T1909" s="13">
        <f t="shared" si="119"/>
        <v>41767.587094907409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0" t="s">
        <v>8317</v>
      </c>
      <c r="R1910" t="s">
        <v>8346</v>
      </c>
      <c r="S1910">
        <f t="shared" si="118"/>
        <v>2016</v>
      </c>
      <c r="T1910" s="13">
        <f t="shared" si="119"/>
        <v>42703.917824074073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0" t="s">
        <v>8317</v>
      </c>
      <c r="R1911" t="s">
        <v>8346</v>
      </c>
      <c r="S1911">
        <f t="shared" si="118"/>
        <v>2014</v>
      </c>
      <c r="T1911" s="13">
        <f t="shared" si="119"/>
        <v>41905.429155092592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0" t="s">
        <v>8317</v>
      </c>
      <c r="R1912" t="s">
        <v>8346</v>
      </c>
      <c r="S1912">
        <f t="shared" si="118"/>
        <v>2015</v>
      </c>
      <c r="T1912" s="13">
        <f t="shared" si="119"/>
        <v>42264.963159722218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0" t="s">
        <v>8317</v>
      </c>
      <c r="R1913" t="s">
        <v>8346</v>
      </c>
      <c r="S1913">
        <f t="shared" si="118"/>
        <v>2014</v>
      </c>
      <c r="T1913" s="13">
        <f t="shared" si="119"/>
        <v>41830.033958333333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0" t="s">
        <v>8317</v>
      </c>
      <c r="R1914" t="s">
        <v>8346</v>
      </c>
      <c r="S1914">
        <f t="shared" si="118"/>
        <v>2015</v>
      </c>
      <c r="T1914" s="13">
        <f t="shared" si="119"/>
        <v>42129.226388888885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0" t="s">
        <v>8317</v>
      </c>
      <c r="R1915" t="s">
        <v>8346</v>
      </c>
      <c r="S1915">
        <f t="shared" si="118"/>
        <v>2014</v>
      </c>
      <c r="T1915" s="13">
        <f t="shared" si="119"/>
        <v>41890.511319444442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0" t="s">
        <v>8317</v>
      </c>
      <c r="R1916" t="s">
        <v>8346</v>
      </c>
      <c r="S1916">
        <f t="shared" si="118"/>
        <v>2014</v>
      </c>
      <c r="T1916" s="13">
        <f t="shared" si="119"/>
        <v>41929.174456018518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0" t="s">
        <v>8317</v>
      </c>
      <c r="R1917" t="s">
        <v>8346</v>
      </c>
      <c r="S1917">
        <f t="shared" si="118"/>
        <v>2014</v>
      </c>
      <c r="T1917" s="13">
        <f t="shared" si="119"/>
        <v>41864.04886574074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0" t="s">
        <v>8317</v>
      </c>
      <c r="R1918" t="s">
        <v>8346</v>
      </c>
      <c r="S1918">
        <f t="shared" si="118"/>
        <v>2016</v>
      </c>
      <c r="T1918" s="13">
        <f t="shared" si="119"/>
        <v>42656.717303240745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0" t="s">
        <v>8317</v>
      </c>
      <c r="R1919" t="s">
        <v>8346</v>
      </c>
      <c r="S1919">
        <f t="shared" si="118"/>
        <v>2017</v>
      </c>
      <c r="T1919" s="13">
        <f t="shared" si="119"/>
        <v>42746.270057870366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0" t="s">
        <v>8317</v>
      </c>
      <c r="R1920" t="s">
        <v>8346</v>
      </c>
      <c r="S1920">
        <f t="shared" si="118"/>
        <v>2014</v>
      </c>
      <c r="T1920" s="13">
        <f t="shared" si="119"/>
        <v>41828.789942129632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0" t="s">
        <v>8317</v>
      </c>
      <c r="R1921" t="s">
        <v>8346</v>
      </c>
      <c r="S1921">
        <f t="shared" si="118"/>
        <v>2015</v>
      </c>
      <c r="T1921" s="13">
        <f t="shared" si="119"/>
        <v>42113.875567129624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0" t="s">
        <v>8317</v>
      </c>
      <c r="R1922" t="s">
        <v>8346</v>
      </c>
      <c r="S1922">
        <f t="shared" si="118"/>
        <v>2015</v>
      </c>
      <c r="T1922" s="13">
        <f t="shared" si="119"/>
        <v>42270.875706018516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0" t="s">
        <v>8323</v>
      </c>
      <c r="R1923" t="s">
        <v>8327</v>
      </c>
      <c r="S1923">
        <f t="shared" ref="S1923:S1986" si="122">YEAR(T1923)</f>
        <v>2012</v>
      </c>
      <c r="T1923" s="13">
        <f t="shared" ref="T1923:T1986" si="123">(((J1923/60)/60)/24)+DATE(1970,1,1)</f>
        <v>41074.221562500003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0" t="s">
        <v>8323</v>
      </c>
      <c r="R1924" t="s">
        <v>8327</v>
      </c>
      <c r="S1924">
        <f t="shared" si="122"/>
        <v>2013</v>
      </c>
      <c r="T1924" s="13">
        <f t="shared" si="123"/>
        <v>41590.255868055552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0" t="s">
        <v>8323</v>
      </c>
      <c r="R1925" t="s">
        <v>8327</v>
      </c>
      <c r="S1925">
        <f t="shared" si="122"/>
        <v>2011</v>
      </c>
      <c r="T1925" s="13">
        <f t="shared" si="123"/>
        <v>40772.848749999997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0" t="s">
        <v>8323</v>
      </c>
      <c r="R1926" t="s">
        <v>8327</v>
      </c>
      <c r="S1926">
        <f t="shared" si="122"/>
        <v>2013</v>
      </c>
      <c r="T1926" s="13">
        <f t="shared" si="123"/>
        <v>41626.761053240742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0" t="s">
        <v>8323</v>
      </c>
      <c r="R1927" t="s">
        <v>8327</v>
      </c>
      <c r="S1927">
        <f t="shared" si="122"/>
        <v>2013</v>
      </c>
      <c r="T1927" s="13">
        <f t="shared" si="123"/>
        <v>41535.90148148148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0" t="s">
        <v>8323</v>
      </c>
      <c r="R1928" t="s">
        <v>8327</v>
      </c>
      <c r="S1928">
        <f t="shared" si="122"/>
        <v>2010</v>
      </c>
      <c r="T1928" s="13">
        <f t="shared" si="123"/>
        <v>40456.954351851848</v>
      </c>
    </row>
    <row r="1929" spans="1:20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0" t="s">
        <v>8323</v>
      </c>
      <c r="R1929" t="s">
        <v>8327</v>
      </c>
      <c r="S1929">
        <f t="shared" si="122"/>
        <v>2012</v>
      </c>
      <c r="T1929" s="13">
        <f t="shared" si="123"/>
        <v>40960.861562500002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0" t="s">
        <v>8323</v>
      </c>
      <c r="R1930" t="s">
        <v>8327</v>
      </c>
      <c r="S1930">
        <f t="shared" si="122"/>
        <v>2013</v>
      </c>
      <c r="T1930" s="13">
        <f t="shared" si="123"/>
        <v>41371.648078703707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0" t="s">
        <v>8323</v>
      </c>
      <c r="R1931" t="s">
        <v>8327</v>
      </c>
      <c r="S1931">
        <f t="shared" si="122"/>
        <v>2011</v>
      </c>
      <c r="T1931" s="13">
        <f t="shared" si="123"/>
        <v>40687.021597222221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0" t="s">
        <v>8323</v>
      </c>
      <c r="R1932" t="s">
        <v>8327</v>
      </c>
      <c r="S1932">
        <f t="shared" si="122"/>
        <v>2013</v>
      </c>
      <c r="T1932" s="13">
        <f t="shared" si="123"/>
        <v>41402.558819444443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0" t="s">
        <v>8323</v>
      </c>
      <c r="R1933" t="s">
        <v>8327</v>
      </c>
      <c r="S1933">
        <f t="shared" si="122"/>
        <v>2012</v>
      </c>
      <c r="T1933" s="13">
        <f t="shared" si="123"/>
        <v>41037.892465277779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0" t="s">
        <v>8323</v>
      </c>
      <c r="R1934" t="s">
        <v>8327</v>
      </c>
      <c r="S1934">
        <f t="shared" si="122"/>
        <v>2012</v>
      </c>
      <c r="T1934" s="13">
        <f t="shared" si="123"/>
        <v>40911.809872685182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0" t="s">
        <v>8323</v>
      </c>
      <c r="R1935" t="s">
        <v>8327</v>
      </c>
      <c r="S1935">
        <f t="shared" si="122"/>
        <v>2014</v>
      </c>
      <c r="T1935" s="13">
        <f t="shared" si="123"/>
        <v>41879.130868055552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0" t="s">
        <v>8323</v>
      </c>
      <c r="R1936" t="s">
        <v>8327</v>
      </c>
      <c r="S1936">
        <f t="shared" si="122"/>
        <v>2011</v>
      </c>
      <c r="T1936" s="13">
        <f t="shared" si="123"/>
        <v>40865.867141203707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0" t="s">
        <v>8323</v>
      </c>
      <c r="R1937" t="s">
        <v>8327</v>
      </c>
      <c r="S1937">
        <f t="shared" si="122"/>
        <v>2014</v>
      </c>
      <c r="T1937" s="13">
        <f t="shared" si="123"/>
        <v>41773.932534722226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0" t="s">
        <v>8323</v>
      </c>
      <c r="R1938" t="s">
        <v>8327</v>
      </c>
      <c r="S1938">
        <f t="shared" si="122"/>
        <v>2011</v>
      </c>
      <c r="T1938" s="13">
        <f t="shared" si="123"/>
        <v>40852.889699074076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0" t="s">
        <v>8323</v>
      </c>
      <c r="R1939" t="s">
        <v>8327</v>
      </c>
      <c r="S1939">
        <f t="shared" si="122"/>
        <v>2012</v>
      </c>
      <c r="T1939" s="13">
        <f t="shared" si="123"/>
        <v>41059.118993055556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0" t="s">
        <v>8323</v>
      </c>
      <c r="R1940" t="s">
        <v>8327</v>
      </c>
      <c r="S1940">
        <f t="shared" si="122"/>
        <v>2013</v>
      </c>
      <c r="T1940" s="13">
        <f t="shared" si="123"/>
        <v>41426.259618055556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0" t="s">
        <v>8323</v>
      </c>
      <c r="R1941" t="s">
        <v>8327</v>
      </c>
      <c r="S1941">
        <f t="shared" si="122"/>
        <v>2013</v>
      </c>
      <c r="T1941" s="13">
        <f t="shared" si="123"/>
        <v>41313.985046296293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0" t="s">
        <v>8323</v>
      </c>
      <c r="R1942" t="s">
        <v>8327</v>
      </c>
      <c r="S1942">
        <f t="shared" si="122"/>
        <v>2011</v>
      </c>
      <c r="T1942" s="13">
        <f t="shared" si="123"/>
        <v>40670.507326388892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0" t="s">
        <v>8317</v>
      </c>
      <c r="R1943" t="s">
        <v>8347</v>
      </c>
      <c r="S1943">
        <f t="shared" si="122"/>
        <v>2014</v>
      </c>
      <c r="T1943" s="13">
        <f t="shared" si="123"/>
        <v>41744.290868055556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0" t="s">
        <v>8317</v>
      </c>
      <c r="R1944" t="s">
        <v>8347</v>
      </c>
      <c r="S1944">
        <f t="shared" si="122"/>
        <v>2011</v>
      </c>
      <c r="T1944" s="13">
        <f t="shared" si="123"/>
        <v>40638.828009259261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0" t="s">
        <v>8317</v>
      </c>
      <c r="R1945" t="s">
        <v>8347</v>
      </c>
      <c r="S1945">
        <f t="shared" si="122"/>
        <v>2016</v>
      </c>
      <c r="T1945" s="13">
        <f t="shared" si="123"/>
        <v>42548.269861111112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0" t="s">
        <v>8317</v>
      </c>
      <c r="R1946" t="s">
        <v>8347</v>
      </c>
      <c r="S1946">
        <f t="shared" si="122"/>
        <v>2014</v>
      </c>
      <c r="T1946" s="13">
        <f t="shared" si="123"/>
        <v>41730.584374999999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0" t="s">
        <v>8317</v>
      </c>
      <c r="R1947" t="s">
        <v>8347</v>
      </c>
      <c r="S1947">
        <f t="shared" si="122"/>
        <v>2015</v>
      </c>
      <c r="T1947" s="13">
        <f t="shared" si="123"/>
        <v>42157.251828703709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0" t="s">
        <v>8317</v>
      </c>
      <c r="R1948" t="s">
        <v>8347</v>
      </c>
      <c r="S1948">
        <f t="shared" si="122"/>
        <v>2014</v>
      </c>
      <c r="T1948" s="13">
        <f t="shared" si="123"/>
        <v>41689.150011574071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0" t="s">
        <v>8317</v>
      </c>
      <c r="R1949" t="s">
        <v>8347</v>
      </c>
      <c r="S1949">
        <f t="shared" si="122"/>
        <v>2009</v>
      </c>
      <c r="T1949" s="13">
        <f t="shared" si="123"/>
        <v>40102.918055555558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0" t="s">
        <v>8317</v>
      </c>
      <c r="R1950" t="s">
        <v>8347</v>
      </c>
      <c r="S1950">
        <f t="shared" si="122"/>
        <v>2016</v>
      </c>
      <c r="T1950" s="13">
        <f t="shared" si="123"/>
        <v>42473.604270833333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0" t="s">
        <v>8317</v>
      </c>
      <c r="R1951" t="s">
        <v>8347</v>
      </c>
      <c r="S1951">
        <f t="shared" si="122"/>
        <v>2014</v>
      </c>
      <c r="T1951" s="13">
        <f t="shared" si="123"/>
        <v>41800.423043981478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0" t="s">
        <v>8317</v>
      </c>
      <c r="R1952" t="s">
        <v>8347</v>
      </c>
      <c r="S1952">
        <f t="shared" si="122"/>
        <v>2011</v>
      </c>
      <c r="T1952" s="13">
        <f t="shared" si="123"/>
        <v>40624.181400462963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0" t="s">
        <v>8317</v>
      </c>
      <c r="R1953" t="s">
        <v>8347</v>
      </c>
      <c r="S1953">
        <f t="shared" si="122"/>
        <v>2016</v>
      </c>
      <c r="T1953" s="13">
        <f t="shared" si="123"/>
        <v>42651.420567129629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0" t="s">
        <v>8317</v>
      </c>
      <c r="R1954" t="s">
        <v>8347</v>
      </c>
      <c r="S1954">
        <f t="shared" si="122"/>
        <v>2013</v>
      </c>
      <c r="T1954" s="13">
        <f t="shared" si="123"/>
        <v>41526.60665509259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0" t="s">
        <v>8317</v>
      </c>
      <c r="R1955" t="s">
        <v>8347</v>
      </c>
      <c r="S1955">
        <f t="shared" si="122"/>
        <v>2012</v>
      </c>
      <c r="T1955" s="13">
        <f t="shared" si="123"/>
        <v>40941.199826388889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0" t="s">
        <v>8317</v>
      </c>
      <c r="R1956" t="s">
        <v>8347</v>
      </c>
      <c r="S1956">
        <f t="shared" si="122"/>
        <v>2016</v>
      </c>
      <c r="T1956" s="13">
        <f t="shared" si="123"/>
        <v>42394.580740740741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0" t="s">
        <v>8317</v>
      </c>
      <c r="R1957" t="s">
        <v>8347</v>
      </c>
      <c r="S1957">
        <f t="shared" si="122"/>
        <v>2012</v>
      </c>
      <c r="T1957" s="13">
        <f t="shared" si="123"/>
        <v>41020.271770833337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0" t="s">
        <v>8317</v>
      </c>
      <c r="R1958" t="s">
        <v>8347</v>
      </c>
      <c r="S1958">
        <f t="shared" si="122"/>
        <v>2015</v>
      </c>
      <c r="T1958" s="13">
        <f t="shared" si="123"/>
        <v>42067.923668981486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0" t="s">
        <v>8317</v>
      </c>
      <c r="R1959" t="s">
        <v>8347</v>
      </c>
      <c r="S1959">
        <f t="shared" si="122"/>
        <v>2012</v>
      </c>
      <c r="T1959" s="13">
        <f t="shared" si="123"/>
        <v>41179.098530092589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0" t="s">
        <v>8317</v>
      </c>
      <c r="R1960" t="s">
        <v>8347</v>
      </c>
      <c r="S1960">
        <f t="shared" si="122"/>
        <v>2013</v>
      </c>
      <c r="T1960" s="13">
        <f t="shared" si="123"/>
        <v>41326.987974537034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0" t="s">
        <v>8317</v>
      </c>
      <c r="R1961" t="s">
        <v>8347</v>
      </c>
      <c r="S1961">
        <f t="shared" si="122"/>
        <v>2014</v>
      </c>
      <c r="T1961" s="13">
        <f t="shared" si="123"/>
        <v>41871.845601851855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0" t="s">
        <v>8317</v>
      </c>
      <c r="R1962" t="s">
        <v>8347</v>
      </c>
      <c r="S1962">
        <f t="shared" si="122"/>
        <v>2014</v>
      </c>
      <c r="T1962" s="13">
        <f t="shared" si="123"/>
        <v>41964.362743055557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0" t="s">
        <v>8317</v>
      </c>
      <c r="R1963" t="s">
        <v>8347</v>
      </c>
      <c r="S1963">
        <f t="shared" si="122"/>
        <v>2012</v>
      </c>
      <c r="T1963" s="13">
        <f t="shared" si="123"/>
        <v>41148.194641203707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0" t="s">
        <v>8317</v>
      </c>
      <c r="R1964" t="s">
        <v>8347</v>
      </c>
      <c r="S1964">
        <f t="shared" si="122"/>
        <v>2014</v>
      </c>
      <c r="T1964" s="13">
        <f t="shared" si="123"/>
        <v>41742.780509259261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0" t="s">
        <v>8317</v>
      </c>
      <c r="R1965" t="s">
        <v>8347</v>
      </c>
      <c r="S1965">
        <f t="shared" si="122"/>
        <v>2014</v>
      </c>
      <c r="T1965" s="13">
        <f t="shared" si="123"/>
        <v>41863.429791666669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0" t="s">
        <v>8317</v>
      </c>
      <c r="R1966" t="s">
        <v>8347</v>
      </c>
      <c r="S1966">
        <f t="shared" si="122"/>
        <v>2016</v>
      </c>
      <c r="T1966" s="13">
        <f t="shared" si="123"/>
        <v>42452.272824074069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0" t="s">
        <v>8317</v>
      </c>
      <c r="R1967" t="s">
        <v>8347</v>
      </c>
      <c r="S1967">
        <f t="shared" si="122"/>
        <v>2011</v>
      </c>
      <c r="T1967" s="13">
        <f t="shared" si="123"/>
        <v>40898.089236111111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0" t="s">
        <v>8317</v>
      </c>
      <c r="R1968" t="s">
        <v>8347</v>
      </c>
      <c r="S1968">
        <f t="shared" si="122"/>
        <v>2014</v>
      </c>
      <c r="T1968" s="13">
        <f t="shared" si="123"/>
        <v>41835.540486111109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0" t="s">
        <v>8317</v>
      </c>
      <c r="R1969" t="s">
        <v>8347</v>
      </c>
      <c r="S1969">
        <f t="shared" si="122"/>
        <v>2014</v>
      </c>
      <c r="T1969" s="13">
        <f t="shared" si="123"/>
        <v>41730.663530092592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0" t="s">
        <v>8317</v>
      </c>
      <c r="R1970" t="s">
        <v>8347</v>
      </c>
      <c r="S1970">
        <f t="shared" si="122"/>
        <v>2016</v>
      </c>
      <c r="T1970" s="13">
        <f t="shared" si="123"/>
        <v>42676.586979166663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0" t="s">
        <v>8317</v>
      </c>
      <c r="R1971" t="s">
        <v>8347</v>
      </c>
      <c r="S1971">
        <f t="shared" si="122"/>
        <v>2016</v>
      </c>
      <c r="T1971" s="13">
        <f t="shared" si="123"/>
        <v>42557.792453703703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0" t="s">
        <v>8317</v>
      </c>
      <c r="R1972" t="s">
        <v>8347</v>
      </c>
      <c r="S1972">
        <f t="shared" si="122"/>
        <v>2013</v>
      </c>
      <c r="T1972" s="13">
        <f t="shared" si="123"/>
        <v>41324.193298611113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0" t="s">
        <v>8317</v>
      </c>
      <c r="R1973" t="s">
        <v>8347</v>
      </c>
      <c r="S1973">
        <f t="shared" si="122"/>
        <v>2013</v>
      </c>
      <c r="T1973" s="13">
        <f t="shared" si="123"/>
        <v>41561.500706018516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0" t="s">
        <v>8317</v>
      </c>
      <c r="R1974" t="s">
        <v>8347</v>
      </c>
      <c r="S1974">
        <f t="shared" si="122"/>
        <v>2012</v>
      </c>
      <c r="T1974" s="13">
        <f t="shared" si="123"/>
        <v>41201.012083333335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0" t="s">
        <v>8317</v>
      </c>
      <c r="R1975" t="s">
        <v>8347</v>
      </c>
      <c r="S1975">
        <f t="shared" si="122"/>
        <v>2016</v>
      </c>
      <c r="T1975" s="13">
        <f t="shared" si="123"/>
        <v>42549.722962962958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0" t="s">
        <v>8317</v>
      </c>
      <c r="R1976" t="s">
        <v>8347</v>
      </c>
      <c r="S1976">
        <f t="shared" si="122"/>
        <v>2013</v>
      </c>
      <c r="T1976" s="13">
        <f t="shared" si="123"/>
        <v>41445.334131944444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0" t="s">
        <v>8317</v>
      </c>
      <c r="R1977" t="s">
        <v>8347</v>
      </c>
      <c r="S1977">
        <f t="shared" si="122"/>
        <v>2013</v>
      </c>
      <c r="T1977" s="13">
        <f t="shared" si="123"/>
        <v>41313.755219907405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0" t="s">
        <v>8317</v>
      </c>
      <c r="R1978" t="s">
        <v>8347</v>
      </c>
      <c r="S1978">
        <f t="shared" si="122"/>
        <v>2013</v>
      </c>
      <c r="T1978" s="13">
        <f t="shared" si="123"/>
        <v>41438.899594907409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0" t="s">
        <v>8317</v>
      </c>
      <c r="R1979" t="s">
        <v>8347</v>
      </c>
      <c r="S1979">
        <f t="shared" si="122"/>
        <v>2015</v>
      </c>
      <c r="T1979" s="13">
        <f t="shared" si="123"/>
        <v>42311.216898148152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0" t="s">
        <v>8317</v>
      </c>
      <c r="R1980" t="s">
        <v>8347</v>
      </c>
      <c r="S1980">
        <f t="shared" si="122"/>
        <v>2012</v>
      </c>
      <c r="T1980" s="13">
        <f t="shared" si="123"/>
        <v>41039.225601851853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0" t="s">
        <v>8317</v>
      </c>
      <c r="R1981" t="s">
        <v>8347</v>
      </c>
      <c r="S1981">
        <f t="shared" si="122"/>
        <v>2015</v>
      </c>
      <c r="T1981" s="13">
        <f t="shared" si="123"/>
        <v>42290.460023148145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0" t="s">
        <v>8317</v>
      </c>
      <c r="R1982" t="s">
        <v>8347</v>
      </c>
      <c r="S1982">
        <f t="shared" si="122"/>
        <v>2016</v>
      </c>
      <c r="T1982" s="13">
        <f t="shared" si="123"/>
        <v>42423.542384259257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0" t="s">
        <v>8336</v>
      </c>
      <c r="R1983" t="s">
        <v>8348</v>
      </c>
      <c r="S1983">
        <f t="shared" si="122"/>
        <v>2014</v>
      </c>
      <c r="T1983" s="13">
        <f t="shared" si="123"/>
        <v>41799.725289351853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0" t="s">
        <v>8336</v>
      </c>
      <c r="R1984" t="s">
        <v>8348</v>
      </c>
      <c r="S1984">
        <f t="shared" si="122"/>
        <v>2016</v>
      </c>
      <c r="T1984" s="13">
        <f t="shared" si="123"/>
        <v>42678.586655092593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0" t="s">
        <v>8336</v>
      </c>
      <c r="R1985" t="s">
        <v>8348</v>
      </c>
      <c r="S1985">
        <f t="shared" si="122"/>
        <v>2016</v>
      </c>
      <c r="T1985" s="13">
        <f t="shared" si="123"/>
        <v>42593.011782407411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0" t="s">
        <v>8336</v>
      </c>
      <c r="R1986" t="s">
        <v>8348</v>
      </c>
      <c r="S1986">
        <f t="shared" si="122"/>
        <v>2014</v>
      </c>
      <c r="T1986" s="13">
        <f t="shared" si="123"/>
        <v>41913.790289351848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10" t="s">
        <v>8336</v>
      </c>
      <c r="R1987" t="s">
        <v>8348</v>
      </c>
      <c r="S1987">
        <f t="shared" ref="S1987:S2050" si="126">YEAR(T1987)</f>
        <v>2016</v>
      </c>
      <c r="T1987" s="13">
        <f t="shared" ref="T1987:T2050" si="127">(((J1987/60)/60)/24)+DATE(1970,1,1)</f>
        <v>42555.698738425926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0" t="s">
        <v>8336</v>
      </c>
      <c r="R1988" t="s">
        <v>8348</v>
      </c>
      <c r="S1988">
        <f t="shared" si="126"/>
        <v>2016</v>
      </c>
      <c r="T1988" s="13">
        <f t="shared" si="127"/>
        <v>42413.433831018512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0" t="s">
        <v>8336</v>
      </c>
      <c r="R1989" t="s">
        <v>8348</v>
      </c>
      <c r="S1989">
        <f t="shared" si="126"/>
        <v>2015</v>
      </c>
      <c r="T1989" s="13">
        <f t="shared" si="127"/>
        <v>42034.639768518522</v>
      </c>
    </row>
    <row r="1990" spans="1:20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0" t="s">
        <v>8336</v>
      </c>
      <c r="R1990" t="s">
        <v>8348</v>
      </c>
      <c r="S1990">
        <f t="shared" si="126"/>
        <v>2015</v>
      </c>
      <c r="T1990" s="13">
        <f t="shared" si="127"/>
        <v>42206.763217592597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0" t="s">
        <v>8336</v>
      </c>
      <c r="R1991" t="s">
        <v>8348</v>
      </c>
      <c r="S1991">
        <f t="shared" si="126"/>
        <v>2016</v>
      </c>
      <c r="T1991" s="13">
        <f t="shared" si="127"/>
        <v>42685.680648148147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0" t="s">
        <v>8336</v>
      </c>
      <c r="R1992" t="s">
        <v>8348</v>
      </c>
      <c r="S1992">
        <f t="shared" si="126"/>
        <v>2016</v>
      </c>
      <c r="T1992" s="13">
        <f t="shared" si="127"/>
        <v>42398.195972222224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0" t="s">
        <v>8336</v>
      </c>
      <c r="R1993" t="s">
        <v>8348</v>
      </c>
      <c r="S1993">
        <f t="shared" si="126"/>
        <v>2015</v>
      </c>
      <c r="T1993" s="13">
        <f t="shared" si="127"/>
        <v>42167.89335648148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0" t="s">
        <v>8336</v>
      </c>
      <c r="R1994" t="s">
        <v>8348</v>
      </c>
      <c r="S1994">
        <f t="shared" si="126"/>
        <v>2015</v>
      </c>
      <c r="T1994" s="13">
        <f t="shared" si="127"/>
        <v>42023.143414351856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0" t="s">
        <v>8336</v>
      </c>
      <c r="R1995" t="s">
        <v>8348</v>
      </c>
      <c r="S1995">
        <f t="shared" si="126"/>
        <v>2015</v>
      </c>
      <c r="T1995" s="13">
        <f t="shared" si="127"/>
        <v>42329.58839120371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0" t="s">
        <v>8336</v>
      </c>
      <c r="R1996" t="s">
        <v>8348</v>
      </c>
      <c r="S1996">
        <f t="shared" si="126"/>
        <v>2016</v>
      </c>
      <c r="T1996" s="13">
        <f t="shared" si="127"/>
        <v>42651.006273148145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0" t="s">
        <v>8336</v>
      </c>
      <c r="R1997" t="s">
        <v>8348</v>
      </c>
      <c r="S1997">
        <f t="shared" si="126"/>
        <v>2015</v>
      </c>
      <c r="T1997" s="13">
        <f t="shared" si="127"/>
        <v>42181.902037037042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0" t="s">
        <v>8336</v>
      </c>
      <c r="R1998" t="s">
        <v>8348</v>
      </c>
      <c r="S1998">
        <f t="shared" si="126"/>
        <v>2014</v>
      </c>
      <c r="T1998" s="13">
        <f t="shared" si="127"/>
        <v>41800.819571759261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0" t="s">
        <v>8336</v>
      </c>
      <c r="R1999" t="s">
        <v>8348</v>
      </c>
      <c r="S1999">
        <f t="shared" si="126"/>
        <v>2014</v>
      </c>
      <c r="T1999" s="13">
        <f t="shared" si="127"/>
        <v>41847.930694444447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0" t="s">
        <v>8336</v>
      </c>
      <c r="R2000" t="s">
        <v>8348</v>
      </c>
      <c r="S2000">
        <f t="shared" si="126"/>
        <v>2014</v>
      </c>
      <c r="T2000" s="13">
        <f t="shared" si="127"/>
        <v>41807.118495370371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0" t="s">
        <v>8336</v>
      </c>
      <c r="R2001" t="s">
        <v>8348</v>
      </c>
      <c r="S2001">
        <f t="shared" si="126"/>
        <v>2014</v>
      </c>
      <c r="T2001" s="13">
        <f t="shared" si="127"/>
        <v>41926.482731481483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0" t="s">
        <v>8336</v>
      </c>
      <c r="R2002" t="s">
        <v>8348</v>
      </c>
      <c r="S2002">
        <f t="shared" si="126"/>
        <v>2015</v>
      </c>
      <c r="T2002" s="13">
        <f t="shared" si="127"/>
        <v>42345.951539351852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0" t="s">
        <v>8317</v>
      </c>
      <c r="R2003" t="s">
        <v>8347</v>
      </c>
      <c r="S2003">
        <f t="shared" si="126"/>
        <v>2015</v>
      </c>
      <c r="T2003" s="13">
        <f t="shared" si="127"/>
        <v>42136.209675925929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0" t="s">
        <v>8317</v>
      </c>
      <c r="R2004" t="s">
        <v>8347</v>
      </c>
      <c r="S2004">
        <f t="shared" si="126"/>
        <v>2016</v>
      </c>
      <c r="T2004" s="13">
        <f t="shared" si="127"/>
        <v>42728.71230324074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0" t="s">
        <v>8317</v>
      </c>
      <c r="R2005" t="s">
        <v>8347</v>
      </c>
      <c r="S2005">
        <f t="shared" si="126"/>
        <v>2010</v>
      </c>
      <c r="T2005" s="13">
        <f t="shared" si="127"/>
        <v>40347.125601851854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0" t="s">
        <v>8317</v>
      </c>
      <c r="R2006" t="s">
        <v>8347</v>
      </c>
      <c r="S2006">
        <f t="shared" si="126"/>
        <v>2014</v>
      </c>
      <c r="T2006" s="13">
        <f t="shared" si="127"/>
        <v>41800.604895833334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0" t="s">
        <v>8317</v>
      </c>
      <c r="R2007" t="s">
        <v>8347</v>
      </c>
      <c r="S2007">
        <f t="shared" si="126"/>
        <v>2013</v>
      </c>
      <c r="T2007" s="13">
        <f t="shared" si="127"/>
        <v>41535.812708333331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0" t="s">
        <v>8317</v>
      </c>
      <c r="R2008" t="s">
        <v>8347</v>
      </c>
      <c r="S2008">
        <f t="shared" si="126"/>
        <v>2014</v>
      </c>
      <c r="T2008" s="13">
        <f t="shared" si="127"/>
        <v>41941.500520833331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0" t="s">
        <v>8317</v>
      </c>
      <c r="R2009" t="s">
        <v>8347</v>
      </c>
      <c r="S2009">
        <f t="shared" si="126"/>
        <v>2010</v>
      </c>
      <c r="T2009" s="13">
        <f t="shared" si="127"/>
        <v>40347.837800925925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0" t="s">
        <v>8317</v>
      </c>
      <c r="R2010" t="s">
        <v>8347</v>
      </c>
      <c r="S2010">
        <f t="shared" si="126"/>
        <v>2011</v>
      </c>
      <c r="T2010" s="13">
        <f t="shared" si="127"/>
        <v>40761.604421296295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0" t="s">
        <v>8317</v>
      </c>
      <c r="R2011" t="s">
        <v>8347</v>
      </c>
      <c r="S2011">
        <f t="shared" si="126"/>
        <v>2016</v>
      </c>
      <c r="T2011" s="13">
        <f t="shared" si="127"/>
        <v>42661.323414351849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0" t="s">
        <v>8317</v>
      </c>
      <c r="R2012" t="s">
        <v>8347</v>
      </c>
      <c r="S2012">
        <f t="shared" si="126"/>
        <v>2016</v>
      </c>
      <c r="T2012" s="13">
        <f t="shared" si="127"/>
        <v>42570.996423611112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0" t="s">
        <v>8317</v>
      </c>
      <c r="R2013" t="s">
        <v>8347</v>
      </c>
      <c r="S2013">
        <f t="shared" si="126"/>
        <v>2015</v>
      </c>
      <c r="T2013" s="13">
        <f t="shared" si="127"/>
        <v>42347.358483796299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0" t="s">
        <v>8317</v>
      </c>
      <c r="R2014" t="s">
        <v>8347</v>
      </c>
      <c r="S2014">
        <f t="shared" si="126"/>
        <v>2015</v>
      </c>
      <c r="T2014" s="13">
        <f t="shared" si="127"/>
        <v>42010.822233796294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0" t="s">
        <v>8317</v>
      </c>
      <c r="R2015" t="s">
        <v>8347</v>
      </c>
      <c r="S2015">
        <f t="shared" si="126"/>
        <v>2016</v>
      </c>
      <c r="T2015" s="13">
        <f t="shared" si="127"/>
        <v>42499.960810185185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0" t="s">
        <v>8317</v>
      </c>
      <c r="R2016" t="s">
        <v>8347</v>
      </c>
      <c r="S2016">
        <f t="shared" si="126"/>
        <v>2013</v>
      </c>
      <c r="T2016" s="13">
        <f t="shared" si="127"/>
        <v>41324.214571759258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0" t="s">
        <v>8317</v>
      </c>
      <c r="R2017" t="s">
        <v>8347</v>
      </c>
      <c r="S2017">
        <f t="shared" si="126"/>
        <v>2011</v>
      </c>
      <c r="T2017" s="13">
        <f t="shared" si="127"/>
        <v>40765.876886574071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0" t="s">
        <v>8317</v>
      </c>
      <c r="R2018" t="s">
        <v>8347</v>
      </c>
      <c r="S2018">
        <f t="shared" si="126"/>
        <v>2013</v>
      </c>
      <c r="T2018" s="13">
        <f t="shared" si="127"/>
        <v>41312.88077546296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0" t="s">
        <v>8317</v>
      </c>
      <c r="R2019" t="s">
        <v>8347</v>
      </c>
      <c r="S2019">
        <f t="shared" si="126"/>
        <v>2012</v>
      </c>
      <c r="T2019" s="13">
        <f t="shared" si="127"/>
        <v>40961.057349537034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0" t="s">
        <v>8317</v>
      </c>
      <c r="R2020" t="s">
        <v>8347</v>
      </c>
      <c r="S2020">
        <f t="shared" si="126"/>
        <v>2015</v>
      </c>
      <c r="T2020" s="13">
        <f t="shared" si="127"/>
        <v>42199.365844907406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0" t="s">
        <v>8317</v>
      </c>
      <c r="R2021" t="s">
        <v>8347</v>
      </c>
      <c r="S2021">
        <f t="shared" si="126"/>
        <v>2016</v>
      </c>
      <c r="T2021" s="13">
        <f t="shared" si="127"/>
        <v>42605.70857638889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0" t="s">
        <v>8317</v>
      </c>
      <c r="R2022" t="s">
        <v>8347</v>
      </c>
      <c r="S2022">
        <f t="shared" si="126"/>
        <v>2014</v>
      </c>
      <c r="T2022" s="13">
        <f t="shared" si="127"/>
        <v>41737.097499999996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0" t="s">
        <v>8317</v>
      </c>
      <c r="R2023" t="s">
        <v>8347</v>
      </c>
      <c r="S2023">
        <f t="shared" si="126"/>
        <v>2014</v>
      </c>
      <c r="T2023" s="13">
        <f t="shared" si="127"/>
        <v>41861.070567129631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0" t="s">
        <v>8317</v>
      </c>
      <c r="R2024" t="s">
        <v>8347</v>
      </c>
      <c r="S2024">
        <f t="shared" si="126"/>
        <v>2016</v>
      </c>
      <c r="T2024" s="13">
        <f t="shared" si="127"/>
        <v>42502.569120370375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0" t="s">
        <v>8317</v>
      </c>
      <c r="R2025" t="s">
        <v>8347</v>
      </c>
      <c r="S2025">
        <f t="shared" si="126"/>
        <v>2015</v>
      </c>
      <c r="T2025" s="13">
        <f t="shared" si="127"/>
        <v>42136.420752314814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0" t="s">
        <v>8317</v>
      </c>
      <c r="R2026" t="s">
        <v>8347</v>
      </c>
      <c r="S2026">
        <f t="shared" si="126"/>
        <v>2012</v>
      </c>
      <c r="T2026" s="13">
        <f t="shared" si="127"/>
        <v>41099.966944444444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0" t="s">
        <v>8317</v>
      </c>
      <c r="R2027" t="s">
        <v>8347</v>
      </c>
      <c r="S2027">
        <f t="shared" si="126"/>
        <v>2015</v>
      </c>
      <c r="T2027" s="13">
        <f t="shared" si="127"/>
        <v>42136.184560185182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0" t="s">
        <v>8317</v>
      </c>
      <c r="R2028" t="s">
        <v>8347</v>
      </c>
      <c r="S2028">
        <f t="shared" si="126"/>
        <v>2014</v>
      </c>
      <c r="T2028" s="13">
        <f t="shared" si="127"/>
        <v>41704.735937500001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0" t="s">
        <v>8317</v>
      </c>
      <c r="R2029" t="s">
        <v>8347</v>
      </c>
      <c r="S2029">
        <f t="shared" si="126"/>
        <v>2015</v>
      </c>
      <c r="T2029" s="13">
        <f t="shared" si="127"/>
        <v>42048.813877314817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0" t="s">
        <v>8317</v>
      </c>
      <c r="R2030" t="s">
        <v>8347</v>
      </c>
      <c r="S2030">
        <f t="shared" si="126"/>
        <v>2010</v>
      </c>
      <c r="T2030" s="13">
        <f t="shared" si="127"/>
        <v>40215.919050925928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0" t="s">
        <v>8317</v>
      </c>
      <c r="R2031" t="s">
        <v>8347</v>
      </c>
      <c r="S2031">
        <f t="shared" si="126"/>
        <v>2014</v>
      </c>
      <c r="T2031" s="13">
        <f t="shared" si="127"/>
        <v>41848.021770833337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0" t="s">
        <v>8317</v>
      </c>
      <c r="R2032" t="s">
        <v>8347</v>
      </c>
      <c r="S2032">
        <f t="shared" si="126"/>
        <v>2012</v>
      </c>
      <c r="T2032" s="13">
        <f t="shared" si="127"/>
        <v>41212.996481481481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0" t="s">
        <v>8317</v>
      </c>
      <c r="R2033" t="s">
        <v>8347</v>
      </c>
      <c r="S2033">
        <f t="shared" si="126"/>
        <v>2014</v>
      </c>
      <c r="T2033" s="13">
        <f t="shared" si="127"/>
        <v>41975.329317129625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0" t="s">
        <v>8317</v>
      </c>
      <c r="R2034" t="s">
        <v>8347</v>
      </c>
      <c r="S2034">
        <f t="shared" si="126"/>
        <v>2016</v>
      </c>
      <c r="T2034" s="13">
        <f t="shared" si="127"/>
        <v>42689.565671296295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0" t="s">
        <v>8317</v>
      </c>
      <c r="R2035" t="s">
        <v>8347</v>
      </c>
      <c r="S2035">
        <f t="shared" si="126"/>
        <v>2014</v>
      </c>
      <c r="T2035" s="13">
        <f t="shared" si="127"/>
        <v>41725.082384259258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0" t="s">
        <v>8317</v>
      </c>
      <c r="R2036" t="s">
        <v>8347</v>
      </c>
      <c r="S2036">
        <f t="shared" si="126"/>
        <v>2015</v>
      </c>
      <c r="T2036" s="13">
        <f t="shared" si="127"/>
        <v>42076.130011574074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0" t="s">
        <v>8317</v>
      </c>
      <c r="R2037" t="s">
        <v>8347</v>
      </c>
      <c r="S2037">
        <f t="shared" si="126"/>
        <v>2015</v>
      </c>
      <c r="T2037" s="13">
        <f t="shared" si="127"/>
        <v>42311.625081018516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0" t="s">
        <v>8317</v>
      </c>
      <c r="R2038" t="s">
        <v>8347</v>
      </c>
      <c r="S2038">
        <f t="shared" si="126"/>
        <v>2014</v>
      </c>
      <c r="T2038" s="13">
        <f t="shared" si="127"/>
        <v>41738.864803240744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0" t="s">
        <v>8317</v>
      </c>
      <c r="R2039" t="s">
        <v>8347</v>
      </c>
      <c r="S2039">
        <f t="shared" si="126"/>
        <v>2013</v>
      </c>
      <c r="T2039" s="13">
        <f t="shared" si="127"/>
        <v>41578.210104166668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0" t="s">
        <v>8317</v>
      </c>
      <c r="R2040" t="s">
        <v>8347</v>
      </c>
      <c r="S2040">
        <f t="shared" si="126"/>
        <v>2013</v>
      </c>
      <c r="T2040" s="13">
        <f t="shared" si="127"/>
        <v>41424.27107638889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0" t="s">
        <v>8317</v>
      </c>
      <c r="R2041" t="s">
        <v>8347</v>
      </c>
      <c r="S2041">
        <f t="shared" si="126"/>
        <v>2016</v>
      </c>
      <c r="T2041" s="13">
        <f t="shared" si="127"/>
        <v>42675.438946759255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0" t="s">
        <v>8317</v>
      </c>
      <c r="R2042" t="s">
        <v>8347</v>
      </c>
      <c r="S2042">
        <f t="shared" si="126"/>
        <v>2013</v>
      </c>
      <c r="T2042" s="13">
        <f t="shared" si="127"/>
        <v>41578.927118055559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0" t="s">
        <v>8317</v>
      </c>
      <c r="R2043" t="s">
        <v>8347</v>
      </c>
      <c r="S2043">
        <f t="shared" si="126"/>
        <v>2016</v>
      </c>
      <c r="T2043" s="13">
        <f t="shared" si="127"/>
        <v>42654.525775462964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0" t="s">
        <v>8317</v>
      </c>
      <c r="R2044" t="s">
        <v>8347</v>
      </c>
      <c r="S2044">
        <f t="shared" si="126"/>
        <v>2015</v>
      </c>
      <c r="T2044" s="13">
        <f t="shared" si="127"/>
        <v>42331.708032407405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0" t="s">
        <v>8317</v>
      </c>
      <c r="R2045" t="s">
        <v>8347</v>
      </c>
      <c r="S2045">
        <f t="shared" si="126"/>
        <v>2016</v>
      </c>
      <c r="T2045" s="13">
        <f t="shared" si="127"/>
        <v>42661.176817129628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0" t="s">
        <v>8317</v>
      </c>
      <c r="R2046" t="s">
        <v>8347</v>
      </c>
      <c r="S2046">
        <f t="shared" si="126"/>
        <v>2015</v>
      </c>
      <c r="T2046" s="13">
        <f t="shared" si="127"/>
        <v>42138.684189814812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0" t="s">
        <v>8317</v>
      </c>
      <c r="R2047" t="s">
        <v>8347</v>
      </c>
      <c r="S2047">
        <f t="shared" si="126"/>
        <v>2012</v>
      </c>
      <c r="T2047" s="13">
        <f t="shared" si="127"/>
        <v>41069.088506944441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0" t="s">
        <v>8317</v>
      </c>
      <c r="R2048" t="s">
        <v>8347</v>
      </c>
      <c r="S2048">
        <f t="shared" si="126"/>
        <v>2013</v>
      </c>
      <c r="T2048" s="13">
        <f t="shared" si="127"/>
        <v>41387.171805555554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0" t="s">
        <v>8317</v>
      </c>
      <c r="R2049" t="s">
        <v>8347</v>
      </c>
      <c r="S2049">
        <f t="shared" si="126"/>
        <v>2015</v>
      </c>
      <c r="T2049" s="13">
        <f t="shared" si="127"/>
        <v>42081.903587962966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0" t="s">
        <v>8317</v>
      </c>
      <c r="R2050" t="s">
        <v>8347</v>
      </c>
      <c r="S2050">
        <f t="shared" si="126"/>
        <v>2013</v>
      </c>
      <c r="T2050" s="13">
        <f t="shared" si="127"/>
        <v>41387.651516203703</v>
      </c>
    </row>
    <row r="2051" spans="1:20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0" t="s">
        <v>8317</v>
      </c>
      <c r="R2051" t="s">
        <v>8347</v>
      </c>
      <c r="S2051">
        <f t="shared" ref="S2051:S2114" si="130">YEAR(T2051)</f>
        <v>2013</v>
      </c>
      <c r="T2051" s="13">
        <f t="shared" ref="T2051:T2114" si="131">(((J2051/60)/60)/24)+DATE(1970,1,1)</f>
        <v>41575.527349537035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0" t="s">
        <v>8317</v>
      </c>
      <c r="R2052" t="s">
        <v>8347</v>
      </c>
      <c r="S2052">
        <f t="shared" si="130"/>
        <v>2015</v>
      </c>
      <c r="T2052" s="13">
        <f t="shared" si="131"/>
        <v>42115.071504629625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0" t="s">
        <v>8317</v>
      </c>
      <c r="R2053" t="s">
        <v>8347</v>
      </c>
      <c r="S2053">
        <f t="shared" si="130"/>
        <v>2013</v>
      </c>
      <c r="T2053" s="13">
        <f t="shared" si="131"/>
        <v>41604.022418981483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0" t="s">
        <v>8317</v>
      </c>
      <c r="R2054" t="s">
        <v>8347</v>
      </c>
      <c r="S2054">
        <f t="shared" si="130"/>
        <v>2016</v>
      </c>
      <c r="T2054" s="13">
        <f t="shared" si="131"/>
        <v>42375.08394675926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0" t="s">
        <v>8317</v>
      </c>
      <c r="R2055" t="s">
        <v>8347</v>
      </c>
      <c r="S2055">
        <f t="shared" si="130"/>
        <v>2015</v>
      </c>
      <c r="T2055" s="13">
        <f t="shared" si="131"/>
        <v>42303.617488425924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0" t="s">
        <v>8317</v>
      </c>
      <c r="R2056" t="s">
        <v>8347</v>
      </c>
      <c r="S2056">
        <f t="shared" si="130"/>
        <v>2014</v>
      </c>
      <c r="T2056" s="13">
        <f t="shared" si="131"/>
        <v>41731.520949074074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0" t="s">
        <v>8317</v>
      </c>
      <c r="R2057" t="s">
        <v>8347</v>
      </c>
      <c r="S2057">
        <f t="shared" si="130"/>
        <v>2014</v>
      </c>
      <c r="T2057" s="13">
        <f t="shared" si="131"/>
        <v>41946.674108796295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0" t="s">
        <v>8317</v>
      </c>
      <c r="R2058" t="s">
        <v>8347</v>
      </c>
      <c r="S2058">
        <f t="shared" si="130"/>
        <v>2013</v>
      </c>
      <c r="T2058" s="13">
        <f t="shared" si="131"/>
        <v>41351.76090277778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0" t="s">
        <v>8317</v>
      </c>
      <c r="R2059" t="s">
        <v>8347</v>
      </c>
      <c r="S2059">
        <f t="shared" si="130"/>
        <v>2016</v>
      </c>
      <c r="T2059" s="13">
        <f t="shared" si="131"/>
        <v>42396.494583333333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0" t="s">
        <v>8317</v>
      </c>
      <c r="R2060" t="s">
        <v>8347</v>
      </c>
      <c r="S2060">
        <f t="shared" si="130"/>
        <v>2015</v>
      </c>
      <c r="T2060" s="13">
        <f t="shared" si="131"/>
        <v>42026.370717592596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0" t="s">
        <v>8317</v>
      </c>
      <c r="R2061" t="s">
        <v>8347</v>
      </c>
      <c r="S2061">
        <f t="shared" si="130"/>
        <v>2015</v>
      </c>
      <c r="T2061" s="13">
        <f t="shared" si="131"/>
        <v>42361.602476851855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0" t="s">
        <v>8317</v>
      </c>
      <c r="R2062" t="s">
        <v>8347</v>
      </c>
      <c r="S2062">
        <f t="shared" si="130"/>
        <v>2014</v>
      </c>
      <c r="T2062" s="13">
        <f t="shared" si="131"/>
        <v>41783.642939814818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0" t="s">
        <v>8317</v>
      </c>
      <c r="R2063" t="s">
        <v>8347</v>
      </c>
      <c r="S2063">
        <f t="shared" si="130"/>
        <v>2016</v>
      </c>
      <c r="T2063" s="13">
        <f t="shared" si="131"/>
        <v>42705.764513888891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0" t="s">
        <v>8317</v>
      </c>
      <c r="R2064" t="s">
        <v>8347</v>
      </c>
      <c r="S2064">
        <f t="shared" si="130"/>
        <v>2016</v>
      </c>
      <c r="T2064" s="13">
        <f t="shared" si="131"/>
        <v>42423.3830787037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0" t="s">
        <v>8317</v>
      </c>
      <c r="R2065" t="s">
        <v>8347</v>
      </c>
      <c r="S2065">
        <f t="shared" si="130"/>
        <v>2016</v>
      </c>
      <c r="T2065" s="13">
        <f t="shared" si="131"/>
        <v>42472.73265046296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0" t="s">
        <v>8317</v>
      </c>
      <c r="R2066" t="s">
        <v>8347</v>
      </c>
      <c r="S2066">
        <f t="shared" si="130"/>
        <v>2013</v>
      </c>
      <c r="T2066" s="13">
        <f t="shared" si="131"/>
        <v>41389.364849537036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0" t="s">
        <v>8317</v>
      </c>
      <c r="R2067" t="s">
        <v>8347</v>
      </c>
      <c r="S2067">
        <f t="shared" si="130"/>
        <v>2013</v>
      </c>
      <c r="T2067" s="13">
        <f t="shared" si="131"/>
        <v>41603.333668981482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0" t="s">
        <v>8317</v>
      </c>
      <c r="R2068" t="s">
        <v>8347</v>
      </c>
      <c r="S2068">
        <f t="shared" si="130"/>
        <v>2014</v>
      </c>
      <c r="T2068" s="13">
        <f t="shared" si="131"/>
        <v>41844.771793981483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0" t="s">
        <v>8317</v>
      </c>
      <c r="R2069" t="s">
        <v>8347</v>
      </c>
      <c r="S2069">
        <f t="shared" si="130"/>
        <v>2015</v>
      </c>
      <c r="T2069" s="13">
        <f t="shared" si="131"/>
        <v>42115.853888888887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0" t="s">
        <v>8317</v>
      </c>
      <c r="R2070" t="s">
        <v>8347</v>
      </c>
      <c r="S2070">
        <f t="shared" si="130"/>
        <v>2016</v>
      </c>
      <c r="T2070" s="13">
        <f t="shared" si="131"/>
        <v>42633.841608796298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0" t="s">
        <v>8317</v>
      </c>
      <c r="R2071" t="s">
        <v>8347</v>
      </c>
      <c r="S2071">
        <f t="shared" si="130"/>
        <v>2015</v>
      </c>
      <c r="T2071" s="13">
        <f t="shared" si="131"/>
        <v>42340.972118055557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0" t="s">
        <v>8317</v>
      </c>
      <c r="R2072" t="s">
        <v>8347</v>
      </c>
      <c r="S2072">
        <f t="shared" si="130"/>
        <v>2016</v>
      </c>
      <c r="T2072" s="13">
        <f t="shared" si="131"/>
        <v>42519.6565162037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0" t="s">
        <v>8317</v>
      </c>
      <c r="R2073" t="s">
        <v>8347</v>
      </c>
      <c r="S2073">
        <f t="shared" si="130"/>
        <v>2016</v>
      </c>
      <c r="T2073" s="13">
        <f t="shared" si="131"/>
        <v>42600.278749999998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0" t="s">
        <v>8317</v>
      </c>
      <c r="R2074" t="s">
        <v>8347</v>
      </c>
      <c r="S2074">
        <f t="shared" si="130"/>
        <v>2016</v>
      </c>
      <c r="T2074" s="13">
        <f t="shared" si="131"/>
        <v>42467.581388888888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0" t="s">
        <v>8317</v>
      </c>
      <c r="R2075" t="s">
        <v>8347</v>
      </c>
      <c r="S2075">
        <f t="shared" si="130"/>
        <v>2015</v>
      </c>
      <c r="T2075" s="13">
        <f t="shared" si="131"/>
        <v>42087.668032407411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0" t="s">
        <v>8317</v>
      </c>
      <c r="R2076" t="s">
        <v>8347</v>
      </c>
      <c r="S2076">
        <f t="shared" si="130"/>
        <v>2016</v>
      </c>
      <c r="T2076" s="13">
        <f t="shared" si="131"/>
        <v>42466.826180555552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0" t="s">
        <v>8317</v>
      </c>
      <c r="R2077" t="s">
        <v>8347</v>
      </c>
      <c r="S2077">
        <f t="shared" si="130"/>
        <v>2013</v>
      </c>
      <c r="T2077" s="13">
        <f t="shared" si="131"/>
        <v>41450.681574074071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0" t="s">
        <v>8317</v>
      </c>
      <c r="R2078" t="s">
        <v>8347</v>
      </c>
      <c r="S2078">
        <f t="shared" si="130"/>
        <v>2014</v>
      </c>
      <c r="T2078" s="13">
        <f t="shared" si="131"/>
        <v>41803.880659722221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0" t="s">
        <v>8317</v>
      </c>
      <c r="R2079" t="s">
        <v>8347</v>
      </c>
      <c r="S2079">
        <f t="shared" si="130"/>
        <v>2015</v>
      </c>
      <c r="T2079" s="13">
        <f t="shared" si="131"/>
        <v>42103.042546296296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0" t="s">
        <v>8317</v>
      </c>
      <c r="R2080" t="s">
        <v>8347</v>
      </c>
      <c r="S2080">
        <f t="shared" si="130"/>
        <v>2016</v>
      </c>
      <c r="T2080" s="13">
        <f t="shared" si="131"/>
        <v>42692.771493055552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0" t="s">
        <v>8317</v>
      </c>
      <c r="R2081" t="s">
        <v>8347</v>
      </c>
      <c r="S2081">
        <f t="shared" si="130"/>
        <v>2015</v>
      </c>
      <c r="T2081" s="13">
        <f t="shared" si="131"/>
        <v>42150.71056712963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0" t="s">
        <v>8317</v>
      </c>
      <c r="R2082" t="s">
        <v>8347</v>
      </c>
      <c r="S2082">
        <f t="shared" si="130"/>
        <v>2015</v>
      </c>
      <c r="T2082" s="13">
        <f t="shared" si="131"/>
        <v>42289.957175925927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0" t="s">
        <v>8323</v>
      </c>
      <c r="R2083" t="s">
        <v>8327</v>
      </c>
      <c r="S2083">
        <f t="shared" si="130"/>
        <v>2012</v>
      </c>
      <c r="T2083" s="13">
        <f t="shared" si="131"/>
        <v>41004.156886574077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0" t="s">
        <v>8323</v>
      </c>
      <c r="R2084" t="s">
        <v>8327</v>
      </c>
      <c r="S2084">
        <f t="shared" si="130"/>
        <v>2011</v>
      </c>
      <c r="T2084" s="13">
        <f t="shared" si="131"/>
        <v>40811.120324074072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0" t="s">
        <v>8323</v>
      </c>
      <c r="R2085" t="s">
        <v>8327</v>
      </c>
      <c r="S2085">
        <f t="shared" si="130"/>
        <v>2012</v>
      </c>
      <c r="T2085" s="13">
        <f t="shared" si="131"/>
        <v>41034.72216435185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0" t="s">
        <v>8323</v>
      </c>
      <c r="R2086" t="s">
        <v>8327</v>
      </c>
      <c r="S2086">
        <f t="shared" si="130"/>
        <v>2014</v>
      </c>
      <c r="T2086" s="13">
        <f t="shared" si="131"/>
        <v>41731.833124999997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0" t="s">
        <v>8323</v>
      </c>
      <c r="R2087" t="s">
        <v>8327</v>
      </c>
      <c r="S2087">
        <f t="shared" si="130"/>
        <v>2012</v>
      </c>
      <c r="T2087" s="13">
        <f t="shared" si="131"/>
        <v>41075.835497685184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0" t="s">
        <v>8323</v>
      </c>
      <c r="R2088" t="s">
        <v>8327</v>
      </c>
      <c r="S2088">
        <f t="shared" si="130"/>
        <v>2011</v>
      </c>
      <c r="T2088" s="13">
        <f t="shared" si="131"/>
        <v>40860.67050925926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0" t="s">
        <v>8323</v>
      </c>
      <c r="R2089" t="s">
        <v>8327</v>
      </c>
      <c r="S2089">
        <f t="shared" si="130"/>
        <v>2011</v>
      </c>
      <c r="T2089" s="13">
        <f t="shared" si="131"/>
        <v>40764.204375000001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0" t="s">
        <v>8323</v>
      </c>
      <c r="R2090" t="s">
        <v>8327</v>
      </c>
      <c r="S2090">
        <f t="shared" si="130"/>
        <v>2010</v>
      </c>
      <c r="T2090" s="13">
        <f t="shared" si="131"/>
        <v>40395.714722222219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0" t="s">
        <v>8323</v>
      </c>
      <c r="R2091" t="s">
        <v>8327</v>
      </c>
      <c r="S2091">
        <f t="shared" si="130"/>
        <v>2013</v>
      </c>
      <c r="T2091" s="13">
        <f t="shared" si="131"/>
        <v>41453.076319444444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0" t="s">
        <v>8323</v>
      </c>
      <c r="R2092" t="s">
        <v>8327</v>
      </c>
      <c r="S2092">
        <f t="shared" si="130"/>
        <v>2013</v>
      </c>
      <c r="T2092" s="13">
        <f t="shared" si="131"/>
        <v>41299.381423611114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0" t="s">
        <v>8323</v>
      </c>
      <c r="R2093" t="s">
        <v>8327</v>
      </c>
      <c r="S2093">
        <f t="shared" si="130"/>
        <v>2011</v>
      </c>
      <c r="T2093" s="13">
        <f t="shared" si="131"/>
        <v>40555.322662037033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0" t="s">
        <v>8323</v>
      </c>
      <c r="R2094" t="s">
        <v>8327</v>
      </c>
      <c r="S2094">
        <f t="shared" si="130"/>
        <v>2011</v>
      </c>
      <c r="T2094" s="13">
        <f t="shared" si="131"/>
        <v>40763.707546296297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0" t="s">
        <v>8323</v>
      </c>
      <c r="R2095" t="s">
        <v>8327</v>
      </c>
      <c r="S2095">
        <f t="shared" si="130"/>
        <v>2012</v>
      </c>
      <c r="T2095" s="13">
        <f t="shared" si="131"/>
        <v>41205.854537037041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0" t="s">
        <v>8323</v>
      </c>
      <c r="R2096" t="s">
        <v>8327</v>
      </c>
      <c r="S2096">
        <f t="shared" si="130"/>
        <v>2012</v>
      </c>
      <c r="T2096" s="13">
        <f t="shared" si="131"/>
        <v>40939.02002314815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0" t="s">
        <v>8323</v>
      </c>
      <c r="R2097" t="s">
        <v>8327</v>
      </c>
      <c r="S2097">
        <f t="shared" si="130"/>
        <v>2011</v>
      </c>
      <c r="T2097" s="13">
        <f t="shared" si="131"/>
        <v>40758.733483796292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0" t="s">
        <v>8323</v>
      </c>
      <c r="R2098" t="s">
        <v>8327</v>
      </c>
      <c r="S2098">
        <f t="shared" si="130"/>
        <v>2012</v>
      </c>
      <c r="T2098" s="13">
        <f t="shared" si="131"/>
        <v>41192.758506944447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0" t="s">
        <v>8323</v>
      </c>
      <c r="R2099" t="s">
        <v>8327</v>
      </c>
      <c r="S2099">
        <f t="shared" si="130"/>
        <v>2011</v>
      </c>
      <c r="T2099" s="13">
        <f t="shared" si="131"/>
        <v>40818.58489583333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0" t="s">
        <v>8323</v>
      </c>
      <c r="R2100" t="s">
        <v>8327</v>
      </c>
      <c r="S2100">
        <f t="shared" si="130"/>
        <v>2012</v>
      </c>
      <c r="T2100" s="13">
        <f t="shared" si="131"/>
        <v>40946.11383101852</v>
      </c>
    </row>
    <row r="2101" spans="1:20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0" t="s">
        <v>8323</v>
      </c>
      <c r="R2101" t="s">
        <v>8327</v>
      </c>
      <c r="S2101">
        <f t="shared" si="130"/>
        <v>2015</v>
      </c>
      <c r="T2101" s="13">
        <f t="shared" si="131"/>
        <v>42173.746342592596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0" t="s">
        <v>8323</v>
      </c>
      <c r="R2102" t="s">
        <v>8327</v>
      </c>
      <c r="S2102">
        <f t="shared" si="130"/>
        <v>2012</v>
      </c>
      <c r="T2102" s="13">
        <f t="shared" si="131"/>
        <v>41074.834965277776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0" t="s">
        <v>8323</v>
      </c>
      <c r="R2103" t="s">
        <v>8327</v>
      </c>
      <c r="S2103">
        <f t="shared" si="130"/>
        <v>2011</v>
      </c>
      <c r="T2103" s="13">
        <f t="shared" si="131"/>
        <v>40892.149467592593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0" t="s">
        <v>8323</v>
      </c>
      <c r="R2104" t="s">
        <v>8327</v>
      </c>
      <c r="S2104">
        <f t="shared" si="130"/>
        <v>2011</v>
      </c>
      <c r="T2104" s="13">
        <f t="shared" si="131"/>
        <v>40638.868611111109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0" t="s">
        <v>8323</v>
      </c>
      <c r="R2105" t="s">
        <v>8327</v>
      </c>
      <c r="S2105">
        <f t="shared" si="130"/>
        <v>2012</v>
      </c>
      <c r="T2105" s="13">
        <f t="shared" si="131"/>
        <v>41192.754942129628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0" t="s">
        <v>8323</v>
      </c>
      <c r="R2106" t="s">
        <v>8327</v>
      </c>
      <c r="S2106">
        <f t="shared" si="130"/>
        <v>2013</v>
      </c>
      <c r="T2106" s="13">
        <f t="shared" si="131"/>
        <v>41394.074467592596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0" t="s">
        <v>8323</v>
      </c>
      <c r="R2107" t="s">
        <v>8327</v>
      </c>
      <c r="S2107">
        <f t="shared" si="130"/>
        <v>2014</v>
      </c>
      <c r="T2107" s="13">
        <f t="shared" si="131"/>
        <v>41951.788807870369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0" t="s">
        <v>8323</v>
      </c>
      <c r="R2108" t="s">
        <v>8327</v>
      </c>
      <c r="S2108">
        <f t="shared" si="130"/>
        <v>2012</v>
      </c>
      <c r="T2108" s="13">
        <f t="shared" si="131"/>
        <v>41270.21497685185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0" t="s">
        <v>8323</v>
      </c>
      <c r="R2109" t="s">
        <v>8327</v>
      </c>
      <c r="S2109">
        <f t="shared" si="130"/>
        <v>2014</v>
      </c>
      <c r="T2109" s="13">
        <f t="shared" si="131"/>
        <v>41934.71056712963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0" t="s">
        <v>8323</v>
      </c>
      <c r="R2110" t="s">
        <v>8327</v>
      </c>
      <c r="S2110">
        <f t="shared" si="130"/>
        <v>2012</v>
      </c>
      <c r="T2110" s="13">
        <f t="shared" si="131"/>
        <v>41135.175694444442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0" t="s">
        <v>8323</v>
      </c>
      <c r="R2111" t="s">
        <v>8327</v>
      </c>
      <c r="S2111">
        <f t="shared" si="130"/>
        <v>2015</v>
      </c>
      <c r="T2111" s="13">
        <f t="shared" si="131"/>
        <v>42160.708530092597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0" t="s">
        <v>8323</v>
      </c>
      <c r="R2112" t="s">
        <v>8327</v>
      </c>
      <c r="S2112">
        <f t="shared" si="130"/>
        <v>2014</v>
      </c>
      <c r="T2112" s="13">
        <f t="shared" si="131"/>
        <v>41759.670937499999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0" t="s">
        <v>8323</v>
      </c>
      <c r="R2113" t="s">
        <v>8327</v>
      </c>
      <c r="S2113">
        <f t="shared" si="130"/>
        <v>2011</v>
      </c>
      <c r="T2113" s="13">
        <f t="shared" si="131"/>
        <v>40703.197048611109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0" t="s">
        <v>8323</v>
      </c>
      <c r="R2114" t="s">
        <v>8327</v>
      </c>
      <c r="S2114">
        <f t="shared" si="130"/>
        <v>2013</v>
      </c>
      <c r="T2114" s="13">
        <f t="shared" si="131"/>
        <v>41365.928159722222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0" t="s">
        <v>8323</v>
      </c>
      <c r="R2115" t="s">
        <v>8327</v>
      </c>
      <c r="S2115">
        <f t="shared" ref="S2115:S2178" si="134">YEAR(T2115)</f>
        <v>2014</v>
      </c>
      <c r="T2115" s="13">
        <f t="shared" ref="T2115:T2178" si="135">(((J2115/60)/60)/24)+DATE(1970,1,1)</f>
        <v>41870.86546296296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0" t="s">
        <v>8323</v>
      </c>
      <c r="R2116" t="s">
        <v>8327</v>
      </c>
      <c r="S2116">
        <f t="shared" si="134"/>
        <v>2010</v>
      </c>
      <c r="T2116" s="13">
        <f t="shared" si="135"/>
        <v>40458.815625000003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0" t="s">
        <v>8323</v>
      </c>
      <c r="R2117" t="s">
        <v>8327</v>
      </c>
      <c r="S2117">
        <f t="shared" si="134"/>
        <v>2011</v>
      </c>
      <c r="T2117" s="13">
        <f t="shared" si="135"/>
        <v>40564.081030092595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0" t="s">
        <v>8323</v>
      </c>
      <c r="R2118" t="s">
        <v>8327</v>
      </c>
      <c r="S2118">
        <f t="shared" si="134"/>
        <v>2012</v>
      </c>
      <c r="T2118" s="13">
        <f t="shared" si="135"/>
        <v>41136.777812500004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0" t="s">
        <v>8323</v>
      </c>
      <c r="R2119" t="s">
        <v>8327</v>
      </c>
      <c r="S2119">
        <f t="shared" si="134"/>
        <v>2015</v>
      </c>
      <c r="T2119" s="13">
        <f t="shared" si="135"/>
        <v>42290.059594907405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0" t="s">
        <v>8323</v>
      </c>
      <c r="R2120" t="s">
        <v>8327</v>
      </c>
      <c r="S2120">
        <f t="shared" si="134"/>
        <v>2011</v>
      </c>
      <c r="T2120" s="13">
        <f t="shared" si="135"/>
        <v>40718.839537037034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0" t="s">
        <v>8323</v>
      </c>
      <c r="R2121" t="s">
        <v>8327</v>
      </c>
      <c r="S2121">
        <f t="shared" si="134"/>
        <v>2012</v>
      </c>
      <c r="T2121" s="13">
        <f t="shared" si="135"/>
        <v>41107.130150462966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0" t="s">
        <v>8323</v>
      </c>
      <c r="R2122" t="s">
        <v>8327</v>
      </c>
      <c r="S2122">
        <f t="shared" si="134"/>
        <v>2013</v>
      </c>
      <c r="T2122" s="13">
        <f t="shared" si="135"/>
        <v>41591.964537037034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0" t="s">
        <v>8331</v>
      </c>
      <c r="R2123" t="s">
        <v>8332</v>
      </c>
      <c r="S2123">
        <f t="shared" si="134"/>
        <v>2016</v>
      </c>
      <c r="T2123" s="13">
        <f t="shared" si="135"/>
        <v>42716.7424537037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0" t="s">
        <v>8331</v>
      </c>
      <c r="R2124" t="s">
        <v>8332</v>
      </c>
      <c r="S2124">
        <f t="shared" si="134"/>
        <v>2016</v>
      </c>
      <c r="T2124" s="13">
        <f t="shared" si="135"/>
        <v>42712.300567129627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0" t="s">
        <v>8331</v>
      </c>
      <c r="R2125" t="s">
        <v>8332</v>
      </c>
      <c r="S2125">
        <f t="shared" si="134"/>
        <v>2010</v>
      </c>
      <c r="T2125" s="13">
        <f t="shared" si="135"/>
        <v>40198.424849537041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0" t="s">
        <v>8331</v>
      </c>
      <c r="R2126" t="s">
        <v>8332</v>
      </c>
      <c r="S2126">
        <f t="shared" si="134"/>
        <v>2010</v>
      </c>
      <c r="T2126" s="13">
        <f t="shared" si="135"/>
        <v>40464.028182870366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0" t="s">
        <v>8331</v>
      </c>
      <c r="R2127" t="s">
        <v>8332</v>
      </c>
      <c r="S2127">
        <f t="shared" si="134"/>
        <v>2015</v>
      </c>
      <c r="T2127" s="13">
        <f t="shared" si="135"/>
        <v>42191.023530092592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0" t="s">
        <v>8331</v>
      </c>
      <c r="R2128" t="s">
        <v>8332</v>
      </c>
      <c r="S2128">
        <f t="shared" si="134"/>
        <v>2014</v>
      </c>
      <c r="T2128" s="13">
        <f t="shared" si="135"/>
        <v>41951.973229166666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0" t="s">
        <v>8331</v>
      </c>
      <c r="R2129" t="s">
        <v>8332</v>
      </c>
      <c r="S2129">
        <f t="shared" si="134"/>
        <v>2015</v>
      </c>
      <c r="T2129" s="13">
        <f t="shared" si="135"/>
        <v>42045.50535879629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0" t="s">
        <v>8331</v>
      </c>
      <c r="R2130" t="s">
        <v>8332</v>
      </c>
      <c r="S2130">
        <f t="shared" si="134"/>
        <v>2014</v>
      </c>
      <c r="T2130" s="13">
        <f t="shared" si="135"/>
        <v>41843.772789351853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0" t="s">
        <v>8331</v>
      </c>
      <c r="R2131" t="s">
        <v>8332</v>
      </c>
      <c r="S2131">
        <f t="shared" si="134"/>
        <v>2016</v>
      </c>
      <c r="T2131" s="13">
        <f t="shared" si="135"/>
        <v>42409.024305555555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0" t="s">
        <v>8331</v>
      </c>
      <c r="R2132" t="s">
        <v>8332</v>
      </c>
      <c r="S2132">
        <f t="shared" si="134"/>
        <v>2014</v>
      </c>
      <c r="T2132" s="13">
        <f t="shared" si="135"/>
        <v>41832.086377314816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0" t="s">
        <v>8331</v>
      </c>
      <c r="R2133" t="s">
        <v>8332</v>
      </c>
      <c r="S2133">
        <f t="shared" si="134"/>
        <v>2015</v>
      </c>
      <c r="T2133" s="13">
        <f t="shared" si="135"/>
        <v>42167.207071759258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0" t="s">
        <v>8331</v>
      </c>
      <c r="R2134" t="s">
        <v>8332</v>
      </c>
      <c r="S2134">
        <f t="shared" si="134"/>
        <v>2014</v>
      </c>
      <c r="T2134" s="13">
        <f t="shared" si="135"/>
        <v>41643.487175925926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0" t="s">
        <v>8331</v>
      </c>
      <c r="R2135" t="s">
        <v>8332</v>
      </c>
      <c r="S2135">
        <f t="shared" si="134"/>
        <v>2011</v>
      </c>
      <c r="T2135" s="13">
        <f t="shared" si="135"/>
        <v>40619.097210648149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0" t="s">
        <v>8331</v>
      </c>
      <c r="R2136" t="s">
        <v>8332</v>
      </c>
      <c r="S2136">
        <f t="shared" si="134"/>
        <v>2013</v>
      </c>
      <c r="T2136" s="13">
        <f t="shared" si="135"/>
        <v>41361.886469907404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0" t="s">
        <v>8331</v>
      </c>
      <c r="R2137" t="s">
        <v>8332</v>
      </c>
      <c r="S2137">
        <f t="shared" si="134"/>
        <v>2012</v>
      </c>
      <c r="T2137" s="13">
        <f t="shared" si="135"/>
        <v>41156.963344907403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0" t="s">
        <v>8331</v>
      </c>
      <c r="R2138" t="s">
        <v>8332</v>
      </c>
      <c r="S2138">
        <f t="shared" si="134"/>
        <v>2013</v>
      </c>
      <c r="T2138" s="13">
        <f t="shared" si="135"/>
        <v>41536.509097222224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0" t="s">
        <v>8331</v>
      </c>
      <c r="R2139" t="s">
        <v>8332</v>
      </c>
      <c r="S2139">
        <f t="shared" si="134"/>
        <v>2014</v>
      </c>
      <c r="T2139" s="13">
        <f t="shared" si="135"/>
        <v>41948.771168981482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0" t="s">
        <v>8331</v>
      </c>
      <c r="R2140" t="s">
        <v>8332</v>
      </c>
      <c r="S2140">
        <f t="shared" si="134"/>
        <v>2013</v>
      </c>
      <c r="T2140" s="13">
        <f t="shared" si="135"/>
        <v>41557.013182870374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0" t="s">
        <v>8331</v>
      </c>
      <c r="R2141" t="s">
        <v>8332</v>
      </c>
      <c r="S2141">
        <f t="shared" si="134"/>
        <v>2016</v>
      </c>
      <c r="T2141" s="13">
        <f t="shared" si="135"/>
        <v>42647.750092592592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0" t="s">
        <v>8331</v>
      </c>
      <c r="R2142" t="s">
        <v>8332</v>
      </c>
      <c r="S2142">
        <f t="shared" si="134"/>
        <v>2012</v>
      </c>
      <c r="T2142" s="13">
        <f t="shared" si="135"/>
        <v>41255.833611111113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0" t="s">
        <v>8331</v>
      </c>
      <c r="R2143" t="s">
        <v>8332</v>
      </c>
      <c r="S2143">
        <f t="shared" si="134"/>
        <v>2014</v>
      </c>
      <c r="T2143" s="13">
        <f t="shared" si="135"/>
        <v>41927.235636574071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0" t="s">
        <v>8331</v>
      </c>
      <c r="R2144" t="s">
        <v>8332</v>
      </c>
      <c r="S2144">
        <f t="shared" si="134"/>
        <v>2015</v>
      </c>
      <c r="T2144" s="13">
        <f t="shared" si="135"/>
        <v>42340.701504629629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0" t="s">
        <v>8331</v>
      </c>
      <c r="R2145" t="s">
        <v>8332</v>
      </c>
      <c r="S2145">
        <f t="shared" si="134"/>
        <v>2010</v>
      </c>
      <c r="T2145" s="13">
        <f t="shared" si="135"/>
        <v>40332.886712962965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0" t="s">
        <v>8331</v>
      </c>
      <c r="R2146" t="s">
        <v>8332</v>
      </c>
      <c r="S2146">
        <f t="shared" si="134"/>
        <v>2013</v>
      </c>
      <c r="T2146" s="13">
        <f t="shared" si="135"/>
        <v>41499.546759259261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0" t="s">
        <v>8331</v>
      </c>
      <c r="R2147" t="s">
        <v>8332</v>
      </c>
      <c r="S2147">
        <f t="shared" si="134"/>
        <v>2013</v>
      </c>
      <c r="T2147" s="13">
        <f t="shared" si="135"/>
        <v>41575.237430555557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0" t="s">
        <v>8331</v>
      </c>
      <c r="R2148" t="s">
        <v>8332</v>
      </c>
      <c r="S2148">
        <f t="shared" si="134"/>
        <v>2016</v>
      </c>
      <c r="T2148" s="13">
        <f t="shared" si="135"/>
        <v>42397.679513888885</v>
      </c>
    </row>
    <row r="2149" spans="1:20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0" t="s">
        <v>8331</v>
      </c>
      <c r="R2149" t="s">
        <v>8332</v>
      </c>
      <c r="S2149">
        <f t="shared" si="134"/>
        <v>2014</v>
      </c>
      <c r="T2149" s="13">
        <f t="shared" si="135"/>
        <v>41927.295694444445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0" t="s">
        <v>8331</v>
      </c>
      <c r="R2150" t="s">
        <v>8332</v>
      </c>
      <c r="S2150">
        <f t="shared" si="134"/>
        <v>2015</v>
      </c>
      <c r="T2150" s="13">
        <f t="shared" si="135"/>
        <v>42066.733587962968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0" t="s">
        <v>8331</v>
      </c>
      <c r="R2151" t="s">
        <v>8332</v>
      </c>
      <c r="S2151">
        <f t="shared" si="134"/>
        <v>2010</v>
      </c>
      <c r="T2151" s="13">
        <f t="shared" si="135"/>
        <v>40355.024953703702</v>
      </c>
    </row>
    <row r="2152" spans="1:20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0" t="s">
        <v>8331</v>
      </c>
      <c r="R2152" t="s">
        <v>8332</v>
      </c>
      <c r="S2152">
        <f t="shared" si="134"/>
        <v>2016</v>
      </c>
      <c r="T2152" s="13">
        <f t="shared" si="135"/>
        <v>42534.284710648149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0" t="s">
        <v>8331</v>
      </c>
      <c r="R2153" t="s">
        <v>8332</v>
      </c>
      <c r="S2153">
        <f t="shared" si="134"/>
        <v>2016</v>
      </c>
      <c r="T2153" s="13">
        <f t="shared" si="135"/>
        <v>42520.847384259265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0" t="s">
        <v>8331</v>
      </c>
      <c r="R2154" t="s">
        <v>8332</v>
      </c>
      <c r="S2154">
        <f t="shared" si="134"/>
        <v>2014</v>
      </c>
      <c r="T2154" s="13">
        <f t="shared" si="135"/>
        <v>41683.832280092596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0" t="s">
        <v>8331</v>
      </c>
      <c r="R2155" t="s">
        <v>8332</v>
      </c>
      <c r="S2155">
        <f t="shared" si="134"/>
        <v>2014</v>
      </c>
      <c r="T2155" s="13">
        <f t="shared" si="135"/>
        <v>41974.911087962959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0" t="s">
        <v>8331</v>
      </c>
      <c r="R2156" t="s">
        <v>8332</v>
      </c>
      <c r="S2156">
        <f t="shared" si="134"/>
        <v>2014</v>
      </c>
      <c r="T2156" s="13">
        <f t="shared" si="135"/>
        <v>41647.632256944446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0" t="s">
        <v>8331</v>
      </c>
      <c r="R2157" t="s">
        <v>8332</v>
      </c>
      <c r="S2157">
        <f t="shared" si="134"/>
        <v>2016</v>
      </c>
      <c r="T2157" s="13">
        <f t="shared" si="135"/>
        <v>42430.747511574074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0" t="s">
        <v>8331</v>
      </c>
      <c r="R2158" t="s">
        <v>8332</v>
      </c>
      <c r="S2158">
        <f t="shared" si="134"/>
        <v>2013</v>
      </c>
      <c r="T2158" s="13">
        <f t="shared" si="135"/>
        <v>41488.85423611111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0" t="s">
        <v>8331</v>
      </c>
      <c r="R2159" t="s">
        <v>8332</v>
      </c>
      <c r="S2159">
        <f t="shared" si="134"/>
        <v>2016</v>
      </c>
      <c r="T2159" s="13">
        <f t="shared" si="135"/>
        <v>42694.98128472222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0" t="s">
        <v>8331</v>
      </c>
      <c r="R2160" t="s">
        <v>8332</v>
      </c>
      <c r="S2160">
        <f t="shared" si="134"/>
        <v>2012</v>
      </c>
      <c r="T2160" s="13">
        <f t="shared" si="135"/>
        <v>41264.853865740741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0" t="s">
        <v>8331</v>
      </c>
      <c r="R2161" t="s">
        <v>8332</v>
      </c>
      <c r="S2161">
        <f t="shared" si="134"/>
        <v>2011</v>
      </c>
      <c r="T2161" s="13">
        <f t="shared" si="135"/>
        <v>40710.731180555551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0" t="s">
        <v>8331</v>
      </c>
      <c r="R2162" t="s">
        <v>8332</v>
      </c>
      <c r="S2162">
        <f t="shared" si="134"/>
        <v>2012</v>
      </c>
      <c r="T2162" s="13">
        <f t="shared" si="135"/>
        <v>41018.711863425924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0" t="s">
        <v>8323</v>
      </c>
      <c r="R2163" t="s">
        <v>8324</v>
      </c>
      <c r="S2163">
        <f t="shared" si="134"/>
        <v>2015</v>
      </c>
      <c r="T2163" s="13">
        <f t="shared" si="135"/>
        <v>42240.852534722217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0" t="s">
        <v>8323</v>
      </c>
      <c r="R2164" t="s">
        <v>8324</v>
      </c>
      <c r="S2164">
        <f t="shared" si="134"/>
        <v>2014</v>
      </c>
      <c r="T2164" s="13">
        <f t="shared" si="135"/>
        <v>41813.766099537039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0" t="s">
        <v>8323</v>
      </c>
      <c r="R2165" t="s">
        <v>8324</v>
      </c>
      <c r="S2165">
        <f t="shared" si="134"/>
        <v>2015</v>
      </c>
      <c r="T2165" s="13">
        <f t="shared" si="135"/>
        <v>42111.899537037039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0" t="s">
        <v>8323</v>
      </c>
      <c r="R2166" t="s">
        <v>8324</v>
      </c>
      <c r="S2166">
        <f t="shared" si="134"/>
        <v>2016</v>
      </c>
      <c r="T2166" s="13">
        <f t="shared" si="135"/>
        <v>42515.71775462963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0" t="s">
        <v>8323</v>
      </c>
      <c r="R2167" t="s">
        <v>8324</v>
      </c>
      <c r="S2167">
        <f t="shared" si="134"/>
        <v>2016</v>
      </c>
      <c r="T2167" s="13">
        <f t="shared" si="135"/>
        <v>42438.667071759264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0" t="s">
        <v>8323</v>
      </c>
      <c r="R2168" t="s">
        <v>8324</v>
      </c>
      <c r="S2168">
        <f t="shared" si="134"/>
        <v>2014</v>
      </c>
      <c r="T2168" s="13">
        <f t="shared" si="135"/>
        <v>41933.838171296295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0" t="s">
        <v>8323</v>
      </c>
      <c r="R2169" t="s">
        <v>8324</v>
      </c>
      <c r="S2169">
        <f t="shared" si="134"/>
        <v>2012</v>
      </c>
      <c r="T2169" s="13">
        <f t="shared" si="135"/>
        <v>41153.066400462965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0" t="s">
        <v>8323</v>
      </c>
      <c r="R2170" t="s">
        <v>8324</v>
      </c>
      <c r="S2170">
        <f t="shared" si="134"/>
        <v>2017</v>
      </c>
      <c r="T2170" s="13">
        <f t="shared" si="135"/>
        <v>42745.600243055553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0" t="s">
        <v>8323</v>
      </c>
      <c r="R2171" t="s">
        <v>8324</v>
      </c>
      <c r="S2171">
        <f t="shared" si="134"/>
        <v>2017</v>
      </c>
      <c r="T2171" s="13">
        <f t="shared" si="135"/>
        <v>42793.700821759259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0" t="s">
        <v>8323</v>
      </c>
      <c r="R2172" t="s">
        <v>8324</v>
      </c>
      <c r="S2172">
        <f t="shared" si="134"/>
        <v>2015</v>
      </c>
      <c r="T2172" s="13">
        <f t="shared" si="135"/>
        <v>42198.750254629631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0" t="s">
        <v>8323</v>
      </c>
      <c r="R2173" t="s">
        <v>8324</v>
      </c>
      <c r="S2173">
        <f t="shared" si="134"/>
        <v>2015</v>
      </c>
      <c r="T2173" s="13">
        <f t="shared" si="135"/>
        <v>42141.95711805555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0" t="s">
        <v>8323</v>
      </c>
      <c r="R2174" t="s">
        <v>8324</v>
      </c>
      <c r="S2174">
        <f t="shared" si="134"/>
        <v>2015</v>
      </c>
      <c r="T2174" s="13">
        <f t="shared" si="135"/>
        <v>42082.580092592587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0" t="s">
        <v>8323</v>
      </c>
      <c r="R2175" t="s">
        <v>8324</v>
      </c>
      <c r="S2175">
        <f t="shared" si="134"/>
        <v>2013</v>
      </c>
      <c r="T2175" s="13">
        <f t="shared" si="135"/>
        <v>41495.692627314813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0" t="s">
        <v>8323</v>
      </c>
      <c r="R2176" t="s">
        <v>8324</v>
      </c>
      <c r="S2176">
        <f t="shared" si="134"/>
        <v>2016</v>
      </c>
      <c r="T2176" s="13">
        <f t="shared" si="135"/>
        <v>42465.542905092589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0" t="s">
        <v>8323</v>
      </c>
      <c r="R2177" t="s">
        <v>8324</v>
      </c>
      <c r="S2177">
        <f t="shared" si="134"/>
        <v>2016</v>
      </c>
      <c r="T2177" s="13">
        <f t="shared" si="135"/>
        <v>42565.009097222224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0" t="s">
        <v>8323</v>
      </c>
      <c r="R2178" t="s">
        <v>8324</v>
      </c>
      <c r="S2178">
        <f t="shared" si="134"/>
        <v>2015</v>
      </c>
      <c r="T2178" s="13">
        <f t="shared" si="135"/>
        <v>42096.633206018523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10" t="s">
        <v>8323</v>
      </c>
      <c r="R2179" t="s">
        <v>8324</v>
      </c>
      <c r="S2179">
        <f t="shared" ref="S2179:S2242" si="138">YEAR(T2179)</f>
        <v>2016</v>
      </c>
      <c r="T2179" s="13">
        <f t="shared" ref="T2179:T2242" si="139">(((J2179/60)/60)/24)+DATE(1970,1,1)</f>
        <v>42502.250775462962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0" t="s">
        <v>8323</v>
      </c>
      <c r="R2180" t="s">
        <v>8324</v>
      </c>
      <c r="S2180">
        <f t="shared" si="138"/>
        <v>2016</v>
      </c>
      <c r="T2180" s="13">
        <f t="shared" si="139"/>
        <v>42723.63653935185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0" t="s">
        <v>8323</v>
      </c>
      <c r="R2181" t="s">
        <v>8324</v>
      </c>
      <c r="S2181">
        <f t="shared" si="138"/>
        <v>2015</v>
      </c>
      <c r="T2181" s="13">
        <f t="shared" si="139"/>
        <v>42075.171203703707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0" t="s">
        <v>8323</v>
      </c>
      <c r="R2182" t="s">
        <v>8324</v>
      </c>
      <c r="S2182">
        <f t="shared" si="138"/>
        <v>2015</v>
      </c>
      <c r="T2182" s="13">
        <f t="shared" si="139"/>
        <v>42279.669768518521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0" t="s">
        <v>8331</v>
      </c>
      <c r="R2183" t="s">
        <v>8349</v>
      </c>
      <c r="S2183">
        <f t="shared" si="138"/>
        <v>2017</v>
      </c>
      <c r="T2183" s="13">
        <f t="shared" si="139"/>
        <v>42773.005243055552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0" t="s">
        <v>8331</v>
      </c>
      <c r="R2184" t="s">
        <v>8349</v>
      </c>
      <c r="S2184">
        <f t="shared" si="138"/>
        <v>2014</v>
      </c>
      <c r="T2184" s="13">
        <f t="shared" si="139"/>
        <v>41879.900752314818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0" t="s">
        <v>8331</v>
      </c>
      <c r="R2185" t="s">
        <v>8349</v>
      </c>
      <c r="S2185">
        <f t="shared" si="138"/>
        <v>2017</v>
      </c>
      <c r="T2185" s="13">
        <f t="shared" si="139"/>
        <v>42745.365474537044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0" t="s">
        <v>8331</v>
      </c>
      <c r="R2186" t="s">
        <v>8349</v>
      </c>
      <c r="S2186">
        <f t="shared" si="138"/>
        <v>2016</v>
      </c>
      <c r="T2186" s="13">
        <f t="shared" si="139"/>
        <v>42380.690289351856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0" t="s">
        <v>8331</v>
      </c>
      <c r="R2187" t="s">
        <v>8349</v>
      </c>
      <c r="S2187">
        <f t="shared" si="138"/>
        <v>2013</v>
      </c>
      <c r="T2187" s="13">
        <f t="shared" si="139"/>
        <v>41319.349988425929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0" t="s">
        <v>8331</v>
      </c>
      <c r="R2188" t="s">
        <v>8349</v>
      </c>
      <c r="S2188">
        <f t="shared" si="138"/>
        <v>2016</v>
      </c>
      <c r="T2188" s="13">
        <f t="shared" si="139"/>
        <v>42583.615081018521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0" t="s">
        <v>8331</v>
      </c>
      <c r="R2189" t="s">
        <v>8349</v>
      </c>
      <c r="S2189">
        <f t="shared" si="138"/>
        <v>2015</v>
      </c>
      <c r="T2189" s="13">
        <f t="shared" si="139"/>
        <v>42068.209097222221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0" t="s">
        <v>8331</v>
      </c>
      <c r="R2190" t="s">
        <v>8349</v>
      </c>
      <c r="S2190">
        <f t="shared" si="138"/>
        <v>2016</v>
      </c>
      <c r="T2190" s="13">
        <f t="shared" si="139"/>
        <v>42633.586122685185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0" t="s">
        <v>8331</v>
      </c>
      <c r="R2191" t="s">
        <v>8349</v>
      </c>
      <c r="S2191">
        <f t="shared" si="138"/>
        <v>2016</v>
      </c>
      <c r="T2191" s="13">
        <f t="shared" si="139"/>
        <v>42467.788194444445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0" t="s">
        <v>8331</v>
      </c>
      <c r="R2192" t="s">
        <v>8349</v>
      </c>
      <c r="S2192">
        <f t="shared" si="138"/>
        <v>2016</v>
      </c>
      <c r="T2192" s="13">
        <f t="shared" si="139"/>
        <v>42417.625046296293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0" t="s">
        <v>8331</v>
      </c>
      <c r="R2193" t="s">
        <v>8349</v>
      </c>
      <c r="S2193">
        <f t="shared" si="138"/>
        <v>2017</v>
      </c>
      <c r="T2193" s="13">
        <f t="shared" si="139"/>
        <v>42768.833645833336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0" t="s">
        <v>8331</v>
      </c>
      <c r="R2194" t="s">
        <v>8349</v>
      </c>
      <c r="S2194">
        <f t="shared" si="138"/>
        <v>2016</v>
      </c>
      <c r="T2194" s="13">
        <f t="shared" si="139"/>
        <v>42691.8512037037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0" t="s">
        <v>8331</v>
      </c>
      <c r="R2195" t="s">
        <v>8349</v>
      </c>
      <c r="S2195">
        <f t="shared" si="138"/>
        <v>2016</v>
      </c>
      <c r="T2195" s="13">
        <f t="shared" si="139"/>
        <v>42664.405925925923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0" t="s">
        <v>8331</v>
      </c>
      <c r="R2196" t="s">
        <v>8349</v>
      </c>
      <c r="S2196">
        <f t="shared" si="138"/>
        <v>2016</v>
      </c>
      <c r="T2196" s="13">
        <f t="shared" si="139"/>
        <v>42425.757986111115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0" t="s">
        <v>8331</v>
      </c>
      <c r="R2197" t="s">
        <v>8349</v>
      </c>
      <c r="S2197">
        <f t="shared" si="138"/>
        <v>2015</v>
      </c>
      <c r="T2197" s="13">
        <f t="shared" si="139"/>
        <v>42197.771990740745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0" t="s">
        <v>8331</v>
      </c>
      <c r="R2198" t="s">
        <v>8349</v>
      </c>
      <c r="S2198">
        <f t="shared" si="138"/>
        <v>2016</v>
      </c>
      <c r="T2198" s="13">
        <f t="shared" si="139"/>
        <v>42675.487291666665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0" t="s">
        <v>8331</v>
      </c>
      <c r="R2199" t="s">
        <v>8349</v>
      </c>
      <c r="S2199">
        <f t="shared" si="138"/>
        <v>2015</v>
      </c>
      <c r="T2199" s="13">
        <f t="shared" si="139"/>
        <v>42033.584016203706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0" t="s">
        <v>8331</v>
      </c>
      <c r="R2200" t="s">
        <v>8349</v>
      </c>
      <c r="S2200">
        <f t="shared" si="138"/>
        <v>2015</v>
      </c>
      <c r="T2200" s="13">
        <f t="shared" si="139"/>
        <v>42292.513888888891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0" t="s">
        <v>8331</v>
      </c>
      <c r="R2201" t="s">
        <v>8349</v>
      </c>
      <c r="S2201">
        <f t="shared" si="138"/>
        <v>2015</v>
      </c>
      <c r="T2201" s="13">
        <f t="shared" si="139"/>
        <v>42262.416643518518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0" t="s">
        <v>8331</v>
      </c>
      <c r="R2202" t="s">
        <v>8349</v>
      </c>
      <c r="S2202">
        <f t="shared" si="138"/>
        <v>2015</v>
      </c>
      <c r="T2202" s="13">
        <f t="shared" si="139"/>
        <v>42163.625787037032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0" t="s">
        <v>8323</v>
      </c>
      <c r="R2203" t="s">
        <v>8328</v>
      </c>
      <c r="S2203">
        <f t="shared" si="138"/>
        <v>2013</v>
      </c>
      <c r="T2203" s="13">
        <f t="shared" si="139"/>
        <v>41276.846817129634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0" t="s">
        <v>8323</v>
      </c>
      <c r="R2204" t="s">
        <v>8328</v>
      </c>
      <c r="S2204">
        <f t="shared" si="138"/>
        <v>2012</v>
      </c>
      <c r="T2204" s="13">
        <f t="shared" si="139"/>
        <v>41184.849166666667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0" t="s">
        <v>8323</v>
      </c>
      <c r="R2205" t="s">
        <v>8328</v>
      </c>
      <c r="S2205">
        <f t="shared" si="138"/>
        <v>2015</v>
      </c>
      <c r="T2205" s="13">
        <f t="shared" si="139"/>
        <v>42241.85974537037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0" t="s">
        <v>8323</v>
      </c>
      <c r="R2206" t="s">
        <v>8328</v>
      </c>
      <c r="S2206">
        <f t="shared" si="138"/>
        <v>2013</v>
      </c>
      <c r="T2206" s="13">
        <f t="shared" si="139"/>
        <v>41312.311562499999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0" t="s">
        <v>8323</v>
      </c>
      <c r="R2207" t="s">
        <v>8328</v>
      </c>
      <c r="S2207">
        <f t="shared" si="138"/>
        <v>2012</v>
      </c>
      <c r="T2207" s="13">
        <f t="shared" si="139"/>
        <v>41031.82163194444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0" t="s">
        <v>8323</v>
      </c>
      <c r="R2208" t="s">
        <v>8328</v>
      </c>
      <c r="S2208">
        <f t="shared" si="138"/>
        <v>2012</v>
      </c>
      <c r="T2208" s="13">
        <f t="shared" si="139"/>
        <v>40997.257222222222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0" t="s">
        <v>8323</v>
      </c>
      <c r="R2209" t="s">
        <v>8328</v>
      </c>
      <c r="S2209">
        <f t="shared" si="138"/>
        <v>2013</v>
      </c>
      <c r="T2209" s="13">
        <f t="shared" si="139"/>
        <v>41564.194131944445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0" t="s">
        <v>8323</v>
      </c>
      <c r="R2210" t="s">
        <v>8328</v>
      </c>
      <c r="S2210">
        <f t="shared" si="138"/>
        <v>2012</v>
      </c>
      <c r="T2210" s="13">
        <f t="shared" si="139"/>
        <v>40946.882245370369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0" t="s">
        <v>8323</v>
      </c>
      <c r="R2211" t="s">
        <v>8328</v>
      </c>
      <c r="S2211">
        <f t="shared" si="138"/>
        <v>2014</v>
      </c>
      <c r="T2211" s="13">
        <f t="shared" si="139"/>
        <v>41732.479675925926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0" t="s">
        <v>8323</v>
      </c>
      <c r="R2212" t="s">
        <v>8328</v>
      </c>
      <c r="S2212">
        <f t="shared" si="138"/>
        <v>2012</v>
      </c>
      <c r="T2212" s="13">
        <f t="shared" si="139"/>
        <v>40956.066087962965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0" t="s">
        <v>8323</v>
      </c>
      <c r="R2213" t="s">
        <v>8328</v>
      </c>
      <c r="S2213">
        <f t="shared" si="138"/>
        <v>2014</v>
      </c>
      <c r="T2213" s="13">
        <f t="shared" si="139"/>
        <v>41716.785011574073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0" t="s">
        <v>8323</v>
      </c>
      <c r="R2214" t="s">
        <v>8328</v>
      </c>
      <c r="S2214">
        <f t="shared" si="138"/>
        <v>2013</v>
      </c>
      <c r="T2214" s="13">
        <f t="shared" si="139"/>
        <v>41548.747418981482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0" t="s">
        <v>8323</v>
      </c>
      <c r="R2215" t="s">
        <v>8328</v>
      </c>
      <c r="S2215">
        <f t="shared" si="138"/>
        <v>2015</v>
      </c>
      <c r="T2215" s="13">
        <f t="shared" si="139"/>
        <v>42109.826145833329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0" t="s">
        <v>8323</v>
      </c>
      <c r="R2216" t="s">
        <v>8328</v>
      </c>
      <c r="S2216">
        <f t="shared" si="138"/>
        <v>2014</v>
      </c>
      <c r="T2216" s="13">
        <f t="shared" si="139"/>
        <v>41646.792222222226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0" t="s">
        <v>8323</v>
      </c>
      <c r="R2217" t="s">
        <v>8328</v>
      </c>
      <c r="S2217">
        <f t="shared" si="138"/>
        <v>2012</v>
      </c>
      <c r="T2217" s="13">
        <f t="shared" si="139"/>
        <v>40958.717268518521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0" t="s">
        <v>8323</v>
      </c>
      <c r="R2218" t="s">
        <v>8328</v>
      </c>
      <c r="S2218">
        <f t="shared" si="138"/>
        <v>2015</v>
      </c>
      <c r="T2218" s="13">
        <f t="shared" si="139"/>
        <v>42194.751678240747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0" t="s">
        <v>8323</v>
      </c>
      <c r="R2219" t="s">
        <v>8328</v>
      </c>
      <c r="S2219">
        <f t="shared" si="138"/>
        <v>2015</v>
      </c>
      <c r="T2219" s="13">
        <f t="shared" si="139"/>
        <v>42299.776770833334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0" t="s">
        <v>8323</v>
      </c>
      <c r="R2220" t="s">
        <v>8328</v>
      </c>
      <c r="S2220">
        <f t="shared" si="138"/>
        <v>2012</v>
      </c>
      <c r="T2220" s="13">
        <f t="shared" si="139"/>
        <v>41127.812303240738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0" t="s">
        <v>8323</v>
      </c>
      <c r="R2221" t="s">
        <v>8328</v>
      </c>
      <c r="S2221">
        <f t="shared" si="138"/>
        <v>2015</v>
      </c>
      <c r="T2221" s="13">
        <f t="shared" si="139"/>
        <v>42205.718888888892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0" t="s">
        <v>8323</v>
      </c>
      <c r="R2222" t="s">
        <v>8328</v>
      </c>
      <c r="S2222">
        <f t="shared" si="138"/>
        <v>2013</v>
      </c>
      <c r="T2222" s="13">
        <f t="shared" si="139"/>
        <v>41452.060601851852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0" t="s">
        <v>8331</v>
      </c>
      <c r="R2223" t="s">
        <v>8349</v>
      </c>
      <c r="S2223">
        <f t="shared" si="138"/>
        <v>2016</v>
      </c>
      <c r="T2223" s="13">
        <f t="shared" si="139"/>
        <v>42452.666770833333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0" t="s">
        <v>8331</v>
      </c>
      <c r="R2224" t="s">
        <v>8349</v>
      </c>
      <c r="S2224">
        <f t="shared" si="138"/>
        <v>2011</v>
      </c>
      <c r="T2224" s="13">
        <f t="shared" si="139"/>
        <v>40906.787581018521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0" t="s">
        <v>8331</v>
      </c>
      <c r="R2225" t="s">
        <v>8349</v>
      </c>
      <c r="S2225">
        <f t="shared" si="138"/>
        <v>2015</v>
      </c>
      <c r="T2225" s="13">
        <f t="shared" si="139"/>
        <v>42152.640833333338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0" t="s">
        <v>8331</v>
      </c>
      <c r="R2226" t="s">
        <v>8349</v>
      </c>
      <c r="S2226">
        <f t="shared" si="138"/>
        <v>2016</v>
      </c>
      <c r="T2226" s="13">
        <f t="shared" si="139"/>
        <v>42644.667534722219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0" t="s">
        <v>8331</v>
      </c>
      <c r="R2227" t="s">
        <v>8349</v>
      </c>
      <c r="S2227">
        <f t="shared" si="138"/>
        <v>2014</v>
      </c>
      <c r="T2227" s="13">
        <f t="shared" si="139"/>
        <v>41873.79184027778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0" t="s">
        <v>8331</v>
      </c>
      <c r="R2228" t="s">
        <v>8349</v>
      </c>
      <c r="S2228">
        <f t="shared" si="138"/>
        <v>2016</v>
      </c>
      <c r="T2228" s="13">
        <f t="shared" si="139"/>
        <v>42381.79886574074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0" t="s">
        <v>8331</v>
      </c>
      <c r="R2229" t="s">
        <v>8349</v>
      </c>
      <c r="S2229">
        <f t="shared" si="138"/>
        <v>2013</v>
      </c>
      <c r="T2229" s="13">
        <f t="shared" si="139"/>
        <v>41561.807349537034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0" t="s">
        <v>8331</v>
      </c>
      <c r="R2230" t="s">
        <v>8349</v>
      </c>
      <c r="S2230">
        <f t="shared" si="138"/>
        <v>2015</v>
      </c>
      <c r="T2230" s="13">
        <f t="shared" si="139"/>
        <v>42202.278194444443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0" t="s">
        <v>8331</v>
      </c>
      <c r="R2231" t="s">
        <v>8349</v>
      </c>
      <c r="S2231">
        <f t="shared" si="138"/>
        <v>2013</v>
      </c>
      <c r="T2231" s="13">
        <f t="shared" si="139"/>
        <v>41484.664247685185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0" t="s">
        <v>8331</v>
      </c>
      <c r="R2232" t="s">
        <v>8349</v>
      </c>
      <c r="S2232">
        <f t="shared" si="138"/>
        <v>2014</v>
      </c>
      <c r="T2232" s="13">
        <f t="shared" si="139"/>
        <v>41724.881099537037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0" t="s">
        <v>8331</v>
      </c>
      <c r="R2233" t="s">
        <v>8349</v>
      </c>
      <c r="S2233">
        <f t="shared" si="138"/>
        <v>2013</v>
      </c>
      <c r="T2233" s="13">
        <f t="shared" si="139"/>
        <v>41423.910891203705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0" t="s">
        <v>8331</v>
      </c>
      <c r="R2234" t="s">
        <v>8349</v>
      </c>
      <c r="S2234">
        <f t="shared" si="138"/>
        <v>2014</v>
      </c>
      <c r="T2234" s="13">
        <f t="shared" si="139"/>
        <v>41806.794074074074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0" t="s">
        <v>8331</v>
      </c>
      <c r="R2235" t="s">
        <v>8349</v>
      </c>
      <c r="S2235">
        <f t="shared" si="138"/>
        <v>2015</v>
      </c>
      <c r="T2235" s="13">
        <f t="shared" si="139"/>
        <v>42331.378923611104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0" t="s">
        <v>8331</v>
      </c>
      <c r="R2236" t="s">
        <v>8349</v>
      </c>
      <c r="S2236">
        <f t="shared" si="138"/>
        <v>2016</v>
      </c>
      <c r="T2236" s="13">
        <f t="shared" si="139"/>
        <v>42710.824618055558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0" t="s">
        <v>8331</v>
      </c>
      <c r="R2237" t="s">
        <v>8349</v>
      </c>
      <c r="S2237">
        <f t="shared" si="138"/>
        <v>2015</v>
      </c>
      <c r="T2237" s="13">
        <f t="shared" si="139"/>
        <v>42062.022118055553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0" t="s">
        <v>8331</v>
      </c>
      <c r="R2238" t="s">
        <v>8349</v>
      </c>
      <c r="S2238">
        <f t="shared" si="138"/>
        <v>2016</v>
      </c>
      <c r="T2238" s="13">
        <f t="shared" si="139"/>
        <v>42371.617164351846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0" t="s">
        <v>8331</v>
      </c>
      <c r="R2239" t="s">
        <v>8349</v>
      </c>
      <c r="S2239">
        <f t="shared" si="138"/>
        <v>2014</v>
      </c>
      <c r="T2239" s="13">
        <f t="shared" si="139"/>
        <v>41915.003275462965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0" t="s">
        <v>8331</v>
      </c>
      <c r="R2240" t="s">
        <v>8349</v>
      </c>
      <c r="S2240">
        <f t="shared" si="138"/>
        <v>2017</v>
      </c>
      <c r="T2240" s="13">
        <f t="shared" si="139"/>
        <v>42774.621712962966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0" t="s">
        <v>8331</v>
      </c>
      <c r="R2241" t="s">
        <v>8349</v>
      </c>
      <c r="S2241">
        <f t="shared" si="138"/>
        <v>2013</v>
      </c>
      <c r="T2241" s="13">
        <f t="shared" si="139"/>
        <v>41572.958495370374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0" t="s">
        <v>8331</v>
      </c>
      <c r="R2242" t="s">
        <v>8349</v>
      </c>
      <c r="S2242">
        <f t="shared" si="138"/>
        <v>2016</v>
      </c>
      <c r="T2242" s="13">
        <f t="shared" si="139"/>
        <v>42452.825740740736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10" t="s">
        <v>8331</v>
      </c>
      <c r="R2243" t="s">
        <v>8349</v>
      </c>
      <c r="S2243">
        <f t="shared" ref="S2243:S2306" si="142">YEAR(T2243)</f>
        <v>2017</v>
      </c>
      <c r="T2243" s="13">
        <f t="shared" ref="T2243:T2306" si="143">(((J2243/60)/60)/24)+DATE(1970,1,1)</f>
        <v>42766.827546296292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0" t="s">
        <v>8331</v>
      </c>
      <c r="R2244" t="s">
        <v>8349</v>
      </c>
      <c r="S2244">
        <f t="shared" si="142"/>
        <v>2013</v>
      </c>
      <c r="T2244" s="13">
        <f t="shared" si="143"/>
        <v>41569.575613425928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0" t="s">
        <v>8331</v>
      </c>
      <c r="R2245" t="s">
        <v>8349</v>
      </c>
      <c r="S2245">
        <f t="shared" si="142"/>
        <v>2017</v>
      </c>
      <c r="T2245" s="13">
        <f t="shared" si="143"/>
        <v>42800.751041666663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0" t="s">
        <v>8331</v>
      </c>
      <c r="R2246" t="s">
        <v>8349</v>
      </c>
      <c r="S2246">
        <f t="shared" si="142"/>
        <v>2016</v>
      </c>
      <c r="T2246" s="13">
        <f t="shared" si="143"/>
        <v>42647.818819444445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0" t="s">
        <v>8331</v>
      </c>
      <c r="R2247" t="s">
        <v>8349</v>
      </c>
      <c r="S2247">
        <f t="shared" si="142"/>
        <v>2014</v>
      </c>
      <c r="T2247" s="13">
        <f t="shared" si="143"/>
        <v>41660.708530092597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0" t="s">
        <v>8331</v>
      </c>
      <c r="R2248" t="s">
        <v>8349</v>
      </c>
      <c r="S2248">
        <f t="shared" si="142"/>
        <v>2015</v>
      </c>
      <c r="T2248" s="13">
        <f t="shared" si="143"/>
        <v>42221.79178240741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0" t="s">
        <v>8331</v>
      </c>
      <c r="R2249" t="s">
        <v>8349</v>
      </c>
      <c r="S2249">
        <f t="shared" si="142"/>
        <v>2015</v>
      </c>
      <c r="T2249" s="13">
        <f t="shared" si="143"/>
        <v>42200.666261574079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0" t="s">
        <v>8331</v>
      </c>
      <c r="R2250" t="s">
        <v>8349</v>
      </c>
      <c r="S2250">
        <f t="shared" si="142"/>
        <v>2016</v>
      </c>
      <c r="T2250" s="13">
        <f t="shared" si="143"/>
        <v>42688.875902777778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0" t="s">
        <v>8331</v>
      </c>
      <c r="R2251" t="s">
        <v>8349</v>
      </c>
      <c r="S2251">
        <f t="shared" si="142"/>
        <v>2013</v>
      </c>
      <c r="T2251" s="13">
        <f t="shared" si="143"/>
        <v>41336.703298611108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0" t="s">
        <v>8331</v>
      </c>
      <c r="R2252" t="s">
        <v>8349</v>
      </c>
      <c r="S2252">
        <f t="shared" si="142"/>
        <v>2016</v>
      </c>
      <c r="T2252" s="13">
        <f t="shared" si="143"/>
        <v>42677.005474537036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0" t="s">
        <v>8331</v>
      </c>
      <c r="R2253" t="s">
        <v>8349</v>
      </c>
      <c r="S2253">
        <f t="shared" si="142"/>
        <v>2014</v>
      </c>
      <c r="T2253" s="13">
        <f t="shared" si="143"/>
        <v>41846.34579861111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0" t="s">
        <v>8331</v>
      </c>
      <c r="R2254" t="s">
        <v>8349</v>
      </c>
      <c r="S2254">
        <f t="shared" si="142"/>
        <v>2016</v>
      </c>
      <c r="T2254" s="13">
        <f t="shared" si="143"/>
        <v>42573.327986111108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0" t="s">
        <v>8331</v>
      </c>
      <c r="R2255" t="s">
        <v>8349</v>
      </c>
      <c r="S2255">
        <f t="shared" si="142"/>
        <v>2015</v>
      </c>
      <c r="T2255" s="13">
        <f t="shared" si="143"/>
        <v>42296.631331018521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0" t="s">
        <v>8331</v>
      </c>
      <c r="R2256" t="s">
        <v>8349</v>
      </c>
      <c r="S2256">
        <f t="shared" si="142"/>
        <v>2017</v>
      </c>
      <c r="T2256" s="13">
        <f t="shared" si="143"/>
        <v>42752.647777777776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0" t="s">
        <v>8331</v>
      </c>
      <c r="R2257" t="s">
        <v>8349</v>
      </c>
      <c r="S2257">
        <f t="shared" si="142"/>
        <v>2016</v>
      </c>
      <c r="T2257" s="13">
        <f t="shared" si="143"/>
        <v>42467.951979166668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0" t="s">
        <v>8331</v>
      </c>
      <c r="R2258" t="s">
        <v>8349</v>
      </c>
      <c r="S2258">
        <f t="shared" si="142"/>
        <v>2016</v>
      </c>
      <c r="T2258" s="13">
        <f t="shared" si="143"/>
        <v>42682.451921296291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0" t="s">
        <v>8331</v>
      </c>
      <c r="R2259" t="s">
        <v>8349</v>
      </c>
      <c r="S2259">
        <f t="shared" si="142"/>
        <v>2016</v>
      </c>
      <c r="T2259" s="13">
        <f t="shared" si="143"/>
        <v>42505.936678240745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0" t="s">
        <v>8331</v>
      </c>
      <c r="R2260" t="s">
        <v>8349</v>
      </c>
      <c r="S2260">
        <f t="shared" si="142"/>
        <v>2015</v>
      </c>
      <c r="T2260" s="13">
        <f t="shared" si="143"/>
        <v>42136.75100694444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0" t="s">
        <v>8331</v>
      </c>
      <c r="R2261" t="s">
        <v>8349</v>
      </c>
      <c r="S2261">
        <f t="shared" si="142"/>
        <v>2016</v>
      </c>
      <c r="T2261" s="13">
        <f t="shared" si="143"/>
        <v>42702.804814814815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0" t="s">
        <v>8331</v>
      </c>
      <c r="R2262" t="s">
        <v>8349</v>
      </c>
      <c r="S2262">
        <f t="shared" si="142"/>
        <v>2014</v>
      </c>
      <c r="T2262" s="13">
        <f t="shared" si="143"/>
        <v>41695.016782407409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0" t="s">
        <v>8331</v>
      </c>
      <c r="R2263" t="s">
        <v>8349</v>
      </c>
      <c r="S2263">
        <f t="shared" si="142"/>
        <v>2017</v>
      </c>
      <c r="T2263" s="13">
        <f t="shared" si="143"/>
        <v>42759.724768518514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0" t="s">
        <v>8331</v>
      </c>
      <c r="R2264" t="s">
        <v>8349</v>
      </c>
      <c r="S2264">
        <f t="shared" si="142"/>
        <v>2014</v>
      </c>
      <c r="T2264" s="13">
        <f t="shared" si="143"/>
        <v>41926.585162037038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0" t="s">
        <v>8331</v>
      </c>
      <c r="R2265" t="s">
        <v>8349</v>
      </c>
      <c r="S2265">
        <f t="shared" si="142"/>
        <v>2015</v>
      </c>
      <c r="T2265" s="13">
        <f t="shared" si="143"/>
        <v>42014.832326388889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0" t="s">
        <v>8331</v>
      </c>
      <c r="R2266" t="s">
        <v>8349</v>
      </c>
      <c r="S2266">
        <f t="shared" si="142"/>
        <v>2016</v>
      </c>
      <c r="T2266" s="13">
        <f t="shared" si="143"/>
        <v>42496.582337962958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0" t="s">
        <v>8331</v>
      </c>
      <c r="R2267" t="s">
        <v>8349</v>
      </c>
      <c r="S2267">
        <f t="shared" si="142"/>
        <v>2016</v>
      </c>
      <c r="T2267" s="13">
        <f t="shared" si="143"/>
        <v>42689.853090277778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0" t="s">
        <v>8331</v>
      </c>
      <c r="R2268" t="s">
        <v>8349</v>
      </c>
      <c r="S2268">
        <f t="shared" si="142"/>
        <v>2016</v>
      </c>
      <c r="T2268" s="13">
        <f t="shared" si="143"/>
        <v>42469.874907407408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0" t="s">
        <v>8331</v>
      </c>
      <c r="R2269" t="s">
        <v>8349</v>
      </c>
      <c r="S2269">
        <f t="shared" si="142"/>
        <v>2014</v>
      </c>
      <c r="T2269" s="13">
        <f t="shared" si="143"/>
        <v>41968.829826388886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0" t="s">
        <v>8331</v>
      </c>
      <c r="R2270" t="s">
        <v>8349</v>
      </c>
      <c r="S2270">
        <f t="shared" si="142"/>
        <v>2017</v>
      </c>
      <c r="T2270" s="13">
        <f t="shared" si="143"/>
        <v>42776.082349537035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0" t="s">
        <v>8331</v>
      </c>
      <c r="R2271" t="s">
        <v>8349</v>
      </c>
      <c r="S2271">
        <f t="shared" si="142"/>
        <v>2017</v>
      </c>
      <c r="T2271" s="13">
        <f t="shared" si="143"/>
        <v>42776.704432870371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0" t="s">
        <v>8331</v>
      </c>
      <c r="R2272" t="s">
        <v>8349</v>
      </c>
      <c r="S2272">
        <f t="shared" si="142"/>
        <v>2016</v>
      </c>
      <c r="T2272" s="13">
        <f t="shared" si="143"/>
        <v>42725.869363425925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0" t="s">
        <v>8331</v>
      </c>
      <c r="R2273" t="s">
        <v>8349</v>
      </c>
      <c r="S2273">
        <f t="shared" si="142"/>
        <v>2016</v>
      </c>
      <c r="T2273" s="13">
        <f t="shared" si="143"/>
        <v>42684.000046296293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0" t="s">
        <v>8331</v>
      </c>
      <c r="R2274" t="s">
        <v>8349</v>
      </c>
      <c r="S2274">
        <f t="shared" si="142"/>
        <v>2015</v>
      </c>
      <c r="T2274" s="13">
        <f t="shared" si="143"/>
        <v>42315.699490740735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0" t="s">
        <v>8331</v>
      </c>
      <c r="R2275" t="s">
        <v>8349</v>
      </c>
      <c r="S2275">
        <f t="shared" si="142"/>
        <v>2017</v>
      </c>
      <c r="T2275" s="13">
        <f t="shared" si="143"/>
        <v>42781.549097222218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0" t="s">
        <v>8331</v>
      </c>
      <c r="R2276" t="s">
        <v>8349</v>
      </c>
      <c r="S2276">
        <f t="shared" si="142"/>
        <v>2014</v>
      </c>
      <c r="T2276" s="13">
        <f t="shared" si="143"/>
        <v>41663.500659722224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0" t="s">
        <v>8331</v>
      </c>
      <c r="R2277" t="s">
        <v>8349</v>
      </c>
      <c r="S2277">
        <f t="shared" si="142"/>
        <v>2014</v>
      </c>
      <c r="T2277" s="13">
        <f t="shared" si="143"/>
        <v>41965.616655092599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0" t="s">
        <v>8331</v>
      </c>
      <c r="R2278" t="s">
        <v>8349</v>
      </c>
      <c r="S2278">
        <f t="shared" si="142"/>
        <v>2013</v>
      </c>
      <c r="T2278" s="13">
        <f t="shared" si="143"/>
        <v>41614.651493055557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0" t="s">
        <v>8331</v>
      </c>
      <c r="R2279" t="s">
        <v>8349</v>
      </c>
      <c r="S2279">
        <f t="shared" si="142"/>
        <v>2012</v>
      </c>
      <c r="T2279" s="13">
        <f t="shared" si="143"/>
        <v>40936.678506944445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0" t="s">
        <v>8331</v>
      </c>
      <c r="R2280" t="s">
        <v>8349</v>
      </c>
      <c r="S2280">
        <f t="shared" si="142"/>
        <v>2015</v>
      </c>
      <c r="T2280" s="13">
        <f t="shared" si="143"/>
        <v>42338.709108796291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0" t="s">
        <v>8331</v>
      </c>
      <c r="R2281" t="s">
        <v>8349</v>
      </c>
      <c r="S2281">
        <f t="shared" si="142"/>
        <v>2015</v>
      </c>
      <c r="T2281" s="13">
        <f t="shared" si="143"/>
        <v>42020.806701388887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0" t="s">
        <v>8331</v>
      </c>
      <c r="R2282" t="s">
        <v>8349</v>
      </c>
      <c r="S2282">
        <f t="shared" si="142"/>
        <v>2015</v>
      </c>
      <c r="T2282" s="13">
        <f t="shared" si="143"/>
        <v>42234.624895833331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0" t="s">
        <v>8323</v>
      </c>
      <c r="R2283" t="s">
        <v>8324</v>
      </c>
      <c r="S2283">
        <f t="shared" si="142"/>
        <v>2011</v>
      </c>
      <c r="T2283" s="13">
        <f t="shared" si="143"/>
        <v>40687.285844907405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0" t="s">
        <v>8323</v>
      </c>
      <c r="R2284" t="s">
        <v>8324</v>
      </c>
      <c r="S2284">
        <f t="shared" si="142"/>
        <v>2015</v>
      </c>
      <c r="T2284" s="13">
        <f t="shared" si="143"/>
        <v>42323.17460648148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0" t="s">
        <v>8323</v>
      </c>
      <c r="R2285" t="s">
        <v>8324</v>
      </c>
      <c r="S2285">
        <f t="shared" si="142"/>
        <v>2012</v>
      </c>
      <c r="T2285" s="13">
        <f t="shared" si="143"/>
        <v>40978.125046296293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0" t="s">
        <v>8323</v>
      </c>
      <c r="R2286" t="s">
        <v>8324</v>
      </c>
      <c r="S2286">
        <f t="shared" si="142"/>
        <v>2011</v>
      </c>
      <c r="T2286" s="13">
        <f t="shared" si="143"/>
        <v>40585.796817129631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0" t="s">
        <v>8323</v>
      </c>
      <c r="R2287" t="s">
        <v>8324</v>
      </c>
      <c r="S2287">
        <f t="shared" si="142"/>
        <v>2012</v>
      </c>
      <c r="T2287" s="13">
        <f t="shared" si="143"/>
        <v>41059.185682870368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0" t="s">
        <v>8323</v>
      </c>
      <c r="R2288" t="s">
        <v>8324</v>
      </c>
      <c r="S2288">
        <f t="shared" si="142"/>
        <v>2013</v>
      </c>
      <c r="T2288" s="13">
        <f t="shared" si="143"/>
        <v>41494.963587962964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0" t="s">
        <v>8323</v>
      </c>
      <c r="R2289" t="s">
        <v>8324</v>
      </c>
      <c r="S2289">
        <f t="shared" si="142"/>
        <v>2014</v>
      </c>
      <c r="T2289" s="13">
        <f t="shared" si="143"/>
        <v>41792.667361111111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0" t="s">
        <v>8323</v>
      </c>
      <c r="R2290" t="s">
        <v>8324</v>
      </c>
      <c r="S2290">
        <f t="shared" si="142"/>
        <v>2012</v>
      </c>
      <c r="T2290" s="13">
        <f t="shared" si="143"/>
        <v>41067.827418981484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0" t="s">
        <v>8323</v>
      </c>
      <c r="R2291" t="s">
        <v>8324</v>
      </c>
      <c r="S2291">
        <f t="shared" si="142"/>
        <v>2013</v>
      </c>
      <c r="T2291" s="13">
        <f t="shared" si="143"/>
        <v>41571.998379629629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0" t="s">
        <v>8323</v>
      </c>
      <c r="R2292" t="s">
        <v>8324</v>
      </c>
      <c r="S2292">
        <f t="shared" si="142"/>
        <v>2009</v>
      </c>
      <c r="T2292" s="13">
        <f t="shared" si="143"/>
        <v>40070.253819444442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0" t="s">
        <v>8323</v>
      </c>
      <c r="R2293" t="s">
        <v>8324</v>
      </c>
      <c r="S2293">
        <f t="shared" si="142"/>
        <v>2012</v>
      </c>
      <c r="T2293" s="13">
        <f t="shared" si="143"/>
        <v>40987.977060185185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0" t="s">
        <v>8323</v>
      </c>
      <c r="R2294" t="s">
        <v>8324</v>
      </c>
      <c r="S2294">
        <f t="shared" si="142"/>
        <v>2012</v>
      </c>
      <c r="T2294" s="13">
        <f t="shared" si="143"/>
        <v>40987.697638888887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0" t="s">
        <v>8323</v>
      </c>
      <c r="R2295" t="s">
        <v>8324</v>
      </c>
      <c r="S2295">
        <f t="shared" si="142"/>
        <v>2012</v>
      </c>
      <c r="T2295" s="13">
        <f t="shared" si="143"/>
        <v>41151.708321759259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0" t="s">
        <v>8323</v>
      </c>
      <c r="R2296" t="s">
        <v>8324</v>
      </c>
      <c r="S2296">
        <f t="shared" si="142"/>
        <v>2012</v>
      </c>
      <c r="T2296" s="13">
        <f t="shared" si="143"/>
        <v>41264.72314814815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0" t="s">
        <v>8323</v>
      </c>
      <c r="R2297" t="s">
        <v>8324</v>
      </c>
      <c r="S2297">
        <f t="shared" si="142"/>
        <v>2012</v>
      </c>
      <c r="T2297" s="13">
        <f t="shared" si="143"/>
        <v>41270.954351851848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0" t="s">
        <v>8323</v>
      </c>
      <c r="R2298" t="s">
        <v>8324</v>
      </c>
      <c r="S2298">
        <f t="shared" si="142"/>
        <v>2012</v>
      </c>
      <c r="T2298" s="13">
        <f t="shared" si="143"/>
        <v>40927.731782407405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0" t="s">
        <v>8323</v>
      </c>
      <c r="R2299" t="s">
        <v>8324</v>
      </c>
      <c r="S2299">
        <f t="shared" si="142"/>
        <v>2012</v>
      </c>
      <c r="T2299" s="13">
        <f t="shared" si="143"/>
        <v>40948.042233796295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0" t="s">
        <v>8323</v>
      </c>
      <c r="R2300" t="s">
        <v>8324</v>
      </c>
      <c r="S2300">
        <f t="shared" si="142"/>
        <v>2014</v>
      </c>
      <c r="T2300" s="13">
        <f t="shared" si="143"/>
        <v>41694.84065972222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0" t="s">
        <v>8323</v>
      </c>
      <c r="R2301" t="s">
        <v>8324</v>
      </c>
      <c r="S2301">
        <f t="shared" si="142"/>
        <v>2011</v>
      </c>
      <c r="T2301" s="13">
        <f t="shared" si="143"/>
        <v>40565.032511574071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0" t="s">
        <v>8323</v>
      </c>
      <c r="R2302" t="s">
        <v>8324</v>
      </c>
      <c r="S2302">
        <f t="shared" si="142"/>
        <v>2012</v>
      </c>
      <c r="T2302" s="13">
        <f t="shared" si="143"/>
        <v>41074.727037037039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0" t="s">
        <v>8323</v>
      </c>
      <c r="R2303" t="s">
        <v>8327</v>
      </c>
      <c r="S2303">
        <f t="shared" si="142"/>
        <v>2013</v>
      </c>
      <c r="T2303" s="13">
        <f t="shared" si="143"/>
        <v>41416.146944444445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0" t="s">
        <v>8323</v>
      </c>
      <c r="R2304" t="s">
        <v>8327</v>
      </c>
      <c r="S2304">
        <f t="shared" si="142"/>
        <v>2013</v>
      </c>
      <c r="T2304" s="13">
        <f t="shared" si="143"/>
        <v>41605.868449074071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0" t="s">
        <v>8323</v>
      </c>
      <c r="R2305" t="s">
        <v>8327</v>
      </c>
      <c r="S2305">
        <f t="shared" si="142"/>
        <v>2011</v>
      </c>
      <c r="T2305" s="13">
        <f t="shared" si="143"/>
        <v>40850.111064814817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0" t="s">
        <v>8323</v>
      </c>
      <c r="R2306" t="s">
        <v>8327</v>
      </c>
      <c r="S2306">
        <f t="shared" si="142"/>
        <v>2010</v>
      </c>
      <c r="T2306" s="13">
        <f t="shared" si="143"/>
        <v>40502.815868055557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10" t="s">
        <v>8323</v>
      </c>
      <c r="R2307" t="s">
        <v>8327</v>
      </c>
      <c r="S2307">
        <f t="shared" ref="S2307:S2370" si="146">YEAR(T2307)</f>
        <v>2014</v>
      </c>
      <c r="T2307" s="13">
        <f t="shared" ref="T2307:T2370" si="147">(((J2307/60)/60)/24)+DATE(1970,1,1)</f>
        <v>41834.695277777777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0" t="s">
        <v>8323</v>
      </c>
      <c r="R2308" t="s">
        <v>8327</v>
      </c>
      <c r="S2308">
        <f t="shared" si="146"/>
        <v>2012</v>
      </c>
      <c r="T2308" s="13">
        <f t="shared" si="147"/>
        <v>40948.16815972222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0" t="s">
        <v>8323</v>
      </c>
      <c r="R2309" t="s">
        <v>8327</v>
      </c>
      <c r="S2309">
        <f t="shared" si="146"/>
        <v>2012</v>
      </c>
      <c r="T2309" s="13">
        <f t="shared" si="147"/>
        <v>41004.802465277775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0" t="s">
        <v>8323</v>
      </c>
      <c r="R2310" t="s">
        <v>8327</v>
      </c>
      <c r="S2310">
        <f t="shared" si="146"/>
        <v>2014</v>
      </c>
      <c r="T2310" s="13">
        <f t="shared" si="147"/>
        <v>41851.962916666671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0" t="s">
        <v>8323</v>
      </c>
      <c r="R2311" t="s">
        <v>8327</v>
      </c>
      <c r="S2311">
        <f t="shared" si="146"/>
        <v>2013</v>
      </c>
      <c r="T2311" s="13">
        <f t="shared" si="147"/>
        <v>41307.987696759257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0" t="s">
        <v>8323</v>
      </c>
      <c r="R2312" t="s">
        <v>8327</v>
      </c>
      <c r="S2312">
        <f t="shared" si="146"/>
        <v>2013</v>
      </c>
      <c r="T2312" s="13">
        <f t="shared" si="147"/>
        <v>41324.79415509259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0" t="s">
        <v>8323</v>
      </c>
      <c r="R2313" t="s">
        <v>8327</v>
      </c>
      <c r="S2313">
        <f t="shared" si="146"/>
        <v>2014</v>
      </c>
      <c r="T2313" s="13">
        <f t="shared" si="147"/>
        <v>41736.004502314812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0" t="s">
        <v>8323</v>
      </c>
      <c r="R2314" t="s">
        <v>8327</v>
      </c>
      <c r="S2314">
        <f t="shared" si="146"/>
        <v>2014</v>
      </c>
      <c r="T2314" s="13">
        <f t="shared" si="147"/>
        <v>41716.632847222223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0" t="s">
        <v>8323</v>
      </c>
      <c r="R2315" t="s">
        <v>8327</v>
      </c>
      <c r="S2315">
        <f t="shared" si="146"/>
        <v>2012</v>
      </c>
      <c r="T2315" s="13">
        <f t="shared" si="147"/>
        <v>41002.958634259259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0" t="s">
        <v>8323</v>
      </c>
      <c r="R2316" t="s">
        <v>8327</v>
      </c>
      <c r="S2316">
        <f t="shared" si="146"/>
        <v>2012</v>
      </c>
      <c r="T2316" s="13">
        <f t="shared" si="147"/>
        <v>41037.551585648151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0" t="s">
        <v>8323</v>
      </c>
      <c r="R2317" t="s">
        <v>8327</v>
      </c>
      <c r="S2317">
        <f t="shared" si="146"/>
        <v>2012</v>
      </c>
      <c r="T2317" s="13">
        <f t="shared" si="147"/>
        <v>41004.72619212963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0" t="s">
        <v>8323</v>
      </c>
      <c r="R2318" t="s">
        <v>8327</v>
      </c>
      <c r="S2318">
        <f t="shared" si="146"/>
        <v>2009</v>
      </c>
      <c r="T2318" s="13">
        <f t="shared" si="147"/>
        <v>40079.725115740745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0" t="s">
        <v>8323</v>
      </c>
      <c r="R2319" t="s">
        <v>8327</v>
      </c>
      <c r="S2319">
        <f t="shared" si="146"/>
        <v>2010</v>
      </c>
      <c r="T2319" s="13">
        <f t="shared" si="147"/>
        <v>40192.542233796295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0" t="s">
        <v>8323</v>
      </c>
      <c r="R2320" t="s">
        <v>8327</v>
      </c>
      <c r="S2320">
        <f t="shared" si="146"/>
        <v>2009</v>
      </c>
      <c r="T2320" s="13">
        <f t="shared" si="147"/>
        <v>40050.643680555557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0" t="s">
        <v>8323</v>
      </c>
      <c r="R2321" t="s">
        <v>8327</v>
      </c>
      <c r="S2321">
        <f t="shared" si="146"/>
        <v>2013</v>
      </c>
      <c r="T2321" s="13">
        <f t="shared" si="147"/>
        <v>41593.082002314812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0" t="s">
        <v>8323</v>
      </c>
      <c r="R2322" t="s">
        <v>8327</v>
      </c>
      <c r="S2322">
        <f t="shared" si="146"/>
        <v>2014</v>
      </c>
      <c r="T2322" s="13">
        <f t="shared" si="147"/>
        <v>41696.817129629628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0" t="s">
        <v>8334</v>
      </c>
      <c r="R2323" t="s">
        <v>8350</v>
      </c>
      <c r="S2323">
        <f t="shared" si="146"/>
        <v>2017</v>
      </c>
      <c r="T2323" s="13">
        <f t="shared" si="147"/>
        <v>42799.260428240741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0" t="s">
        <v>8334</v>
      </c>
      <c r="R2324" t="s">
        <v>8350</v>
      </c>
      <c r="S2324">
        <f t="shared" si="146"/>
        <v>2017</v>
      </c>
      <c r="T2324" s="13">
        <f t="shared" si="147"/>
        <v>42804.895474537043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0" t="s">
        <v>8334</v>
      </c>
      <c r="R2325" t="s">
        <v>8350</v>
      </c>
      <c r="S2325">
        <f t="shared" si="146"/>
        <v>2017</v>
      </c>
      <c r="T2325" s="13">
        <f t="shared" si="147"/>
        <v>42807.755173611105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0" t="s">
        <v>8334</v>
      </c>
      <c r="R2326" t="s">
        <v>8350</v>
      </c>
      <c r="S2326">
        <f t="shared" si="146"/>
        <v>2017</v>
      </c>
      <c r="T2326" s="13">
        <f t="shared" si="147"/>
        <v>42790.885243055556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0" t="s">
        <v>8334</v>
      </c>
      <c r="R2327" t="s">
        <v>8350</v>
      </c>
      <c r="S2327">
        <f t="shared" si="146"/>
        <v>2017</v>
      </c>
      <c r="T2327" s="13">
        <f t="shared" si="147"/>
        <v>42794.022349537037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0" t="s">
        <v>8334</v>
      </c>
      <c r="R2328" t="s">
        <v>8350</v>
      </c>
      <c r="S2328">
        <f t="shared" si="146"/>
        <v>2017</v>
      </c>
      <c r="T2328" s="13">
        <f t="shared" si="147"/>
        <v>42804.034120370372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0" t="s">
        <v>8334</v>
      </c>
      <c r="R2329" t="s">
        <v>8350</v>
      </c>
      <c r="S2329">
        <f t="shared" si="146"/>
        <v>2014</v>
      </c>
      <c r="T2329" s="13">
        <f t="shared" si="147"/>
        <v>41842.917129629634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0" t="s">
        <v>8334</v>
      </c>
      <c r="R2330" t="s">
        <v>8350</v>
      </c>
      <c r="S2330">
        <f t="shared" si="146"/>
        <v>2015</v>
      </c>
      <c r="T2330" s="13">
        <f t="shared" si="147"/>
        <v>42139.781678240746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0" t="s">
        <v>8334</v>
      </c>
      <c r="R2331" t="s">
        <v>8350</v>
      </c>
      <c r="S2331">
        <f t="shared" si="146"/>
        <v>2014</v>
      </c>
      <c r="T2331" s="13">
        <f t="shared" si="147"/>
        <v>41807.624374999999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0" t="s">
        <v>8334</v>
      </c>
      <c r="R2332" t="s">
        <v>8350</v>
      </c>
      <c r="S2332">
        <f t="shared" si="146"/>
        <v>2015</v>
      </c>
      <c r="T2332" s="13">
        <f t="shared" si="147"/>
        <v>42332.89980324074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0" t="s">
        <v>8334</v>
      </c>
      <c r="R2333" t="s">
        <v>8350</v>
      </c>
      <c r="S2333">
        <f t="shared" si="146"/>
        <v>2014</v>
      </c>
      <c r="T2333" s="13">
        <f t="shared" si="147"/>
        <v>41839.005671296298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0" t="s">
        <v>8334</v>
      </c>
      <c r="R2334" t="s">
        <v>8350</v>
      </c>
      <c r="S2334">
        <f t="shared" si="146"/>
        <v>2015</v>
      </c>
      <c r="T2334" s="13">
        <f t="shared" si="147"/>
        <v>42011.628136574072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0" t="s">
        <v>8334</v>
      </c>
      <c r="R2335" t="s">
        <v>8350</v>
      </c>
      <c r="S2335">
        <f t="shared" si="146"/>
        <v>2014</v>
      </c>
      <c r="T2335" s="13">
        <f t="shared" si="147"/>
        <v>41767.650347222225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0" t="s">
        <v>8334</v>
      </c>
      <c r="R2336" t="s">
        <v>8350</v>
      </c>
      <c r="S2336">
        <f t="shared" si="146"/>
        <v>2014</v>
      </c>
      <c r="T2336" s="13">
        <f t="shared" si="147"/>
        <v>41918.670115740737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0" t="s">
        <v>8334</v>
      </c>
      <c r="R2337" t="s">
        <v>8350</v>
      </c>
      <c r="S2337">
        <f t="shared" si="146"/>
        <v>2014</v>
      </c>
      <c r="T2337" s="13">
        <f t="shared" si="147"/>
        <v>41771.572256944448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0" t="s">
        <v>8334</v>
      </c>
      <c r="R2338" t="s">
        <v>8350</v>
      </c>
      <c r="S2338">
        <f t="shared" si="146"/>
        <v>2014</v>
      </c>
      <c r="T2338" s="13">
        <f t="shared" si="147"/>
        <v>41666.924710648149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0" t="s">
        <v>8334</v>
      </c>
      <c r="R2339" t="s">
        <v>8350</v>
      </c>
      <c r="S2339">
        <f t="shared" si="146"/>
        <v>2014</v>
      </c>
      <c r="T2339" s="13">
        <f t="shared" si="147"/>
        <v>41786.640543981484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0" t="s">
        <v>8334</v>
      </c>
      <c r="R2340" t="s">
        <v>8350</v>
      </c>
      <c r="S2340">
        <f t="shared" si="146"/>
        <v>2014</v>
      </c>
      <c r="T2340" s="13">
        <f t="shared" si="147"/>
        <v>41789.896805555552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0" t="s">
        <v>8334</v>
      </c>
      <c r="R2341" t="s">
        <v>8350</v>
      </c>
      <c r="S2341">
        <f t="shared" si="146"/>
        <v>2016</v>
      </c>
      <c r="T2341" s="13">
        <f t="shared" si="147"/>
        <v>42692.79987268518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0" t="s">
        <v>8334</v>
      </c>
      <c r="R2342" t="s">
        <v>8350</v>
      </c>
      <c r="S2342">
        <f t="shared" si="146"/>
        <v>2016</v>
      </c>
      <c r="T2342" s="13">
        <f t="shared" si="147"/>
        <v>42643.642800925925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0" t="s">
        <v>8317</v>
      </c>
      <c r="R2343" t="s">
        <v>8318</v>
      </c>
      <c r="S2343">
        <f t="shared" si="146"/>
        <v>2015</v>
      </c>
      <c r="T2343" s="13">
        <f t="shared" si="147"/>
        <v>42167.813703703709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0" t="s">
        <v>8317</v>
      </c>
      <c r="R2344" t="s">
        <v>8318</v>
      </c>
      <c r="S2344">
        <f t="shared" si="146"/>
        <v>2014</v>
      </c>
      <c r="T2344" s="13">
        <f t="shared" si="147"/>
        <v>41897.702199074076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0" t="s">
        <v>8317</v>
      </c>
      <c r="R2345" t="s">
        <v>8318</v>
      </c>
      <c r="S2345">
        <f t="shared" si="146"/>
        <v>2015</v>
      </c>
      <c r="T2345" s="13">
        <f t="shared" si="147"/>
        <v>42327.825289351851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0" t="s">
        <v>8317</v>
      </c>
      <c r="R2346" t="s">
        <v>8318</v>
      </c>
      <c r="S2346">
        <f t="shared" si="146"/>
        <v>2016</v>
      </c>
      <c r="T2346" s="13">
        <f t="shared" si="147"/>
        <v>42515.727650462963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0" t="s">
        <v>8317</v>
      </c>
      <c r="R2347" t="s">
        <v>8318</v>
      </c>
      <c r="S2347">
        <f t="shared" si="146"/>
        <v>2015</v>
      </c>
      <c r="T2347" s="13">
        <f t="shared" si="147"/>
        <v>42060.001805555556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0" t="s">
        <v>8317</v>
      </c>
      <c r="R2348" t="s">
        <v>8318</v>
      </c>
      <c r="S2348">
        <f t="shared" si="146"/>
        <v>2016</v>
      </c>
      <c r="T2348" s="13">
        <f t="shared" si="147"/>
        <v>42615.79896990741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0" t="s">
        <v>8317</v>
      </c>
      <c r="R2349" t="s">
        <v>8318</v>
      </c>
      <c r="S2349">
        <f t="shared" si="146"/>
        <v>2016</v>
      </c>
      <c r="T2349" s="13">
        <f t="shared" si="147"/>
        <v>42577.607361111113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0" t="s">
        <v>8317</v>
      </c>
      <c r="R2350" t="s">
        <v>8318</v>
      </c>
      <c r="S2350">
        <f t="shared" si="146"/>
        <v>2015</v>
      </c>
      <c r="T2350" s="13">
        <f t="shared" si="147"/>
        <v>42360.932152777779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0" t="s">
        <v>8317</v>
      </c>
      <c r="R2351" t="s">
        <v>8318</v>
      </c>
      <c r="S2351">
        <f t="shared" si="146"/>
        <v>2015</v>
      </c>
      <c r="T2351" s="13">
        <f t="shared" si="147"/>
        <v>42198.775787037041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0" t="s">
        <v>8317</v>
      </c>
      <c r="R2352" t="s">
        <v>8318</v>
      </c>
      <c r="S2352">
        <f t="shared" si="146"/>
        <v>2016</v>
      </c>
      <c r="T2352" s="13">
        <f t="shared" si="147"/>
        <v>42708.842245370368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0" t="s">
        <v>8317</v>
      </c>
      <c r="R2353" t="s">
        <v>8318</v>
      </c>
      <c r="S2353">
        <f t="shared" si="146"/>
        <v>2015</v>
      </c>
      <c r="T2353" s="13">
        <f t="shared" si="147"/>
        <v>42094.101145833338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0" t="s">
        <v>8317</v>
      </c>
      <c r="R2354" t="s">
        <v>8318</v>
      </c>
      <c r="S2354">
        <f t="shared" si="146"/>
        <v>2015</v>
      </c>
      <c r="T2354" s="13">
        <f t="shared" si="147"/>
        <v>42101.633703703701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0" t="s">
        <v>8317</v>
      </c>
      <c r="R2355" t="s">
        <v>8318</v>
      </c>
      <c r="S2355">
        <f t="shared" si="146"/>
        <v>2015</v>
      </c>
      <c r="T2355" s="13">
        <f t="shared" si="147"/>
        <v>42103.676180555558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0" t="s">
        <v>8317</v>
      </c>
      <c r="R2356" t="s">
        <v>8318</v>
      </c>
      <c r="S2356">
        <f t="shared" si="146"/>
        <v>2014</v>
      </c>
      <c r="T2356" s="13">
        <f t="shared" si="147"/>
        <v>41954.722916666666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0" t="s">
        <v>8317</v>
      </c>
      <c r="R2357" t="s">
        <v>8318</v>
      </c>
      <c r="S2357">
        <f t="shared" si="146"/>
        <v>2015</v>
      </c>
      <c r="T2357" s="13">
        <f t="shared" si="147"/>
        <v>42096.918240740735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0" t="s">
        <v>8317</v>
      </c>
      <c r="R2358" t="s">
        <v>8318</v>
      </c>
      <c r="S2358">
        <f t="shared" si="146"/>
        <v>2015</v>
      </c>
      <c r="T2358" s="13">
        <f t="shared" si="147"/>
        <v>42130.78361111111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0" t="s">
        <v>8317</v>
      </c>
      <c r="R2359" t="s">
        <v>8318</v>
      </c>
      <c r="S2359">
        <f t="shared" si="146"/>
        <v>2015</v>
      </c>
      <c r="T2359" s="13">
        <f t="shared" si="147"/>
        <v>42264.620115740734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0" t="s">
        <v>8317</v>
      </c>
      <c r="R2360" t="s">
        <v>8318</v>
      </c>
      <c r="S2360">
        <f t="shared" si="146"/>
        <v>2014</v>
      </c>
      <c r="T2360" s="13">
        <f t="shared" si="147"/>
        <v>41978.930972222224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0" t="s">
        <v>8317</v>
      </c>
      <c r="R2361" t="s">
        <v>8318</v>
      </c>
      <c r="S2361">
        <f t="shared" si="146"/>
        <v>2015</v>
      </c>
      <c r="T2361" s="13">
        <f t="shared" si="147"/>
        <v>42159.649583333332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0" t="s">
        <v>8317</v>
      </c>
      <c r="R2362" t="s">
        <v>8318</v>
      </c>
      <c r="S2362">
        <f t="shared" si="146"/>
        <v>2016</v>
      </c>
      <c r="T2362" s="13">
        <f t="shared" si="147"/>
        <v>42377.70694444445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0" t="s">
        <v>8317</v>
      </c>
      <c r="R2363" t="s">
        <v>8318</v>
      </c>
      <c r="S2363">
        <f t="shared" si="146"/>
        <v>2016</v>
      </c>
      <c r="T2363" s="13">
        <f t="shared" si="147"/>
        <v>42466.858888888892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0" t="s">
        <v>8317</v>
      </c>
      <c r="R2364" t="s">
        <v>8318</v>
      </c>
      <c r="S2364">
        <f t="shared" si="146"/>
        <v>2014</v>
      </c>
      <c r="T2364" s="13">
        <f t="shared" si="147"/>
        <v>41954.688310185185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0" t="s">
        <v>8317</v>
      </c>
      <c r="R2365" t="s">
        <v>8318</v>
      </c>
      <c r="S2365">
        <f t="shared" si="146"/>
        <v>2015</v>
      </c>
      <c r="T2365" s="13">
        <f t="shared" si="147"/>
        <v>42322.011574074073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0" t="s">
        <v>8317</v>
      </c>
      <c r="R2366" t="s">
        <v>8318</v>
      </c>
      <c r="S2366">
        <f t="shared" si="146"/>
        <v>2015</v>
      </c>
      <c r="T2366" s="13">
        <f t="shared" si="147"/>
        <v>42248.934675925921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0" t="s">
        <v>8317</v>
      </c>
      <c r="R2367" t="s">
        <v>8318</v>
      </c>
      <c r="S2367">
        <f t="shared" si="146"/>
        <v>2015</v>
      </c>
      <c r="T2367" s="13">
        <f t="shared" si="147"/>
        <v>42346.736400462964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0" t="s">
        <v>8317</v>
      </c>
      <c r="R2368" t="s">
        <v>8318</v>
      </c>
      <c r="S2368">
        <f t="shared" si="146"/>
        <v>2015</v>
      </c>
      <c r="T2368" s="13">
        <f t="shared" si="147"/>
        <v>42268.531631944439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0" t="s">
        <v>8317</v>
      </c>
      <c r="R2369" t="s">
        <v>8318</v>
      </c>
      <c r="S2369">
        <f t="shared" si="146"/>
        <v>2016</v>
      </c>
      <c r="T2369" s="13">
        <f t="shared" si="147"/>
        <v>42425.970092592594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0" t="s">
        <v>8317</v>
      </c>
      <c r="R2370" t="s">
        <v>8318</v>
      </c>
      <c r="S2370">
        <f t="shared" si="146"/>
        <v>2015</v>
      </c>
      <c r="T2370" s="13">
        <f t="shared" si="147"/>
        <v>42063.721817129626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10" t="s">
        <v>8317</v>
      </c>
      <c r="R2371" t="s">
        <v>8318</v>
      </c>
      <c r="S2371">
        <f t="shared" ref="S2371:S2434" si="150">YEAR(T2371)</f>
        <v>2016</v>
      </c>
      <c r="T2371" s="13">
        <f t="shared" ref="T2371:T2434" si="151">(((J2371/60)/60)/24)+DATE(1970,1,1)</f>
        <v>42380.812627314815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0" t="s">
        <v>8317</v>
      </c>
      <c r="R2372" t="s">
        <v>8318</v>
      </c>
      <c r="S2372">
        <f t="shared" si="150"/>
        <v>2014</v>
      </c>
      <c r="T2372" s="13">
        <f t="shared" si="151"/>
        <v>41961.18913194444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0" t="s">
        <v>8317</v>
      </c>
      <c r="R2373" t="s">
        <v>8318</v>
      </c>
      <c r="S2373">
        <f t="shared" si="150"/>
        <v>2015</v>
      </c>
      <c r="T2373" s="13">
        <f t="shared" si="151"/>
        <v>42150.777731481481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0" t="s">
        <v>8317</v>
      </c>
      <c r="R2374" t="s">
        <v>8318</v>
      </c>
      <c r="S2374">
        <f t="shared" si="150"/>
        <v>2015</v>
      </c>
      <c r="T2374" s="13">
        <f t="shared" si="151"/>
        <v>42088.069108796291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0" t="s">
        <v>8317</v>
      </c>
      <c r="R2375" t="s">
        <v>8318</v>
      </c>
      <c r="S2375">
        <f t="shared" si="150"/>
        <v>2015</v>
      </c>
      <c r="T2375" s="13">
        <f t="shared" si="151"/>
        <v>42215.662314814821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0" t="s">
        <v>8317</v>
      </c>
      <c r="R2376" t="s">
        <v>8318</v>
      </c>
      <c r="S2376">
        <f t="shared" si="150"/>
        <v>2015</v>
      </c>
      <c r="T2376" s="13">
        <f t="shared" si="151"/>
        <v>42017.843287037031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0" t="s">
        <v>8317</v>
      </c>
      <c r="R2377" t="s">
        <v>8318</v>
      </c>
      <c r="S2377">
        <f t="shared" si="150"/>
        <v>2016</v>
      </c>
      <c r="T2377" s="13">
        <f t="shared" si="151"/>
        <v>42592.836076388892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0" t="s">
        <v>8317</v>
      </c>
      <c r="R2378" t="s">
        <v>8318</v>
      </c>
      <c r="S2378">
        <f t="shared" si="150"/>
        <v>2015</v>
      </c>
      <c r="T2378" s="13">
        <f t="shared" si="151"/>
        <v>42318.925532407404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0" t="s">
        <v>8317</v>
      </c>
      <c r="R2379" t="s">
        <v>8318</v>
      </c>
      <c r="S2379">
        <f t="shared" si="150"/>
        <v>2016</v>
      </c>
      <c r="T2379" s="13">
        <f t="shared" si="151"/>
        <v>42669.870173611111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0" t="s">
        <v>8317</v>
      </c>
      <c r="R2380" t="s">
        <v>8318</v>
      </c>
      <c r="S2380">
        <f t="shared" si="150"/>
        <v>2015</v>
      </c>
      <c r="T2380" s="13">
        <f t="shared" si="151"/>
        <v>42213.013078703705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0" t="s">
        <v>8317</v>
      </c>
      <c r="R2381" t="s">
        <v>8318</v>
      </c>
      <c r="S2381">
        <f t="shared" si="150"/>
        <v>2015</v>
      </c>
      <c r="T2381" s="13">
        <f t="shared" si="151"/>
        <v>42237.016388888893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0" t="s">
        <v>8317</v>
      </c>
      <c r="R2382" t="s">
        <v>8318</v>
      </c>
      <c r="S2382">
        <f t="shared" si="150"/>
        <v>2015</v>
      </c>
      <c r="T2382" s="13">
        <f t="shared" si="151"/>
        <v>42248.793310185181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0" t="s">
        <v>8317</v>
      </c>
      <c r="R2383" t="s">
        <v>8318</v>
      </c>
      <c r="S2383">
        <f t="shared" si="150"/>
        <v>2015</v>
      </c>
      <c r="T2383" s="13">
        <f t="shared" si="151"/>
        <v>42074.935740740737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0" t="s">
        <v>8317</v>
      </c>
      <c r="R2384" t="s">
        <v>8318</v>
      </c>
      <c r="S2384">
        <f t="shared" si="150"/>
        <v>2015</v>
      </c>
      <c r="T2384" s="13">
        <f t="shared" si="151"/>
        <v>42195.187534722223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0" t="s">
        <v>8317</v>
      </c>
      <c r="R2385" t="s">
        <v>8318</v>
      </c>
      <c r="S2385">
        <f t="shared" si="150"/>
        <v>2015</v>
      </c>
      <c r="T2385" s="13">
        <f t="shared" si="151"/>
        <v>42027.056793981479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0" t="s">
        <v>8317</v>
      </c>
      <c r="R2386" t="s">
        <v>8318</v>
      </c>
      <c r="S2386">
        <f t="shared" si="150"/>
        <v>2014</v>
      </c>
      <c r="T2386" s="13">
        <f t="shared" si="151"/>
        <v>41927.067627314813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0" t="s">
        <v>8317</v>
      </c>
      <c r="R2387" t="s">
        <v>8318</v>
      </c>
      <c r="S2387">
        <f t="shared" si="150"/>
        <v>2015</v>
      </c>
      <c r="T2387" s="13">
        <f t="shared" si="151"/>
        <v>42191.70175925926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0" t="s">
        <v>8317</v>
      </c>
      <c r="R2388" t="s">
        <v>8318</v>
      </c>
      <c r="S2388">
        <f t="shared" si="150"/>
        <v>2014</v>
      </c>
      <c r="T2388" s="13">
        <f t="shared" si="151"/>
        <v>41954.838240740741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0" t="s">
        <v>8317</v>
      </c>
      <c r="R2389" t="s">
        <v>8318</v>
      </c>
      <c r="S2389">
        <f t="shared" si="150"/>
        <v>2016</v>
      </c>
      <c r="T2389" s="13">
        <f t="shared" si="151"/>
        <v>42528.626620370371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0" t="s">
        <v>8317</v>
      </c>
      <c r="R2390" t="s">
        <v>8318</v>
      </c>
      <c r="S2390">
        <f t="shared" si="150"/>
        <v>2014</v>
      </c>
      <c r="T2390" s="13">
        <f t="shared" si="151"/>
        <v>41989.853692129633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0" t="s">
        <v>8317</v>
      </c>
      <c r="R2391" t="s">
        <v>8318</v>
      </c>
      <c r="S2391">
        <f t="shared" si="150"/>
        <v>2015</v>
      </c>
      <c r="T2391" s="13">
        <f t="shared" si="151"/>
        <v>42179.653379629628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0" t="s">
        <v>8317</v>
      </c>
      <c r="R2392" t="s">
        <v>8318</v>
      </c>
      <c r="S2392">
        <f t="shared" si="150"/>
        <v>2014</v>
      </c>
      <c r="T2392" s="13">
        <f t="shared" si="151"/>
        <v>41968.262314814812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0" t="s">
        <v>8317</v>
      </c>
      <c r="R2393" t="s">
        <v>8318</v>
      </c>
      <c r="S2393">
        <f t="shared" si="150"/>
        <v>2015</v>
      </c>
      <c r="T2393" s="13">
        <f t="shared" si="151"/>
        <v>42064.794490740736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0" t="s">
        <v>8317</v>
      </c>
      <c r="R2394" t="s">
        <v>8318</v>
      </c>
      <c r="S2394">
        <f t="shared" si="150"/>
        <v>2015</v>
      </c>
      <c r="T2394" s="13">
        <f t="shared" si="151"/>
        <v>42276.120636574073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0" t="s">
        <v>8317</v>
      </c>
      <c r="R2395" t="s">
        <v>8318</v>
      </c>
      <c r="S2395">
        <f t="shared" si="150"/>
        <v>2015</v>
      </c>
      <c r="T2395" s="13">
        <f t="shared" si="151"/>
        <v>42194.648344907408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0" t="s">
        <v>8317</v>
      </c>
      <c r="R2396" t="s">
        <v>8318</v>
      </c>
      <c r="S2396">
        <f t="shared" si="150"/>
        <v>2015</v>
      </c>
      <c r="T2396" s="13">
        <f t="shared" si="151"/>
        <v>42031.362187499995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0" t="s">
        <v>8317</v>
      </c>
      <c r="R2397" t="s">
        <v>8318</v>
      </c>
      <c r="S2397">
        <f t="shared" si="150"/>
        <v>2016</v>
      </c>
      <c r="T2397" s="13">
        <f t="shared" si="151"/>
        <v>42717.121377314819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0" t="s">
        <v>8317</v>
      </c>
      <c r="R2398" t="s">
        <v>8318</v>
      </c>
      <c r="S2398">
        <f t="shared" si="150"/>
        <v>2015</v>
      </c>
      <c r="T2398" s="13">
        <f t="shared" si="151"/>
        <v>42262.849050925928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0" t="s">
        <v>8317</v>
      </c>
      <c r="R2399" t="s">
        <v>8318</v>
      </c>
      <c r="S2399">
        <f t="shared" si="150"/>
        <v>2014</v>
      </c>
      <c r="T2399" s="13">
        <f t="shared" si="151"/>
        <v>41976.88490740741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0" t="s">
        <v>8317</v>
      </c>
      <c r="R2400" t="s">
        <v>8318</v>
      </c>
      <c r="S2400">
        <f t="shared" si="150"/>
        <v>2015</v>
      </c>
      <c r="T2400" s="13">
        <f t="shared" si="151"/>
        <v>42157.916481481487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0" t="s">
        <v>8317</v>
      </c>
      <c r="R2401" t="s">
        <v>8318</v>
      </c>
      <c r="S2401">
        <f t="shared" si="150"/>
        <v>2014</v>
      </c>
      <c r="T2401" s="13">
        <f t="shared" si="151"/>
        <v>41956.853078703702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0" t="s">
        <v>8317</v>
      </c>
      <c r="R2402" t="s">
        <v>8318</v>
      </c>
      <c r="S2402">
        <f t="shared" si="150"/>
        <v>2016</v>
      </c>
      <c r="T2402" s="13">
        <f t="shared" si="151"/>
        <v>42444.268101851849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0" t="s">
        <v>8334</v>
      </c>
      <c r="R2403" t="s">
        <v>8335</v>
      </c>
      <c r="S2403">
        <f t="shared" si="150"/>
        <v>2016</v>
      </c>
      <c r="T2403" s="13">
        <f t="shared" si="151"/>
        <v>42374.822870370372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0" t="s">
        <v>8334</v>
      </c>
      <c r="R2404" t="s">
        <v>8335</v>
      </c>
      <c r="S2404">
        <f t="shared" si="150"/>
        <v>2015</v>
      </c>
      <c r="T2404" s="13">
        <f t="shared" si="151"/>
        <v>42107.679756944446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0" t="s">
        <v>8334</v>
      </c>
      <c r="R2405" t="s">
        <v>8335</v>
      </c>
      <c r="S2405">
        <f t="shared" si="150"/>
        <v>2016</v>
      </c>
      <c r="T2405" s="13">
        <f t="shared" si="151"/>
        <v>42399.882615740738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0" t="s">
        <v>8334</v>
      </c>
      <c r="R2406" t="s">
        <v>8335</v>
      </c>
      <c r="S2406">
        <f t="shared" si="150"/>
        <v>2015</v>
      </c>
      <c r="T2406" s="13">
        <f t="shared" si="151"/>
        <v>42342.03943287037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0" t="s">
        <v>8334</v>
      </c>
      <c r="R2407" t="s">
        <v>8335</v>
      </c>
      <c r="S2407">
        <f t="shared" si="150"/>
        <v>2016</v>
      </c>
      <c r="T2407" s="13">
        <f t="shared" si="151"/>
        <v>42595.585358796292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0" t="s">
        <v>8334</v>
      </c>
      <c r="R2408" t="s">
        <v>8335</v>
      </c>
      <c r="S2408">
        <f t="shared" si="150"/>
        <v>2014</v>
      </c>
      <c r="T2408" s="13">
        <f t="shared" si="151"/>
        <v>41983.110995370371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0" t="s">
        <v>8334</v>
      </c>
      <c r="R2409" t="s">
        <v>8335</v>
      </c>
      <c r="S2409">
        <f t="shared" si="150"/>
        <v>2015</v>
      </c>
      <c r="T2409" s="13">
        <f t="shared" si="151"/>
        <v>42082.575555555552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0" t="s">
        <v>8334</v>
      </c>
      <c r="R2410" t="s">
        <v>8335</v>
      </c>
      <c r="S2410">
        <f t="shared" si="150"/>
        <v>2014</v>
      </c>
      <c r="T2410" s="13">
        <f t="shared" si="151"/>
        <v>41919.140706018516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0" t="s">
        <v>8334</v>
      </c>
      <c r="R2411" t="s">
        <v>8335</v>
      </c>
      <c r="S2411">
        <f t="shared" si="150"/>
        <v>2015</v>
      </c>
      <c r="T2411" s="13">
        <f t="shared" si="151"/>
        <v>42204.875868055555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0" t="s">
        <v>8334</v>
      </c>
      <c r="R2412" t="s">
        <v>8335</v>
      </c>
      <c r="S2412">
        <f t="shared" si="150"/>
        <v>2015</v>
      </c>
      <c r="T2412" s="13">
        <f t="shared" si="151"/>
        <v>42224.408275462964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0" t="s">
        <v>8334</v>
      </c>
      <c r="R2413" t="s">
        <v>8335</v>
      </c>
      <c r="S2413">
        <f t="shared" si="150"/>
        <v>2015</v>
      </c>
      <c r="T2413" s="13">
        <f t="shared" si="151"/>
        <v>42211.732430555552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0" t="s">
        <v>8334</v>
      </c>
      <c r="R2414" t="s">
        <v>8335</v>
      </c>
      <c r="S2414">
        <f t="shared" si="150"/>
        <v>2016</v>
      </c>
      <c r="T2414" s="13">
        <f t="shared" si="151"/>
        <v>42655.736956018518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0" t="s">
        <v>8334</v>
      </c>
      <c r="R2415" t="s">
        <v>8335</v>
      </c>
      <c r="S2415">
        <f t="shared" si="150"/>
        <v>2014</v>
      </c>
      <c r="T2415" s="13">
        <f t="shared" si="151"/>
        <v>41760.10974537037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0" t="s">
        <v>8334</v>
      </c>
      <c r="R2416" t="s">
        <v>8335</v>
      </c>
      <c r="S2416">
        <f t="shared" si="150"/>
        <v>2015</v>
      </c>
      <c r="T2416" s="13">
        <f t="shared" si="151"/>
        <v>42198.695138888885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0" t="s">
        <v>8334</v>
      </c>
      <c r="R2417" t="s">
        <v>8335</v>
      </c>
      <c r="S2417">
        <f t="shared" si="150"/>
        <v>2016</v>
      </c>
      <c r="T2417" s="13">
        <f t="shared" si="151"/>
        <v>42536.862800925926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0" t="s">
        <v>8334</v>
      </c>
      <c r="R2418" t="s">
        <v>8335</v>
      </c>
      <c r="S2418">
        <f t="shared" si="150"/>
        <v>2015</v>
      </c>
      <c r="T2418" s="13">
        <f t="shared" si="151"/>
        <v>42019.737766203703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0" t="s">
        <v>8334</v>
      </c>
      <c r="R2419" t="s">
        <v>8335</v>
      </c>
      <c r="S2419">
        <f t="shared" si="150"/>
        <v>2014</v>
      </c>
      <c r="T2419" s="13">
        <f t="shared" si="151"/>
        <v>41831.884108796294</v>
      </c>
    </row>
    <row r="2420" spans="1:20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0" t="s">
        <v>8334</v>
      </c>
      <c r="R2420" t="s">
        <v>8335</v>
      </c>
      <c r="S2420">
        <f t="shared" si="150"/>
        <v>2015</v>
      </c>
      <c r="T2420" s="13">
        <f t="shared" si="151"/>
        <v>42027.856990740736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0" t="s">
        <v>8334</v>
      </c>
      <c r="R2421" t="s">
        <v>8335</v>
      </c>
      <c r="S2421">
        <f t="shared" si="150"/>
        <v>2014</v>
      </c>
      <c r="T2421" s="13">
        <f t="shared" si="151"/>
        <v>41993.738298611104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0" t="s">
        <v>8334</v>
      </c>
      <c r="R2422" t="s">
        <v>8335</v>
      </c>
      <c r="S2422">
        <f t="shared" si="150"/>
        <v>2014</v>
      </c>
      <c r="T2422" s="13">
        <f t="shared" si="151"/>
        <v>41893.028877314813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0" t="s">
        <v>8334</v>
      </c>
      <c r="R2423" t="s">
        <v>8335</v>
      </c>
      <c r="S2423">
        <f t="shared" si="150"/>
        <v>2015</v>
      </c>
      <c r="T2423" s="13">
        <f t="shared" si="151"/>
        <v>42026.687453703707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0" t="s">
        <v>8334</v>
      </c>
      <c r="R2424" t="s">
        <v>8335</v>
      </c>
      <c r="S2424">
        <f t="shared" si="150"/>
        <v>2015</v>
      </c>
      <c r="T2424" s="13">
        <f t="shared" si="151"/>
        <v>42044.724953703699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0" t="s">
        <v>8334</v>
      </c>
      <c r="R2425" t="s">
        <v>8335</v>
      </c>
      <c r="S2425">
        <f t="shared" si="150"/>
        <v>2014</v>
      </c>
      <c r="T2425" s="13">
        <f t="shared" si="151"/>
        <v>41974.704745370371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0" t="s">
        <v>8334</v>
      </c>
      <c r="R2426" t="s">
        <v>8335</v>
      </c>
      <c r="S2426">
        <f t="shared" si="150"/>
        <v>2014</v>
      </c>
      <c r="T2426" s="13">
        <f t="shared" si="151"/>
        <v>41909.892453703702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0" t="s">
        <v>8334</v>
      </c>
      <c r="R2427" t="s">
        <v>8335</v>
      </c>
      <c r="S2427">
        <f t="shared" si="150"/>
        <v>2016</v>
      </c>
      <c r="T2427" s="13">
        <f t="shared" si="151"/>
        <v>42502.913761574076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0" t="s">
        <v>8334</v>
      </c>
      <c r="R2428" t="s">
        <v>8335</v>
      </c>
      <c r="S2428">
        <f t="shared" si="150"/>
        <v>2015</v>
      </c>
      <c r="T2428" s="13">
        <f t="shared" si="151"/>
        <v>42164.170046296291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0" t="s">
        <v>8334</v>
      </c>
      <c r="R2429" t="s">
        <v>8335</v>
      </c>
      <c r="S2429">
        <f t="shared" si="150"/>
        <v>2016</v>
      </c>
      <c r="T2429" s="13">
        <f t="shared" si="151"/>
        <v>42412.318668981476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0" t="s">
        <v>8334</v>
      </c>
      <c r="R2430" t="s">
        <v>8335</v>
      </c>
      <c r="S2430">
        <f t="shared" si="150"/>
        <v>2015</v>
      </c>
      <c r="T2430" s="13">
        <f t="shared" si="151"/>
        <v>42045.784155092595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0" t="s">
        <v>8334</v>
      </c>
      <c r="R2431" t="s">
        <v>8335</v>
      </c>
      <c r="S2431">
        <f t="shared" si="150"/>
        <v>2016</v>
      </c>
      <c r="T2431" s="13">
        <f t="shared" si="151"/>
        <v>42734.879236111112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0" t="s">
        <v>8334</v>
      </c>
      <c r="R2432" t="s">
        <v>8335</v>
      </c>
      <c r="S2432">
        <f t="shared" si="150"/>
        <v>2016</v>
      </c>
      <c r="T2432" s="13">
        <f t="shared" si="151"/>
        <v>42382.130833333329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0" t="s">
        <v>8334</v>
      </c>
      <c r="R2433" t="s">
        <v>8335</v>
      </c>
      <c r="S2433">
        <f t="shared" si="150"/>
        <v>2016</v>
      </c>
      <c r="T2433" s="13">
        <f t="shared" si="151"/>
        <v>42489.099687499998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0" t="s">
        <v>8334</v>
      </c>
      <c r="R2434" t="s">
        <v>8335</v>
      </c>
      <c r="S2434">
        <f t="shared" si="150"/>
        <v>2015</v>
      </c>
      <c r="T2434" s="13">
        <f t="shared" si="151"/>
        <v>42041.218715277777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10" t="s">
        <v>8334</v>
      </c>
      <c r="R2435" t="s">
        <v>8335</v>
      </c>
      <c r="S2435">
        <f t="shared" ref="S2435:S2498" si="154">YEAR(T2435)</f>
        <v>2016</v>
      </c>
      <c r="T2435" s="13">
        <f t="shared" ref="T2435:T2498" si="155">(((J2435/60)/60)/24)+DATE(1970,1,1)</f>
        <v>42397.89980324074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0" t="s">
        <v>8334</v>
      </c>
      <c r="R2436" t="s">
        <v>8335</v>
      </c>
      <c r="S2436">
        <f t="shared" si="154"/>
        <v>2015</v>
      </c>
      <c r="T2436" s="13">
        <f t="shared" si="155"/>
        <v>42180.18604166666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0" t="s">
        <v>8334</v>
      </c>
      <c r="R2437" t="s">
        <v>8335</v>
      </c>
      <c r="S2437">
        <f t="shared" si="154"/>
        <v>2015</v>
      </c>
      <c r="T2437" s="13">
        <f t="shared" si="155"/>
        <v>42252.277615740735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0" t="s">
        <v>8334</v>
      </c>
      <c r="R2438" t="s">
        <v>8335</v>
      </c>
      <c r="S2438">
        <f t="shared" si="154"/>
        <v>2015</v>
      </c>
      <c r="T2438" s="13">
        <f t="shared" si="155"/>
        <v>42338.615393518514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0" t="s">
        <v>8334</v>
      </c>
      <c r="R2439" t="s">
        <v>8335</v>
      </c>
      <c r="S2439">
        <f t="shared" si="154"/>
        <v>2015</v>
      </c>
      <c r="T2439" s="13">
        <f t="shared" si="155"/>
        <v>42031.965138888889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0" t="s">
        <v>8334</v>
      </c>
      <c r="R2440" t="s">
        <v>8335</v>
      </c>
      <c r="S2440">
        <f t="shared" si="154"/>
        <v>2015</v>
      </c>
      <c r="T2440" s="13">
        <f t="shared" si="155"/>
        <v>42285.91506944444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0" t="s">
        <v>8334</v>
      </c>
      <c r="R2441" t="s">
        <v>8335</v>
      </c>
      <c r="S2441">
        <f t="shared" si="154"/>
        <v>2015</v>
      </c>
      <c r="T2441" s="13">
        <f t="shared" si="155"/>
        <v>42265.818622685183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0" t="s">
        <v>8334</v>
      </c>
      <c r="R2442" t="s">
        <v>8335</v>
      </c>
      <c r="S2442">
        <f t="shared" si="154"/>
        <v>2016</v>
      </c>
      <c r="T2442" s="13">
        <f t="shared" si="155"/>
        <v>42383.899456018517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0" t="s">
        <v>8334</v>
      </c>
      <c r="R2443" t="s">
        <v>8350</v>
      </c>
      <c r="S2443">
        <f t="shared" si="154"/>
        <v>2015</v>
      </c>
      <c r="T2443" s="13">
        <f t="shared" si="155"/>
        <v>42187.125625000001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0" t="s">
        <v>8334</v>
      </c>
      <c r="R2444" t="s">
        <v>8350</v>
      </c>
      <c r="S2444">
        <f t="shared" si="154"/>
        <v>2015</v>
      </c>
      <c r="T2444" s="13">
        <f t="shared" si="155"/>
        <v>42052.666990740734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0" t="s">
        <v>8334</v>
      </c>
      <c r="R2445" t="s">
        <v>8350</v>
      </c>
      <c r="S2445">
        <f t="shared" si="154"/>
        <v>2014</v>
      </c>
      <c r="T2445" s="13">
        <f t="shared" si="155"/>
        <v>41836.625254629631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0" t="s">
        <v>8334</v>
      </c>
      <c r="R2446" t="s">
        <v>8350</v>
      </c>
      <c r="S2446">
        <f t="shared" si="154"/>
        <v>2016</v>
      </c>
      <c r="T2446" s="13">
        <f t="shared" si="155"/>
        <v>42485.754525462966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0" t="s">
        <v>8334</v>
      </c>
      <c r="R2447" t="s">
        <v>8350</v>
      </c>
      <c r="S2447">
        <f t="shared" si="154"/>
        <v>2015</v>
      </c>
      <c r="T2447" s="13">
        <f t="shared" si="155"/>
        <v>42243.190057870372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0" t="s">
        <v>8334</v>
      </c>
      <c r="R2448" t="s">
        <v>8350</v>
      </c>
      <c r="S2448">
        <f t="shared" si="154"/>
        <v>2016</v>
      </c>
      <c r="T2448" s="13">
        <f t="shared" si="155"/>
        <v>42670.602673611109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0" t="s">
        <v>8334</v>
      </c>
      <c r="R2449" t="s">
        <v>8350</v>
      </c>
      <c r="S2449">
        <f t="shared" si="154"/>
        <v>2016</v>
      </c>
      <c r="T2449" s="13">
        <f t="shared" si="155"/>
        <v>42654.469826388886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0" t="s">
        <v>8334</v>
      </c>
      <c r="R2450" t="s">
        <v>8350</v>
      </c>
      <c r="S2450">
        <f t="shared" si="154"/>
        <v>2016</v>
      </c>
      <c r="T2450" s="13">
        <f t="shared" si="155"/>
        <v>42607.316122685181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0" t="s">
        <v>8334</v>
      </c>
      <c r="R2451" t="s">
        <v>8350</v>
      </c>
      <c r="S2451">
        <f t="shared" si="154"/>
        <v>2014</v>
      </c>
      <c r="T2451" s="13">
        <f t="shared" si="155"/>
        <v>41943.142534722225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0" t="s">
        <v>8334</v>
      </c>
      <c r="R2452" t="s">
        <v>8350</v>
      </c>
      <c r="S2452">
        <f t="shared" si="154"/>
        <v>2014</v>
      </c>
      <c r="T2452" s="13">
        <f t="shared" si="155"/>
        <v>41902.07240740741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0" t="s">
        <v>8334</v>
      </c>
      <c r="R2453" t="s">
        <v>8350</v>
      </c>
      <c r="S2453">
        <f t="shared" si="154"/>
        <v>2017</v>
      </c>
      <c r="T2453" s="13">
        <f t="shared" si="155"/>
        <v>42779.908449074079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0" t="s">
        <v>8334</v>
      </c>
      <c r="R2454" t="s">
        <v>8350</v>
      </c>
      <c r="S2454">
        <f t="shared" si="154"/>
        <v>2015</v>
      </c>
      <c r="T2454" s="13">
        <f t="shared" si="155"/>
        <v>42338.84375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0" t="s">
        <v>8334</v>
      </c>
      <c r="R2455" t="s">
        <v>8350</v>
      </c>
      <c r="S2455">
        <f t="shared" si="154"/>
        <v>2017</v>
      </c>
      <c r="T2455" s="13">
        <f t="shared" si="155"/>
        <v>42738.692233796297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0" t="s">
        <v>8334</v>
      </c>
      <c r="R2456" t="s">
        <v>8350</v>
      </c>
      <c r="S2456">
        <f t="shared" si="154"/>
        <v>2017</v>
      </c>
      <c r="T2456" s="13">
        <f t="shared" si="155"/>
        <v>42770.201481481476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0" t="s">
        <v>8334</v>
      </c>
      <c r="R2457" t="s">
        <v>8350</v>
      </c>
      <c r="S2457">
        <f t="shared" si="154"/>
        <v>2016</v>
      </c>
      <c r="T2457" s="13">
        <f t="shared" si="155"/>
        <v>42452.781828703708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0" t="s">
        <v>8334</v>
      </c>
      <c r="R2458" t="s">
        <v>8350</v>
      </c>
      <c r="S2458">
        <f t="shared" si="154"/>
        <v>2017</v>
      </c>
      <c r="T2458" s="13">
        <f t="shared" si="155"/>
        <v>42761.961099537039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0" t="s">
        <v>8334</v>
      </c>
      <c r="R2459" t="s">
        <v>8350</v>
      </c>
      <c r="S2459">
        <f t="shared" si="154"/>
        <v>2016</v>
      </c>
      <c r="T2459" s="13">
        <f t="shared" si="155"/>
        <v>42423.602500000001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0" t="s">
        <v>8334</v>
      </c>
      <c r="R2460" t="s">
        <v>8350</v>
      </c>
      <c r="S2460">
        <f t="shared" si="154"/>
        <v>2016</v>
      </c>
      <c r="T2460" s="13">
        <f t="shared" si="155"/>
        <v>42495.871736111112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0" t="s">
        <v>8334</v>
      </c>
      <c r="R2461" t="s">
        <v>8350</v>
      </c>
      <c r="S2461">
        <f t="shared" si="154"/>
        <v>2016</v>
      </c>
      <c r="T2461" s="13">
        <f t="shared" si="155"/>
        <v>42407.637557870374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0" t="s">
        <v>8334</v>
      </c>
      <c r="R2462" t="s">
        <v>8350</v>
      </c>
      <c r="S2462">
        <f t="shared" si="154"/>
        <v>2016</v>
      </c>
      <c r="T2462" s="13">
        <f t="shared" si="155"/>
        <v>42704.187118055561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0" t="s">
        <v>8323</v>
      </c>
      <c r="R2463" t="s">
        <v>8327</v>
      </c>
      <c r="S2463">
        <f t="shared" si="154"/>
        <v>2011</v>
      </c>
      <c r="T2463" s="13">
        <f t="shared" si="155"/>
        <v>40784.012696759259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0" t="s">
        <v>8323</v>
      </c>
      <c r="R2464" t="s">
        <v>8327</v>
      </c>
      <c r="S2464">
        <f t="shared" si="154"/>
        <v>2012</v>
      </c>
      <c r="T2464" s="13">
        <f t="shared" si="155"/>
        <v>41089.186296296299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0" t="s">
        <v>8323</v>
      </c>
      <c r="R2465" t="s">
        <v>8327</v>
      </c>
      <c r="S2465">
        <f t="shared" si="154"/>
        <v>2013</v>
      </c>
      <c r="T2465" s="13">
        <f t="shared" si="155"/>
        <v>41341.111400462964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0" t="s">
        <v>8323</v>
      </c>
      <c r="R2466" t="s">
        <v>8327</v>
      </c>
      <c r="S2466">
        <f t="shared" si="154"/>
        <v>2015</v>
      </c>
      <c r="T2466" s="13">
        <f t="shared" si="155"/>
        <v>42248.90042824074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0" t="s">
        <v>8323</v>
      </c>
      <c r="R2467" t="s">
        <v>8327</v>
      </c>
      <c r="S2467">
        <f t="shared" si="154"/>
        <v>2012</v>
      </c>
      <c r="T2467" s="13">
        <f t="shared" si="155"/>
        <v>41145.719305555554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0" t="s">
        <v>8323</v>
      </c>
      <c r="R2468" t="s">
        <v>8327</v>
      </c>
      <c r="S2468">
        <f t="shared" si="154"/>
        <v>2013</v>
      </c>
      <c r="T2468" s="13">
        <f t="shared" si="155"/>
        <v>41373.102465277778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0" t="s">
        <v>8323</v>
      </c>
      <c r="R2469" t="s">
        <v>8327</v>
      </c>
      <c r="S2469">
        <f t="shared" si="154"/>
        <v>2012</v>
      </c>
      <c r="T2469" s="13">
        <f t="shared" si="155"/>
        <v>41025.874201388891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0" t="s">
        <v>8323</v>
      </c>
      <c r="R2470" t="s">
        <v>8327</v>
      </c>
      <c r="S2470">
        <f t="shared" si="154"/>
        <v>2012</v>
      </c>
      <c r="T2470" s="13">
        <f t="shared" si="155"/>
        <v>41174.154178240737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0" t="s">
        <v>8323</v>
      </c>
      <c r="R2471" t="s">
        <v>8327</v>
      </c>
      <c r="S2471">
        <f t="shared" si="154"/>
        <v>2011</v>
      </c>
      <c r="T2471" s="13">
        <f t="shared" si="155"/>
        <v>40557.429733796293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0" t="s">
        <v>8323</v>
      </c>
      <c r="R2472" t="s">
        <v>8327</v>
      </c>
      <c r="S2472">
        <f t="shared" si="154"/>
        <v>2012</v>
      </c>
      <c r="T2472" s="13">
        <f t="shared" si="155"/>
        <v>41023.07471064815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0" t="s">
        <v>8323</v>
      </c>
      <c r="R2473" t="s">
        <v>8327</v>
      </c>
      <c r="S2473">
        <f t="shared" si="154"/>
        <v>2011</v>
      </c>
      <c r="T2473" s="13">
        <f t="shared" si="155"/>
        <v>40893.992962962962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0" t="s">
        <v>8323</v>
      </c>
      <c r="R2474" t="s">
        <v>8327</v>
      </c>
      <c r="S2474">
        <f t="shared" si="154"/>
        <v>2010</v>
      </c>
      <c r="T2474" s="13">
        <f t="shared" si="155"/>
        <v>40354.11550925926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0" t="s">
        <v>8323</v>
      </c>
      <c r="R2475" t="s">
        <v>8327</v>
      </c>
      <c r="S2475">
        <f t="shared" si="154"/>
        <v>2012</v>
      </c>
      <c r="T2475" s="13">
        <f t="shared" si="155"/>
        <v>41193.748483796298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0" t="s">
        <v>8323</v>
      </c>
      <c r="R2476" t="s">
        <v>8327</v>
      </c>
      <c r="S2476">
        <f t="shared" si="154"/>
        <v>2010</v>
      </c>
      <c r="T2476" s="13">
        <f t="shared" si="155"/>
        <v>40417.011296296296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0" t="s">
        <v>8323</v>
      </c>
      <c r="R2477" t="s">
        <v>8327</v>
      </c>
      <c r="S2477">
        <f t="shared" si="154"/>
        <v>2010</v>
      </c>
      <c r="T2477" s="13">
        <f t="shared" si="155"/>
        <v>40310.287673611114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0" t="s">
        <v>8323</v>
      </c>
      <c r="R2478" t="s">
        <v>8327</v>
      </c>
      <c r="S2478">
        <f t="shared" si="154"/>
        <v>2014</v>
      </c>
      <c r="T2478" s="13">
        <f t="shared" si="155"/>
        <v>41913.328356481477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0" t="s">
        <v>8323</v>
      </c>
      <c r="R2479" t="s">
        <v>8327</v>
      </c>
      <c r="S2479">
        <f t="shared" si="154"/>
        <v>2012</v>
      </c>
      <c r="T2479" s="13">
        <f t="shared" si="155"/>
        <v>41088.691493055558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0" t="s">
        <v>8323</v>
      </c>
      <c r="R2480" t="s">
        <v>8327</v>
      </c>
      <c r="S2480">
        <f t="shared" si="154"/>
        <v>2012</v>
      </c>
      <c r="T2480" s="13">
        <f t="shared" si="155"/>
        <v>41257.950381944444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0" t="s">
        <v>8323</v>
      </c>
      <c r="R2481" t="s">
        <v>8327</v>
      </c>
      <c r="S2481">
        <f t="shared" si="154"/>
        <v>2012</v>
      </c>
      <c r="T2481" s="13">
        <f t="shared" si="155"/>
        <v>41107.726782407408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0" t="s">
        <v>8323</v>
      </c>
      <c r="R2482" t="s">
        <v>8327</v>
      </c>
      <c r="S2482">
        <f t="shared" si="154"/>
        <v>2015</v>
      </c>
      <c r="T2482" s="13">
        <f t="shared" si="155"/>
        <v>42227.936157407406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0" t="s">
        <v>8323</v>
      </c>
      <c r="R2483" t="s">
        <v>8327</v>
      </c>
      <c r="S2483">
        <f t="shared" si="154"/>
        <v>2012</v>
      </c>
      <c r="T2483" s="13">
        <f t="shared" si="155"/>
        <v>40999.645925925928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0" t="s">
        <v>8323</v>
      </c>
      <c r="R2484" t="s">
        <v>8327</v>
      </c>
      <c r="S2484">
        <f t="shared" si="154"/>
        <v>2011</v>
      </c>
      <c r="T2484" s="13">
        <f t="shared" si="155"/>
        <v>40711.782210648147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0" t="s">
        <v>8323</v>
      </c>
      <c r="R2485" t="s">
        <v>8327</v>
      </c>
      <c r="S2485">
        <f t="shared" si="154"/>
        <v>2012</v>
      </c>
      <c r="T2485" s="13">
        <f t="shared" si="155"/>
        <v>40970.750034722223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0" t="s">
        <v>8323</v>
      </c>
      <c r="R2486" t="s">
        <v>8327</v>
      </c>
      <c r="S2486">
        <f t="shared" si="154"/>
        <v>2011</v>
      </c>
      <c r="T2486" s="13">
        <f t="shared" si="155"/>
        <v>40771.916701388887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0" t="s">
        <v>8323</v>
      </c>
      <c r="R2487" t="s">
        <v>8327</v>
      </c>
      <c r="S2487">
        <f t="shared" si="154"/>
        <v>2011</v>
      </c>
      <c r="T2487" s="13">
        <f t="shared" si="155"/>
        <v>40793.998599537037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0" t="s">
        <v>8323</v>
      </c>
      <c r="R2488" t="s">
        <v>8327</v>
      </c>
      <c r="S2488">
        <f t="shared" si="154"/>
        <v>2012</v>
      </c>
      <c r="T2488" s="13">
        <f t="shared" si="155"/>
        <v>40991.708055555559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0" t="s">
        <v>8323</v>
      </c>
      <c r="R2489" t="s">
        <v>8327</v>
      </c>
      <c r="S2489">
        <f t="shared" si="154"/>
        <v>2012</v>
      </c>
      <c r="T2489" s="13">
        <f t="shared" si="155"/>
        <v>41026.083298611113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0" t="s">
        <v>8323</v>
      </c>
      <c r="R2490" t="s">
        <v>8327</v>
      </c>
      <c r="S2490">
        <f t="shared" si="154"/>
        <v>2011</v>
      </c>
      <c r="T2490" s="13">
        <f t="shared" si="155"/>
        <v>40833.633194444446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0" t="s">
        <v>8323</v>
      </c>
      <c r="R2491" t="s">
        <v>8327</v>
      </c>
      <c r="S2491">
        <f t="shared" si="154"/>
        <v>2013</v>
      </c>
      <c r="T2491" s="13">
        <f t="shared" si="155"/>
        <v>41373.690266203703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0" t="s">
        <v>8323</v>
      </c>
      <c r="R2492" t="s">
        <v>8327</v>
      </c>
      <c r="S2492">
        <f t="shared" si="154"/>
        <v>2012</v>
      </c>
      <c r="T2492" s="13">
        <f t="shared" si="155"/>
        <v>41023.227731481478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0" t="s">
        <v>8323</v>
      </c>
      <c r="R2493" t="s">
        <v>8327</v>
      </c>
      <c r="S2493">
        <f t="shared" si="154"/>
        <v>2010</v>
      </c>
      <c r="T2493" s="13">
        <f t="shared" si="155"/>
        <v>40542.839282407411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0" t="s">
        <v>8323</v>
      </c>
      <c r="R2494" t="s">
        <v>8327</v>
      </c>
      <c r="S2494">
        <f t="shared" si="154"/>
        <v>2012</v>
      </c>
      <c r="T2494" s="13">
        <f t="shared" si="155"/>
        <v>41024.985972222225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0" t="s">
        <v>8323</v>
      </c>
      <c r="R2495" t="s">
        <v>8327</v>
      </c>
      <c r="S2495">
        <f t="shared" si="154"/>
        <v>2013</v>
      </c>
      <c r="T2495" s="13">
        <f t="shared" si="155"/>
        <v>41348.168287037035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0" t="s">
        <v>8323</v>
      </c>
      <c r="R2496" t="s">
        <v>8327</v>
      </c>
      <c r="S2496">
        <f t="shared" si="154"/>
        <v>2012</v>
      </c>
      <c r="T2496" s="13">
        <f t="shared" si="155"/>
        <v>41022.645185185182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0" t="s">
        <v>8323</v>
      </c>
      <c r="R2497" t="s">
        <v>8327</v>
      </c>
      <c r="S2497">
        <f t="shared" si="154"/>
        <v>2012</v>
      </c>
      <c r="T2497" s="13">
        <f t="shared" si="155"/>
        <v>41036.946469907409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0" t="s">
        <v>8323</v>
      </c>
      <c r="R2498" t="s">
        <v>8327</v>
      </c>
      <c r="S2498">
        <f t="shared" si="154"/>
        <v>2013</v>
      </c>
      <c r="T2498" s="13">
        <f t="shared" si="155"/>
        <v>41327.996435185189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10" t="s">
        <v>8323</v>
      </c>
      <c r="R2499" t="s">
        <v>8327</v>
      </c>
      <c r="S2499">
        <f t="shared" ref="S2499:S2562" si="158">YEAR(T2499)</f>
        <v>2011</v>
      </c>
      <c r="T2499" s="13">
        <f t="shared" ref="T2499:T2562" si="159">(((J2499/60)/60)/24)+DATE(1970,1,1)</f>
        <v>40730.878912037035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0" t="s">
        <v>8323</v>
      </c>
      <c r="R2500" t="s">
        <v>8327</v>
      </c>
      <c r="S2500">
        <f t="shared" si="158"/>
        <v>2015</v>
      </c>
      <c r="T2500" s="13">
        <f t="shared" si="159"/>
        <v>42017.967442129629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0" t="s">
        <v>8323</v>
      </c>
      <c r="R2501" t="s">
        <v>8327</v>
      </c>
      <c r="S2501">
        <f t="shared" si="158"/>
        <v>2012</v>
      </c>
      <c r="T2501" s="13">
        <f t="shared" si="159"/>
        <v>41226.648576388885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0" t="s">
        <v>8323</v>
      </c>
      <c r="R2502" t="s">
        <v>8327</v>
      </c>
      <c r="S2502">
        <f t="shared" si="158"/>
        <v>2012</v>
      </c>
      <c r="T2502" s="13">
        <f t="shared" si="159"/>
        <v>41053.772858796299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0" t="s">
        <v>8334</v>
      </c>
      <c r="R2503" t="s">
        <v>8351</v>
      </c>
      <c r="S2503">
        <f t="shared" si="158"/>
        <v>2015</v>
      </c>
      <c r="T2503" s="13">
        <f t="shared" si="159"/>
        <v>42244.776666666665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0" t="s">
        <v>8334</v>
      </c>
      <c r="R2504" t="s">
        <v>8351</v>
      </c>
      <c r="S2504">
        <f t="shared" si="158"/>
        <v>2014</v>
      </c>
      <c r="T2504" s="13">
        <f t="shared" si="159"/>
        <v>41858.825439814813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0" t="s">
        <v>8334</v>
      </c>
      <c r="R2505" t="s">
        <v>8351</v>
      </c>
      <c r="S2505">
        <f t="shared" si="158"/>
        <v>2016</v>
      </c>
      <c r="T2505" s="13">
        <f t="shared" si="159"/>
        <v>42498.899398148147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0" t="s">
        <v>8334</v>
      </c>
      <c r="R2506" t="s">
        <v>8351</v>
      </c>
      <c r="S2506">
        <f t="shared" si="158"/>
        <v>2014</v>
      </c>
      <c r="T2506" s="13">
        <f t="shared" si="159"/>
        <v>41928.015439814815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0" t="s">
        <v>8334</v>
      </c>
      <c r="R2507" t="s">
        <v>8351</v>
      </c>
      <c r="S2507">
        <f t="shared" si="158"/>
        <v>2015</v>
      </c>
      <c r="T2507" s="13">
        <f t="shared" si="159"/>
        <v>42047.05574074074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0" t="s">
        <v>8334</v>
      </c>
      <c r="R2508" t="s">
        <v>8351</v>
      </c>
      <c r="S2508">
        <f t="shared" si="158"/>
        <v>2015</v>
      </c>
      <c r="T2508" s="13">
        <f t="shared" si="159"/>
        <v>42258.297094907408</v>
      </c>
    </row>
    <row r="2509" spans="1:20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0" t="s">
        <v>8334</v>
      </c>
      <c r="R2509" t="s">
        <v>8351</v>
      </c>
      <c r="S2509">
        <f t="shared" si="158"/>
        <v>2015</v>
      </c>
      <c r="T2509" s="13">
        <f t="shared" si="159"/>
        <v>42105.072962962964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0" t="s">
        <v>8334</v>
      </c>
      <c r="R2510" t="s">
        <v>8351</v>
      </c>
      <c r="S2510">
        <f t="shared" si="158"/>
        <v>2014</v>
      </c>
      <c r="T2510" s="13">
        <f t="shared" si="159"/>
        <v>41835.951782407406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0" t="s">
        <v>8334</v>
      </c>
      <c r="R2511" t="s">
        <v>8351</v>
      </c>
      <c r="S2511">
        <f t="shared" si="158"/>
        <v>2015</v>
      </c>
      <c r="T2511" s="13">
        <f t="shared" si="159"/>
        <v>42058.809594907405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0" t="s">
        <v>8334</v>
      </c>
      <c r="R2512" t="s">
        <v>8351</v>
      </c>
      <c r="S2512">
        <f t="shared" si="158"/>
        <v>2015</v>
      </c>
      <c r="T2512" s="13">
        <f t="shared" si="159"/>
        <v>42078.997361111105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0" t="s">
        <v>8334</v>
      </c>
      <c r="R2513" t="s">
        <v>8351</v>
      </c>
      <c r="S2513">
        <f t="shared" si="158"/>
        <v>2016</v>
      </c>
      <c r="T2513" s="13">
        <f t="shared" si="159"/>
        <v>42371.446909722217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0" t="s">
        <v>8334</v>
      </c>
      <c r="R2514" t="s">
        <v>8351</v>
      </c>
      <c r="S2514">
        <f t="shared" si="158"/>
        <v>2014</v>
      </c>
      <c r="T2514" s="13">
        <f t="shared" si="159"/>
        <v>41971.876863425925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0" t="s">
        <v>8334</v>
      </c>
      <c r="R2515" t="s">
        <v>8351</v>
      </c>
      <c r="S2515">
        <f t="shared" si="158"/>
        <v>2016</v>
      </c>
      <c r="T2515" s="13">
        <f t="shared" si="159"/>
        <v>42732.00681712963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0" t="s">
        <v>8334</v>
      </c>
      <c r="R2516" t="s">
        <v>8351</v>
      </c>
      <c r="S2516">
        <f t="shared" si="158"/>
        <v>2014</v>
      </c>
      <c r="T2516" s="13">
        <f t="shared" si="159"/>
        <v>41854.389780092592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0" t="s">
        <v>8334</v>
      </c>
      <c r="R2517" t="s">
        <v>8351</v>
      </c>
      <c r="S2517">
        <f t="shared" si="158"/>
        <v>2015</v>
      </c>
      <c r="T2517" s="13">
        <f t="shared" si="159"/>
        <v>42027.839733796296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0" t="s">
        <v>8334</v>
      </c>
      <c r="R2518" t="s">
        <v>8351</v>
      </c>
      <c r="S2518">
        <f t="shared" si="158"/>
        <v>2014</v>
      </c>
      <c r="T2518" s="13">
        <f t="shared" si="159"/>
        <v>41942.653379629628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0" t="s">
        <v>8334</v>
      </c>
      <c r="R2519" t="s">
        <v>8351</v>
      </c>
      <c r="S2519">
        <f t="shared" si="158"/>
        <v>2015</v>
      </c>
      <c r="T2519" s="13">
        <f t="shared" si="159"/>
        <v>42052.802430555559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0" t="s">
        <v>8334</v>
      </c>
      <c r="R2520" t="s">
        <v>8351</v>
      </c>
      <c r="S2520">
        <f t="shared" si="158"/>
        <v>2014</v>
      </c>
      <c r="T2520" s="13">
        <f t="shared" si="159"/>
        <v>41926.680879629632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0" t="s">
        <v>8334</v>
      </c>
      <c r="R2521" t="s">
        <v>8351</v>
      </c>
      <c r="S2521">
        <f t="shared" si="158"/>
        <v>2014</v>
      </c>
      <c r="T2521" s="13">
        <f t="shared" si="159"/>
        <v>41809.155138888891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0" t="s">
        <v>8334</v>
      </c>
      <c r="R2522" t="s">
        <v>8351</v>
      </c>
      <c r="S2522">
        <f t="shared" si="158"/>
        <v>2016</v>
      </c>
      <c r="T2522" s="13">
        <f t="shared" si="159"/>
        <v>42612.600520833337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0" t="s">
        <v>8323</v>
      </c>
      <c r="R2523" t="s">
        <v>8352</v>
      </c>
      <c r="S2523">
        <f t="shared" si="158"/>
        <v>2015</v>
      </c>
      <c r="T2523" s="13">
        <f t="shared" si="159"/>
        <v>42269.967835648145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0" t="s">
        <v>8323</v>
      </c>
      <c r="R2524" t="s">
        <v>8352</v>
      </c>
      <c r="S2524">
        <f t="shared" si="158"/>
        <v>2016</v>
      </c>
      <c r="T2524" s="13">
        <f t="shared" si="159"/>
        <v>42460.573611111111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0" t="s">
        <v>8323</v>
      </c>
      <c r="R2525" t="s">
        <v>8352</v>
      </c>
      <c r="S2525">
        <f t="shared" si="158"/>
        <v>2014</v>
      </c>
      <c r="T2525" s="13">
        <f t="shared" si="159"/>
        <v>41930.975601851853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0" t="s">
        <v>8323</v>
      </c>
      <c r="R2526" t="s">
        <v>8352</v>
      </c>
      <c r="S2526">
        <f t="shared" si="158"/>
        <v>2014</v>
      </c>
      <c r="T2526" s="13">
        <f t="shared" si="159"/>
        <v>41961.807372685187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0" t="s">
        <v>8323</v>
      </c>
      <c r="R2527" t="s">
        <v>8352</v>
      </c>
      <c r="S2527">
        <f t="shared" si="158"/>
        <v>2012</v>
      </c>
      <c r="T2527" s="13">
        <f t="shared" si="159"/>
        <v>41058.844571759262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0" t="s">
        <v>8323</v>
      </c>
      <c r="R2528" t="s">
        <v>8352</v>
      </c>
      <c r="S2528">
        <f t="shared" si="158"/>
        <v>2014</v>
      </c>
      <c r="T2528" s="13">
        <f t="shared" si="159"/>
        <v>41953.091134259259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0" t="s">
        <v>8323</v>
      </c>
      <c r="R2529" t="s">
        <v>8352</v>
      </c>
      <c r="S2529">
        <f t="shared" si="158"/>
        <v>2013</v>
      </c>
      <c r="T2529" s="13">
        <f t="shared" si="159"/>
        <v>41546.75105324074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0" t="s">
        <v>8323</v>
      </c>
      <c r="R2530" t="s">
        <v>8352</v>
      </c>
      <c r="S2530">
        <f t="shared" si="158"/>
        <v>2015</v>
      </c>
      <c r="T2530" s="13">
        <f t="shared" si="159"/>
        <v>42217.834525462968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0" t="s">
        <v>8323</v>
      </c>
      <c r="R2531" t="s">
        <v>8352</v>
      </c>
      <c r="S2531">
        <f t="shared" si="158"/>
        <v>2012</v>
      </c>
      <c r="T2531" s="13">
        <f t="shared" si="159"/>
        <v>40948.080729166664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0" t="s">
        <v>8323</v>
      </c>
      <c r="R2532" t="s">
        <v>8352</v>
      </c>
      <c r="S2532">
        <f t="shared" si="158"/>
        <v>2015</v>
      </c>
      <c r="T2532" s="13">
        <f t="shared" si="159"/>
        <v>42081.864641203705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0" t="s">
        <v>8323</v>
      </c>
      <c r="R2533" t="s">
        <v>8352</v>
      </c>
      <c r="S2533">
        <f t="shared" si="158"/>
        <v>2015</v>
      </c>
      <c r="T2533" s="13">
        <f t="shared" si="159"/>
        <v>42208.680023148147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0" t="s">
        <v>8323</v>
      </c>
      <c r="R2534" t="s">
        <v>8352</v>
      </c>
      <c r="S2534">
        <f t="shared" si="158"/>
        <v>2012</v>
      </c>
      <c r="T2534" s="13">
        <f t="shared" si="159"/>
        <v>41107.849143518521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0" t="s">
        <v>8323</v>
      </c>
      <c r="R2535" t="s">
        <v>8352</v>
      </c>
      <c r="S2535">
        <f t="shared" si="158"/>
        <v>2013</v>
      </c>
      <c r="T2535" s="13">
        <f t="shared" si="159"/>
        <v>41304.751284722224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0" t="s">
        <v>8323</v>
      </c>
      <c r="R2536" t="s">
        <v>8352</v>
      </c>
      <c r="S2536">
        <f t="shared" si="158"/>
        <v>2009</v>
      </c>
      <c r="T2536" s="13">
        <f t="shared" si="159"/>
        <v>40127.700370370374</v>
      </c>
    </row>
    <row r="2537" spans="1:20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0" t="s">
        <v>8323</v>
      </c>
      <c r="R2537" t="s">
        <v>8352</v>
      </c>
      <c r="S2537">
        <f t="shared" si="158"/>
        <v>2014</v>
      </c>
      <c r="T2537" s="13">
        <f t="shared" si="159"/>
        <v>41943.791030092594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0" t="s">
        <v>8323</v>
      </c>
      <c r="R2538" t="s">
        <v>8352</v>
      </c>
      <c r="S2538">
        <f t="shared" si="158"/>
        <v>2013</v>
      </c>
      <c r="T2538" s="13">
        <f t="shared" si="159"/>
        <v>41464.106087962966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0" t="s">
        <v>8323</v>
      </c>
      <c r="R2539" t="s">
        <v>8352</v>
      </c>
      <c r="S2539">
        <f t="shared" si="158"/>
        <v>2011</v>
      </c>
      <c r="T2539" s="13">
        <f t="shared" si="159"/>
        <v>40696.648784722223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0" t="s">
        <v>8323</v>
      </c>
      <c r="R2540" t="s">
        <v>8352</v>
      </c>
      <c r="S2540">
        <f t="shared" si="158"/>
        <v>2013</v>
      </c>
      <c r="T2540" s="13">
        <f t="shared" si="159"/>
        <v>41298.509965277779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0" t="s">
        <v>8323</v>
      </c>
      <c r="R2541" t="s">
        <v>8352</v>
      </c>
      <c r="S2541">
        <f t="shared" si="158"/>
        <v>2014</v>
      </c>
      <c r="T2541" s="13">
        <f t="shared" si="159"/>
        <v>41977.902222222227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0" t="s">
        <v>8323</v>
      </c>
      <c r="R2542" t="s">
        <v>8352</v>
      </c>
      <c r="S2542">
        <f t="shared" si="158"/>
        <v>2011</v>
      </c>
      <c r="T2542" s="13">
        <f t="shared" si="159"/>
        <v>40785.675011574072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0" t="s">
        <v>8323</v>
      </c>
      <c r="R2543" t="s">
        <v>8352</v>
      </c>
      <c r="S2543">
        <f t="shared" si="158"/>
        <v>2013</v>
      </c>
      <c r="T2543" s="13">
        <f t="shared" si="159"/>
        <v>41483.449282407404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0" t="s">
        <v>8323</v>
      </c>
      <c r="R2544" t="s">
        <v>8352</v>
      </c>
      <c r="S2544">
        <f t="shared" si="158"/>
        <v>2013</v>
      </c>
      <c r="T2544" s="13">
        <f t="shared" si="159"/>
        <v>41509.426585648151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0" t="s">
        <v>8323</v>
      </c>
      <c r="R2545" t="s">
        <v>8352</v>
      </c>
      <c r="S2545">
        <f t="shared" si="158"/>
        <v>2010</v>
      </c>
      <c r="T2545" s="13">
        <f t="shared" si="159"/>
        <v>40514.107615740737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0" t="s">
        <v>8323</v>
      </c>
      <c r="R2546" t="s">
        <v>8352</v>
      </c>
      <c r="S2546">
        <f t="shared" si="158"/>
        <v>2012</v>
      </c>
      <c r="T2546" s="13">
        <f t="shared" si="159"/>
        <v>41068.520474537036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0" t="s">
        <v>8323</v>
      </c>
      <c r="R2547" t="s">
        <v>8352</v>
      </c>
      <c r="S2547">
        <f t="shared" si="158"/>
        <v>2015</v>
      </c>
      <c r="T2547" s="13">
        <f t="shared" si="159"/>
        <v>42027.13817129629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0" t="s">
        <v>8323</v>
      </c>
      <c r="R2548" t="s">
        <v>8352</v>
      </c>
      <c r="S2548">
        <f t="shared" si="158"/>
        <v>2013</v>
      </c>
      <c r="T2548" s="13">
        <f t="shared" si="159"/>
        <v>41524.858553240738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0" t="s">
        <v>8323</v>
      </c>
      <c r="R2549" t="s">
        <v>8352</v>
      </c>
      <c r="S2549">
        <f t="shared" si="158"/>
        <v>2012</v>
      </c>
      <c r="T2549" s="13">
        <f t="shared" si="159"/>
        <v>40973.773182870369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0" t="s">
        <v>8323</v>
      </c>
      <c r="R2550" t="s">
        <v>8352</v>
      </c>
      <c r="S2550">
        <f t="shared" si="158"/>
        <v>2016</v>
      </c>
      <c r="T2550" s="13">
        <f t="shared" si="159"/>
        <v>42618.625428240746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0" t="s">
        <v>8323</v>
      </c>
      <c r="R2551" t="s">
        <v>8352</v>
      </c>
      <c r="S2551">
        <f t="shared" si="158"/>
        <v>2013</v>
      </c>
      <c r="T2551" s="13">
        <f t="shared" si="159"/>
        <v>41390.757754629631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0" t="s">
        <v>8323</v>
      </c>
      <c r="R2552" t="s">
        <v>8352</v>
      </c>
      <c r="S2552">
        <f t="shared" si="158"/>
        <v>2015</v>
      </c>
      <c r="T2552" s="13">
        <f t="shared" si="159"/>
        <v>42228.634328703702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0" t="s">
        <v>8323</v>
      </c>
      <c r="R2553" t="s">
        <v>8352</v>
      </c>
      <c r="S2553">
        <f t="shared" si="158"/>
        <v>2012</v>
      </c>
      <c r="T2553" s="13">
        <f t="shared" si="159"/>
        <v>40961.252141203702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0" t="s">
        <v>8323</v>
      </c>
      <c r="R2554" t="s">
        <v>8352</v>
      </c>
      <c r="S2554">
        <f t="shared" si="158"/>
        <v>2017</v>
      </c>
      <c r="T2554" s="13">
        <f t="shared" si="159"/>
        <v>42769.809965277775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0" t="s">
        <v>8323</v>
      </c>
      <c r="R2555" t="s">
        <v>8352</v>
      </c>
      <c r="S2555">
        <f t="shared" si="158"/>
        <v>2012</v>
      </c>
      <c r="T2555" s="13">
        <f t="shared" si="159"/>
        <v>41113.199155092596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0" t="s">
        <v>8323</v>
      </c>
      <c r="R2556" t="s">
        <v>8352</v>
      </c>
      <c r="S2556">
        <f t="shared" si="158"/>
        <v>2015</v>
      </c>
      <c r="T2556" s="13">
        <f t="shared" si="159"/>
        <v>42125.078275462962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0" t="s">
        <v>8323</v>
      </c>
      <c r="R2557" t="s">
        <v>8352</v>
      </c>
      <c r="S2557">
        <f t="shared" si="158"/>
        <v>2012</v>
      </c>
      <c r="T2557" s="13">
        <f t="shared" si="159"/>
        <v>41026.655011574076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0" t="s">
        <v>8323</v>
      </c>
      <c r="R2558" t="s">
        <v>8352</v>
      </c>
      <c r="S2558">
        <f t="shared" si="158"/>
        <v>2012</v>
      </c>
      <c r="T2558" s="13">
        <f t="shared" si="159"/>
        <v>41222.991400462961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0" t="s">
        <v>8323</v>
      </c>
      <c r="R2559" t="s">
        <v>8352</v>
      </c>
      <c r="S2559">
        <f t="shared" si="158"/>
        <v>2014</v>
      </c>
      <c r="T2559" s="13">
        <f t="shared" si="159"/>
        <v>41744.745208333334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0" t="s">
        <v>8323</v>
      </c>
      <c r="R2560" t="s">
        <v>8352</v>
      </c>
      <c r="S2560">
        <f t="shared" si="158"/>
        <v>2015</v>
      </c>
      <c r="T2560" s="13">
        <f t="shared" si="159"/>
        <v>42093.860023148154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0" t="s">
        <v>8323</v>
      </c>
      <c r="R2561" t="s">
        <v>8352</v>
      </c>
      <c r="S2561">
        <f t="shared" si="158"/>
        <v>2011</v>
      </c>
      <c r="T2561" s="13">
        <f t="shared" si="159"/>
        <v>40829.873657407406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0" t="s">
        <v>8323</v>
      </c>
      <c r="R2562" t="s">
        <v>8352</v>
      </c>
      <c r="S2562">
        <f t="shared" si="158"/>
        <v>2015</v>
      </c>
      <c r="T2562" s="13">
        <f t="shared" si="159"/>
        <v>42039.951087962967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10" t="s">
        <v>8334</v>
      </c>
      <c r="R2563" t="s">
        <v>8335</v>
      </c>
      <c r="S2563">
        <f t="shared" ref="S2563:S2626" si="162">YEAR(T2563)</f>
        <v>2015</v>
      </c>
      <c r="T2563" s="13">
        <f t="shared" ref="T2563:T2626" si="163">(((J2563/60)/60)/24)+DATE(1970,1,1)</f>
        <v>42260.528807870374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0" t="s">
        <v>8334</v>
      </c>
      <c r="R2564" t="s">
        <v>8335</v>
      </c>
      <c r="S2564">
        <f t="shared" si="162"/>
        <v>2016</v>
      </c>
      <c r="T2564" s="13">
        <f t="shared" si="163"/>
        <v>42594.524756944447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0" t="s">
        <v>8334</v>
      </c>
      <c r="R2565" t="s">
        <v>8335</v>
      </c>
      <c r="S2565">
        <f t="shared" si="162"/>
        <v>2015</v>
      </c>
      <c r="T2565" s="13">
        <f t="shared" si="163"/>
        <v>42155.139479166668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0" t="s">
        <v>8334</v>
      </c>
      <c r="R2566" t="s">
        <v>8335</v>
      </c>
      <c r="S2566">
        <f t="shared" si="162"/>
        <v>2014</v>
      </c>
      <c r="T2566" s="13">
        <f t="shared" si="163"/>
        <v>41822.040497685186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0" t="s">
        <v>8334</v>
      </c>
      <c r="R2567" t="s">
        <v>8335</v>
      </c>
      <c r="S2567">
        <f t="shared" si="162"/>
        <v>2016</v>
      </c>
      <c r="T2567" s="13">
        <f t="shared" si="163"/>
        <v>42440.650335648148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0" t="s">
        <v>8334</v>
      </c>
      <c r="R2568" t="s">
        <v>8335</v>
      </c>
      <c r="S2568">
        <f t="shared" si="162"/>
        <v>2014</v>
      </c>
      <c r="T2568" s="13">
        <f t="shared" si="163"/>
        <v>41842.980879629627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0" t="s">
        <v>8334</v>
      </c>
      <c r="R2569" t="s">
        <v>8335</v>
      </c>
      <c r="S2569">
        <f t="shared" si="162"/>
        <v>2015</v>
      </c>
      <c r="T2569" s="13">
        <f t="shared" si="163"/>
        <v>42087.878912037035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0" t="s">
        <v>8334</v>
      </c>
      <c r="R2570" t="s">
        <v>8335</v>
      </c>
      <c r="S2570">
        <f t="shared" si="162"/>
        <v>2016</v>
      </c>
      <c r="T2570" s="13">
        <f t="shared" si="163"/>
        <v>42584.666597222225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0" t="s">
        <v>8334</v>
      </c>
      <c r="R2571" t="s">
        <v>8335</v>
      </c>
      <c r="S2571">
        <f t="shared" si="162"/>
        <v>2015</v>
      </c>
      <c r="T2571" s="13">
        <f t="shared" si="163"/>
        <v>42234.105462962965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0" t="s">
        <v>8334</v>
      </c>
      <c r="R2572" t="s">
        <v>8335</v>
      </c>
      <c r="S2572">
        <f t="shared" si="162"/>
        <v>2017</v>
      </c>
      <c r="T2572" s="13">
        <f t="shared" si="163"/>
        <v>42744.903182870374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0" t="s">
        <v>8334</v>
      </c>
      <c r="R2573" t="s">
        <v>8335</v>
      </c>
      <c r="S2573">
        <f t="shared" si="162"/>
        <v>2016</v>
      </c>
      <c r="T2573" s="13">
        <f t="shared" si="163"/>
        <v>42449.341678240744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0" t="s">
        <v>8334</v>
      </c>
      <c r="R2574" t="s">
        <v>8335</v>
      </c>
      <c r="S2574">
        <f t="shared" si="162"/>
        <v>2015</v>
      </c>
      <c r="T2574" s="13">
        <f t="shared" si="163"/>
        <v>42077.119409722218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0" t="s">
        <v>8334</v>
      </c>
      <c r="R2575" t="s">
        <v>8335</v>
      </c>
      <c r="S2575">
        <f t="shared" si="162"/>
        <v>2014</v>
      </c>
      <c r="T2575" s="13">
        <f t="shared" si="163"/>
        <v>41829.592002314814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0" t="s">
        <v>8334</v>
      </c>
      <c r="R2576" t="s">
        <v>8335</v>
      </c>
      <c r="S2576">
        <f t="shared" si="162"/>
        <v>2016</v>
      </c>
      <c r="T2576" s="13">
        <f t="shared" si="163"/>
        <v>42487.825752314813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0" t="s">
        <v>8334</v>
      </c>
      <c r="R2577" t="s">
        <v>8335</v>
      </c>
      <c r="S2577">
        <f t="shared" si="162"/>
        <v>2014</v>
      </c>
      <c r="T2577" s="13">
        <f t="shared" si="163"/>
        <v>41986.108726851846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0" t="s">
        <v>8334</v>
      </c>
      <c r="R2578" t="s">
        <v>8335</v>
      </c>
      <c r="S2578">
        <f t="shared" si="162"/>
        <v>2015</v>
      </c>
      <c r="T2578" s="13">
        <f t="shared" si="163"/>
        <v>42060.00980324074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0" t="s">
        <v>8334</v>
      </c>
      <c r="R2579" t="s">
        <v>8335</v>
      </c>
      <c r="S2579">
        <f t="shared" si="162"/>
        <v>2014</v>
      </c>
      <c r="T2579" s="13">
        <f t="shared" si="163"/>
        <v>41830.820567129631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0" t="s">
        <v>8334</v>
      </c>
      <c r="R2580" t="s">
        <v>8335</v>
      </c>
      <c r="S2580">
        <f t="shared" si="162"/>
        <v>2015</v>
      </c>
      <c r="T2580" s="13">
        <f t="shared" si="163"/>
        <v>42238.022905092599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0" t="s">
        <v>8334</v>
      </c>
      <c r="R2581" t="s">
        <v>8335</v>
      </c>
      <c r="S2581">
        <f t="shared" si="162"/>
        <v>2014</v>
      </c>
      <c r="T2581" s="13">
        <f t="shared" si="163"/>
        <v>41837.829895833333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0" t="s">
        <v>8334</v>
      </c>
      <c r="R2582" t="s">
        <v>8335</v>
      </c>
      <c r="S2582">
        <f t="shared" si="162"/>
        <v>2015</v>
      </c>
      <c r="T2582" s="13">
        <f t="shared" si="163"/>
        <v>42110.326423611114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0" t="s">
        <v>8334</v>
      </c>
      <c r="R2583" t="s">
        <v>8335</v>
      </c>
      <c r="S2583">
        <f t="shared" si="162"/>
        <v>2015</v>
      </c>
      <c r="T2583" s="13">
        <f t="shared" si="163"/>
        <v>42294.628449074073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0" t="s">
        <v>8334</v>
      </c>
      <c r="R2584" t="s">
        <v>8335</v>
      </c>
      <c r="S2584">
        <f t="shared" si="162"/>
        <v>2016</v>
      </c>
      <c r="T2584" s="13">
        <f t="shared" si="163"/>
        <v>42642.988819444443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0" t="s">
        <v>8334</v>
      </c>
      <c r="R2585" t="s">
        <v>8335</v>
      </c>
      <c r="S2585">
        <f t="shared" si="162"/>
        <v>2015</v>
      </c>
      <c r="T2585" s="13">
        <f t="shared" si="163"/>
        <v>42019.76944444445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0" t="s">
        <v>8334</v>
      </c>
      <c r="R2586" t="s">
        <v>8335</v>
      </c>
      <c r="S2586">
        <f t="shared" si="162"/>
        <v>2015</v>
      </c>
      <c r="T2586" s="13">
        <f t="shared" si="163"/>
        <v>42140.173252314817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0" t="s">
        <v>8334</v>
      </c>
      <c r="R2587" t="s">
        <v>8335</v>
      </c>
      <c r="S2587">
        <f t="shared" si="162"/>
        <v>2014</v>
      </c>
      <c r="T2587" s="13">
        <f t="shared" si="163"/>
        <v>41795.963333333333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0" t="s">
        <v>8334</v>
      </c>
      <c r="R2588" t="s">
        <v>8335</v>
      </c>
      <c r="S2588">
        <f t="shared" si="162"/>
        <v>2015</v>
      </c>
      <c r="T2588" s="13">
        <f t="shared" si="163"/>
        <v>42333.330277777779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0" t="s">
        <v>8334</v>
      </c>
      <c r="R2589" t="s">
        <v>8335</v>
      </c>
      <c r="S2589">
        <f t="shared" si="162"/>
        <v>2015</v>
      </c>
      <c r="T2589" s="13">
        <f t="shared" si="163"/>
        <v>42338.675381944442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0" t="s">
        <v>8334</v>
      </c>
      <c r="R2590" t="s">
        <v>8335</v>
      </c>
      <c r="S2590">
        <f t="shared" si="162"/>
        <v>2015</v>
      </c>
      <c r="T2590" s="13">
        <f t="shared" si="163"/>
        <v>42042.676226851851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0" t="s">
        <v>8334</v>
      </c>
      <c r="R2591" t="s">
        <v>8335</v>
      </c>
      <c r="S2591">
        <f t="shared" si="162"/>
        <v>2016</v>
      </c>
      <c r="T2591" s="13">
        <f t="shared" si="163"/>
        <v>42422.536192129628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0" t="s">
        <v>8334</v>
      </c>
      <c r="R2592" t="s">
        <v>8335</v>
      </c>
      <c r="S2592">
        <f t="shared" si="162"/>
        <v>2016</v>
      </c>
      <c r="T2592" s="13">
        <f t="shared" si="163"/>
        <v>42388.589085648149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0" t="s">
        <v>8334</v>
      </c>
      <c r="R2593" t="s">
        <v>8335</v>
      </c>
      <c r="S2593">
        <f t="shared" si="162"/>
        <v>2016</v>
      </c>
      <c r="T2593" s="13">
        <f t="shared" si="163"/>
        <v>42382.906527777777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0" t="s">
        <v>8334</v>
      </c>
      <c r="R2594" t="s">
        <v>8335</v>
      </c>
      <c r="S2594">
        <f t="shared" si="162"/>
        <v>2014</v>
      </c>
      <c r="T2594" s="13">
        <f t="shared" si="163"/>
        <v>41887.801168981481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0" t="s">
        <v>8334</v>
      </c>
      <c r="R2595" t="s">
        <v>8335</v>
      </c>
      <c r="S2595">
        <f t="shared" si="162"/>
        <v>2015</v>
      </c>
      <c r="T2595" s="13">
        <f t="shared" si="163"/>
        <v>42089.84520833334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0" t="s">
        <v>8334</v>
      </c>
      <c r="R2596" t="s">
        <v>8335</v>
      </c>
      <c r="S2596">
        <f t="shared" si="162"/>
        <v>2014</v>
      </c>
      <c r="T2596" s="13">
        <f t="shared" si="163"/>
        <v>41828.967916666668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0" t="s">
        <v>8334</v>
      </c>
      <c r="R2597" t="s">
        <v>8335</v>
      </c>
      <c r="S2597">
        <f t="shared" si="162"/>
        <v>2017</v>
      </c>
      <c r="T2597" s="13">
        <f t="shared" si="163"/>
        <v>42760.244212962964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0" t="s">
        <v>8334</v>
      </c>
      <c r="R2598" t="s">
        <v>8335</v>
      </c>
      <c r="S2598">
        <f t="shared" si="162"/>
        <v>2014</v>
      </c>
      <c r="T2598" s="13">
        <f t="shared" si="163"/>
        <v>41828.664456018516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0" t="s">
        <v>8334</v>
      </c>
      <c r="R2599" t="s">
        <v>8335</v>
      </c>
      <c r="S2599">
        <f t="shared" si="162"/>
        <v>2016</v>
      </c>
      <c r="T2599" s="13">
        <f t="shared" si="163"/>
        <v>42510.341631944444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0" t="s">
        <v>8334</v>
      </c>
      <c r="R2600" t="s">
        <v>8335</v>
      </c>
      <c r="S2600">
        <f t="shared" si="162"/>
        <v>2015</v>
      </c>
      <c r="T2600" s="13">
        <f t="shared" si="163"/>
        <v>42240.840289351851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0" t="s">
        <v>8334</v>
      </c>
      <c r="R2601" t="s">
        <v>8335</v>
      </c>
      <c r="S2601">
        <f t="shared" si="162"/>
        <v>2014</v>
      </c>
      <c r="T2601" s="13">
        <f t="shared" si="163"/>
        <v>41809.754016203704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0" t="s">
        <v>8334</v>
      </c>
      <c r="R2602" t="s">
        <v>8335</v>
      </c>
      <c r="S2602">
        <f t="shared" si="162"/>
        <v>2016</v>
      </c>
      <c r="T2602" s="13">
        <f t="shared" si="163"/>
        <v>42394.900462962964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0" t="s">
        <v>8317</v>
      </c>
      <c r="R2603" t="s">
        <v>8353</v>
      </c>
      <c r="S2603">
        <f t="shared" si="162"/>
        <v>2012</v>
      </c>
      <c r="T2603" s="13">
        <f t="shared" si="163"/>
        <v>41150.902187499996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0" t="s">
        <v>8317</v>
      </c>
      <c r="R2604" t="s">
        <v>8353</v>
      </c>
      <c r="S2604">
        <f t="shared" si="162"/>
        <v>2014</v>
      </c>
      <c r="T2604" s="13">
        <f t="shared" si="163"/>
        <v>41915.747314814813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0" t="s">
        <v>8317</v>
      </c>
      <c r="R2605" t="s">
        <v>8353</v>
      </c>
      <c r="S2605">
        <f t="shared" si="162"/>
        <v>2013</v>
      </c>
      <c r="T2605" s="13">
        <f t="shared" si="163"/>
        <v>41617.912662037037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0" t="s">
        <v>8317</v>
      </c>
      <c r="R2606" t="s">
        <v>8353</v>
      </c>
      <c r="S2606">
        <f t="shared" si="162"/>
        <v>2012</v>
      </c>
      <c r="T2606" s="13">
        <f t="shared" si="163"/>
        <v>40998.051192129627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0" t="s">
        <v>8317</v>
      </c>
      <c r="R2607" t="s">
        <v>8353</v>
      </c>
      <c r="S2607">
        <f t="shared" si="162"/>
        <v>2016</v>
      </c>
      <c r="T2607" s="13">
        <f t="shared" si="163"/>
        <v>42508.541550925926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0" t="s">
        <v>8317</v>
      </c>
      <c r="R2608" t="s">
        <v>8353</v>
      </c>
      <c r="S2608">
        <f t="shared" si="162"/>
        <v>2014</v>
      </c>
      <c r="T2608" s="13">
        <f t="shared" si="163"/>
        <v>41726.712754629632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0" t="s">
        <v>8317</v>
      </c>
      <c r="R2609" t="s">
        <v>8353</v>
      </c>
      <c r="S2609">
        <f t="shared" si="162"/>
        <v>2015</v>
      </c>
      <c r="T2609" s="13">
        <f t="shared" si="163"/>
        <v>42184.874675925923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0" t="s">
        <v>8317</v>
      </c>
      <c r="R2610" t="s">
        <v>8353</v>
      </c>
      <c r="S2610">
        <f t="shared" si="162"/>
        <v>2017</v>
      </c>
      <c r="T2610" s="13">
        <f t="shared" si="163"/>
        <v>42767.801712962959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0" t="s">
        <v>8317</v>
      </c>
      <c r="R2611" t="s">
        <v>8353</v>
      </c>
      <c r="S2611">
        <f t="shared" si="162"/>
        <v>2012</v>
      </c>
      <c r="T2611" s="13">
        <f t="shared" si="163"/>
        <v>41075.237858796296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0" t="s">
        <v>8317</v>
      </c>
      <c r="R2612" t="s">
        <v>8353</v>
      </c>
      <c r="S2612">
        <f t="shared" si="162"/>
        <v>2016</v>
      </c>
      <c r="T2612" s="13">
        <f t="shared" si="163"/>
        <v>42564.881076388891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0" t="s">
        <v>8317</v>
      </c>
      <c r="R2613" t="s">
        <v>8353</v>
      </c>
      <c r="S2613">
        <f t="shared" si="162"/>
        <v>2016</v>
      </c>
      <c r="T2613" s="13">
        <f t="shared" si="163"/>
        <v>42704.335810185185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0" t="s">
        <v>8317</v>
      </c>
      <c r="R2614" t="s">
        <v>8353</v>
      </c>
      <c r="S2614">
        <f t="shared" si="162"/>
        <v>2014</v>
      </c>
      <c r="T2614" s="13">
        <f t="shared" si="163"/>
        <v>41982.143171296295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0" t="s">
        <v>8317</v>
      </c>
      <c r="R2615" t="s">
        <v>8353</v>
      </c>
      <c r="S2615">
        <f t="shared" si="162"/>
        <v>2012</v>
      </c>
      <c r="T2615" s="13">
        <f t="shared" si="163"/>
        <v>41143.81821759259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0" t="s">
        <v>8317</v>
      </c>
      <c r="R2616" t="s">
        <v>8353</v>
      </c>
      <c r="S2616">
        <f t="shared" si="162"/>
        <v>2014</v>
      </c>
      <c r="T2616" s="13">
        <f t="shared" si="163"/>
        <v>41730.708472222221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0" t="s">
        <v>8317</v>
      </c>
      <c r="R2617" t="s">
        <v>8353</v>
      </c>
      <c r="S2617">
        <f t="shared" si="162"/>
        <v>2016</v>
      </c>
      <c r="T2617" s="13">
        <f t="shared" si="163"/>
        <v>42453.49726851852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0" t="s">
        <v>8317</v>
      </c>
      <c r="R2618" t="s">
        <v>8353</v>
      </c>
      <c r="S2618">
        <f t="shared" si="162"/>
        <v>2015</v>
      </c>
      <c r="T2618" s="13">
        <f t="shared" si="163"/>
        <v>42211.99454861111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0" t="s">
        <v>8317</v>
      </c>
      <c r="R2619" t="s">
        <v>8353</v>
      </c>
      <c r="S2619">
        <f t="shared" si="162"/>
        <v>2014</v>
      </c>
      <c r="T2619" s="13">
        <f t="shared" si="163"/>
        <v>41902.874432870369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0" t="s">
        <v>8317</v>
      </c>
      <c r="R2620" t="s">
        <v>8353</v>
      </c>
      <c r="S2620">
        <f t="shared" si="162"/>
        <v>2015</v>
      </c>
      <c r="T2620" s="13">
        <f t="shared" si="163"/>
        <v>42279.792372685188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0" t="s">
        <v>8317</v>
      </c>
      <c r="R2621" t="s">
        <v>8353</v>
      </c>
      <c r="S2621">
        <f t="shared" si="162"/>
        <v>2015</v>
      </c>
      <c r="T2621" s="13">
        <f t="shared" si="163"/>
        <v>42273.884305555555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0" t="s">
        <v>8317</v>
      </c>
      <c r="R2622" t="s">
        <v>8353</v>
      </c>
      <c r="S2622">
        <f t="shared" si="162"/>
        <v>2015</v>
      </c>
      <c r="T2622" s="13">
        <f t="shared" si="163"/>
        <v>42251.16715277778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0" t="s">
        <v>8317</v>
      </c>
      <c r="R2623" t="s">
        <v>8353</v>
      </c>
      <c r="S2623">
        <f t="shared" si="162"/>
        <v>2015</v>
      </c>
      <c r="T2623" s="13">
        <f t="shared" si="163"/>
        <v>42115.74754629629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0" t="s">
        <v>8317</v>
      </c>
      <c r="R2624" t="s">
        <v>8353</v>
      </c>
      <c r="S2624">
        <f t="shared" si="162"/>
        <v>2016</v>
      </c>
      <c r="T2624" s="13">
        <f t="shared" si="163"/>
        <v>42689.74324074074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0" t="s">
        <v>8317</v>
      </c>
      <c r="R2625" t="s">
        <v>8353</v>
      </c>
      <c r="S2625">
        <f t="shared" si="162"/>
        <v>2016</v>
      </c>
      <c r="T2625" s="13">
        <f t="shared" si="163"/>
        <v>42692.256550925929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0" t="s">
        <v>8317</v>
      </c>
      <c r="R2626" t="s">
        <v>8353</v>
      </c>
      <c r="S2626">
        <f t="shared" si="162"/>
        <v>2012</v>
      </c>
      <c r="T2626" s="13">
        <f t="shared" si="163"/>
        <v>41144.42155092593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10" t="s">
        <v>8317</v>
      </c>
      <c r="R2627" t="s">
        <v>8353</v>
      </c>
      <c r="S2627">
        <f t="shared" ref="S2627:S2690" si="166">YEAR(T2627)</f>
        <v>2016</v>
      </c>
      <c r="T2627" s="13">
        <f t="shared" ref="T2627:T2690" si="167">(((J2627/60)/60)/24)+DATE(1970,1,1)</f>
        <v>42658.810277777782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0" t="s">
        <v>8317</v>
      </c>
      <c r="R2628" t="s">
        <v>8353</v>
      </c>
      <c r="S2628">
        <f t="shared" si="166"/>
        <v>2015</v>
      </c>
      <c r="T2628" s="13">
        <f t="shared" si="167"/>
        <v>42128.628113425926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0" t="s">
        <v>8317</v>
      </c>
      <c r="R2629" t="s">
        <v>8353</v>
      </c>
      <c r="S2629">
        <f t="shared" si="166"/>
        <v>2015</v>
      </c>
      <c r="T2629" s="13">
        <f t="shared" si="167"/>
        <v>42304.829409722224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0" t="s">
        <v>8317</v>
      </c>
      <c r="R2630" t="s">
        <v>8353</v>
      </c>
      <c r="S2630">
        <f t="shared" si="166"/>
        <v>2014</v>
      </c>
      <c r="T2630" s="13">
        <f t="shared" si="167"/>
        <v>41953.966053240743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0" t="s">
        <v>8317</v>
      </c>
      <c r="R2631" t="s">
        <v>8353</v>
      </c>
      <c r="S2631">
        <f t="shared" si="166"/>
        <v>2015</v>
      </c>
      <c r="T2631" s="13">
        <f t="shared" si="167"/>
        <v>42108.538449074069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0" t="s">
        <v>8317</v>
      </c>
      <c r="R2632" t="s">
        <v>8353</v>
      </c>
      <c r="S2632">
        <f t="shared" si="166"/>
        <v>2016</v>
      </c>
      <c r="T2632" s="13">
        <f t="shared" si="167"/>
        <v>42524.105462962965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0" t="s">
        <v>8317</v>
      </c>
      <c r="R2633" t="s">
        <v>8353</v>
      </c>
      <c r="S2633">
        <f t="shared" si="166"/>
        <v>2015</v>
      </c>
      <c r="T2633" s="13">
        <f t="shared" si="167"/>
        <v>42218.169293981482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0" t="s">
        <v>8317</v>
      </c>
      <c r="R2634" t="s">
        <v>8353</v>
      </c>
      <c r="S2634">
        <f t="shared" si="166"/>
        <v>2016</v>
      </c>
      <c r="T2634" s="13">
        <f t="shared" si="167"/>
        <v>42494.061793981484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0" t="s">
        <v>8317</v>
      </c>
      <c r="R2635" t="s">
        <v>8353</v>
      </c>
      <c r="S2635">
        <f t="shared" si="166"/>
        <v>2014</v>
      </c>
      <c r="T2635" s="13">
        <f t="shared" si="167"/>
        <v>41667.823287037041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0" t="s">
        <v>8317</v>
      </c>
      <c r="R2636" t="s">
        <v>8353</v>
      </c>
      <c r="S2636">
        <f t="shared" si="166"/>
        <v>2016</v>
      </c>
      <c r="T2636" s="13">
        <f t="shared" si="167"/>
        <v>42612.656493055561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0" t="s">
        <v>8317</v>
      </c>
      <c r="R2637" t="s">
        <v>8353</v>
      </c>
      <c r="S2637">
        <f t="shared" si="166"/>
        <v>2015</v>
      </c>
      <c r="T2637" s="13">
        <f t="shared" si="167"/>
        <v>42037.950937500005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0" t="s">
        <v>8317</v>
      </c>
      <c r="R2638" t="s">
        <v>8353</v>
      </c>
      <c r="S2638">
        <f t="shared" si="166"/>
        <v>2016</v>
      </c>
      <c r="T2638" s="13">
        <f t="shared" si="167"/>
        <v>42636.614745370374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0" t="s">
        <v>8317</v>
      </c>
      <c r="R2639" t="s">
        <v>8353</v>
      </c>
      <c r="S2639">
        <f t="shared" si="166"/>
        <v>2016</v>
      </c>
      <c r="T2639" s="13">
        <f t="shared" si="167"/>
        <v>42639.549479166672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0" t="s">
        <v>8317</v>
      </c>
      <c r="R2640" t="s">
        <v>8353</v>
      </c>
      <c r="S2640">
        <f t="shared" si="166"/>
        <v>2014</v>
      </c>
      <c r="T2640" s="13">
        <f t="shared" si="167"/>
        <v>41989.913136574076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0" t="s">
        <v>8317</v>
      </c>
      <c r="R2641" t="s">
        <v>8353</v>
      </c>
      <c r="S2641">
        <f t="shared" si="166"/>
        <v>2015</v>
      </c>
      <c r="T2641" s="13">
        <f t="shared" si="167"/>
        <v>42024.86513888889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0" t="s">
        <v>8317</v>
      </c>
      <c r="R2642" t="s">
        <v>8353</v>
      </c>
      <c r="S2642">
        <f t="shared" si="166"/>
        <v>2015</v>
      </c>
      <c r="T2642" s="13">
        <f t="shared" si="167"/>
        <v>42103.160578703704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0" t="s">
        <v>8317</v>
      </c>
      <c r="R2643" t="s">
        <v>8353</v>
      </c>
      <c r="S2643">
        <f t="shared" si="166"/>
        <v>2014</v>
      </c>
      <c r="T2643" s="13">
        <f t="shared" si="167"/>
        <v>41880.827118055553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0" t="s">
        <v>8317</v>
      </c>
      <c r="R2644" t="s">
        <v>8353</v>
      </c>
      <c r="S2644">
        <f t="shared" si="166"/>
        <v>2016</v>
      </c>
      <c r="T2644" s="13">
        <f t="shared" si="167"/>
        <v>42536.246620370366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0" t="s">
        <v>8317</v>
      </c>
      <c r="R2645" t="s">
        <v>8353</v>
      </c>
      <c r="S2645">
        <f t="shared" si="166"/>
        <v>2016</v>
      </c>
      <c r="T2645" s="13">
        <f t="shared" si="167"/>
        <v>42689.582349537035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0" t="s">
        <v>8317</v>
      </c>
      <c r="R2646" t="s">
        <v>8353</v>
      </c>
      <c r="S2646">
        <f t="shared" si="166"/>
        <v>2017</v>
      </c>
      <c r="T2646" s="13">
        <f t="shared" si="167"/>
        <v>42774.792071759264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0" t="s">
        <v>8317</v>
      </c>
      <c r="R2647" t="s">
        <v>8353</v>
      </c>
      <c r="S2647">
        <f t="shared" si="166"/>
        <v>2014</v>
      </c>
      <c r="T2647" s="13">
        <f t="shared" si="167"/>
        <v>41921.842627314814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0" t="s">
        <v>8317</v>
      </c>
      <c r="R2648" t="s">
        <v>8353</v>
      </c>
      <c r="S2648">
        <f t="shared" si="166"/>
        <v>2015</v>
      </c>
      <c r="T2648" s="13">
        <f t="shared" si="167"/>
        <v>42226.313298611116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0" t="s">
        <v>8317</v>
      </c>
      <c r="R2649" t="s">
        <v>8353</v>
      </c>
      <c r="S2649">
        <f t="shared" si="166"/>
        <v>2015</v>
      </c>
      <c r="T2649" s="13">
        <f t="shared" si="167"/>
        <v>42200.261793981481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0" t="s">
        <v>8317</v>
      </c>
      <c r="R2650" t="s">
        <v>8353</v>
      </c>
      <c r="S2650">
        <f t="shared" si="166"/>
        <v>2016</v>
      </c>
      <c r="T2650" s="13">
        <f t="shared" si="167"/>
        <v>42408.714814814812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0" t="s">
        <v>8317</v>
      </c>
      <c r="R2651" t="s">
        <v>8353</v>
      </c>
      <c r="S2651">
        <f t="shared" si="166"/>
        <v>2015</v>
      </c>
      <c r="T2651" s="13">
        <f t="shared" si="167"/>
        <v>42341.99700231482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0" t="s">
        <v>8317</v>
      </c>
      <c r="R2652" t="s">
        <v>8353</v>
      </c>
      <c r="S2652">
        <f t="shared" si="166"/>
        <v>2016</v>
      </c>
      <c r="T2652" s="13">
        <f t="shared" si="167"/>
        <v>42695.624340277776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0" t="s">
        <v>8317</v>
      </c>
      <c r="R2653" t="s">
        <v>8353</v>
      </c>
      <c r="S2653">
        <f t="shared" si="166"/>
        <v>2015</v>
      </c>
      <c r="T2653" s="13">
        <f t="shared" si="167"/>
        <v>42327.805659722217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0" t="s">
        <v>8317</v>
      </c>
      <c r="R2654" t="s">
        <v>8353</v>
      </c>
      <c r="S2654">
        <f t="shared" si="166"/>
        <v>2014</v>
      </c>
      <c r="T2654" s="13">
        <f t="shared" si="167"/>
        <v>41953.158854166672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0" t="s">
        <v>8317</v>
      </c>
      <c r="R2655" t="s">
        <v>8353</v>
      </c>
      <c r="S2655">
        <f t="shared" si="166"/>
        <v>2014</v>
      </c>
      <c r="T2655" s="13">
        <f t="shared" si="167"/>
        <v>41771.651932870373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0" t="s">
        <v>8317</v>
      </c>
      <c r="R2656" t="s">
        <v>8353</v>
      </c>
      <c r="S2656">
        <f t="shared" si="166"/>
        <v>2015</v>
      </c>
      <c r="T2656" s="13">
        <f t="shared" si="167"/>
        <v>42055.600995370376</v>
      </c>
    </row>
    <row r="2657" spans="1:20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0" t="s">
        <v>8317</v>
      </c>
      <c r="R2657" t="s">
        <v>8353</v>
      </c>
      <c r="S2657">
        <f t="shared" si="166"/>
        <v>2016</v>
      </c>
      <c r="T2657" s="13">
        <f t="shared" si="167"/>
        <v>42381.866284722222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0" t="s">
        <v>8317</v>
      </c>
      <c r="R2658" t="s">
        <v>8353</v>
      </c>
      <c r="S2658">
        <f t="shared" si="166"/>
        <v>2017</v>
      </c>
      <c r="T2658" s="13">
        <f t="shared" si="167"/>
        <v>42767.688518518517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0" t="s">
        <v>8317</v>
      </c>
      <c r="R2659" t="s">
        <v>8353</v>
      </c>
      <c r="S2659">
        <f t="shared" si="166"/>
        <v>2016</v>
      </c>
      <c r="T2659" s="13">
        <f t="shared" si="167"/>
        <v>42551.928854166668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0" t="s">
        <v>8317</v>
      </c>
      <c r="R2660" t="s">
        <v>8353</v>
      </c>
      <c r="S2660">
        <f t="shared" si="166"/>
        <v>2016</v>
      </c>
      <c r="T2660" s="13">
        <f t="shared" si="167"/>
        <v>42551.884189814817</v>
      </c>
    </row>
    <row r="2661" spans="1:20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0" t="s">
        <v>8317</v>
      </c>
      <c r="R2661" t="s">
        <v>8353</v>
      </c>
      <c r="S2661">
        <f t="shared" si="166"/>
        <v>2015</v>
      </c>
      <c r="T2661" s="13">
        <f t="shared" si="167"/>
        <v>42082.069560185191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0" t="s">
        <v>8317</v>
      </c>
      <c r="R2662" t="s">
        <v>8353</v>
      </c>
      <c r="S2662">
        <f t="shared" si="166"/>
        <v>2015</v>
      </c>
      <c r="T2662" s="13">
        <f t="shared" si="167"/>
        <v>42272.713171296295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0" t="s">
        <v>8317</v>
      </c>
      <c r="R2663" t="s">
        <v>8354</v>
      </c>
      <c r="S2663">
        <f t="shared" si="166"/>
        <v>2013</v>
      </c>
      <c r="T2663" s="13">
        <f t="shared" si="167"/>
        <v>41542.958449074074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0" t="s">
        <v>8317</v>
      </c>
      <c r="R2664" t="s">
        <v>8354</v>
      </c>
      <c r="S2664">
        <f t="shared" si="166"/>
        <v>2015</v>
      </c>
      <c r="T2664" s="13">
        <f t="shared" si="167"/>
        <v>42207.746678240743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0" t="s">
        <v>8317</v>
      </c>
      <c r="R2665" t="s">
        <v>8354</v>
      </c>
      <c r="S2665">
        <f t="shared" si="166"/>
        <v>2015</v>
      </c>
      <c r="T2665" s="13">
        <f t="shared" si="167"/>
        <v>42222.622766203705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0" t="s">
        <v>8317</v>
      </c>
      <c r="R2666" t="s">
        <v>8354</v>
      </c>
      <c r="S2666">
        <f t="shared" si="166"/>
        <v>2015</v>
      </c>
      <c r="T2666" s="13">
        <f t="shared" si="167"/>
        <v>42313.02542824074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0" t="s">
        <v>8317</v>
      </c>
      <c r="R2667" t="s">
        <v>8354</v>
      </c>
      <c r="S2667">
        <f t="shared" si="166"/>
        <v>2015</v>
      </c>
      <c r="T2667" s="13">
        <f t="shared" si="167"/>
        <v>42083.895532407405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0" t="s">
        <v>8317</v>
      </c>
      <c r="R2668" t="s">
        <v>8354</v>
      </c>
      <c r="S2668">
        <f t="shared" si="166"/>
        <v>2015</v>
      </c>
      <c r="T2668" s="13">
        <f t="shared" si="167"/>
        <v>42235.764340277776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0" t="s">
        <v>8317</v>
      </c>
      <c r="R2669" t="s">
        <v>8354</v>
      </c>
      <c r="S2669">
        <f t="shared" si="166"/>
        <v>2016</v>
      </c>
      <c r="T2669" s="13">
        <f t="shared" si="167"/>
        <v>42380.926111111112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0" t="s">
        <v>8317</v>
      </c>
      <c r="R2670" t="s">
        <v>8354</v>
      </c>
      <c r="S2670">
        <f t="shared" si="166"/>
        <v>2015</v>
      </c>
      <c r="T2670" s="13">
        <f t="shared" si="167"/>
        <v>42275.588715277772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0" t="s">
        <v>8317</v>
      </c>
      <c r="R2671" t="s">
        <v>8354</v>
      </c>
      <c r="S2671">
        <f t="shared" si="166"/>
        <v>2015</v>
      </c>
      <c r="T2671" s="13">
        <f t="shared" si="167"/>
        <v>42319.035833333335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0" t="s">
        <v>8317</v>
      </c>
      <c r="R2672" t="s">
        <v>8354</v>
      </c>
      <c r="S2672">
        <f t="shared" si="166"/>
        <v>2014</v>
      </c>
      <c r="T2672" s="13">
        <f t="shared" si="167"/>
        <v>41821.020601851851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0" t="s">
        <v>8317</v>
      </c>
      <c r="R2673" t="s">
        <v>8354</v>
      </c>
      <c r="S2673">
        <f t="shared" si="166"/>
        <v>2014</v>
      </c>
      <c r="T2673" s="13">
        <f t="shared" si="167"/>
        <v>41962.749027777783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0" t="s">
        <v>8317</v>
      </c>
      <c r="R2674" t="s">
        <v>8354</v>
      </c>
      <c r="S2674">
        <f t="shared" si="166"/>
        <v>2015</v>
      </c>
      <c r="T2674" s="13">
        <f t="shared" si="167"/>
        <v>42344.884143518517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0" t="s">
        <v>8317</v>
      </c>
      <c r="R2675" t="s">
        <v>8354</v>
      </c>
      <c r="S2675">
        <f t="shared" si="166"/>
        <v>2014</v>
      </c>
      <c r="T2675" s="13">
        <f t="shared" si="167"/>
        <v>41912.541655092595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0" t="s">
        <v>8317</v>
      </c>
      <c r="R2676" t="s">
        <v>8354</v>
      </c>
      <c r="S2676">
        <f t="shared" si="166"/>
        <v>2016</v>
      </c>
      <c r="T2676" s="13">
        <f t="shared" si="167"/>
        <v>42529.632754629631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0" t="s">
        <v>8317</v>
      </c>
      <c r="R2677" t="s">
        <v>8354</v>
      </c>
      <c r="S2677">
        <f t="shared" si="166"/>
        <v>2014</v>
      </c>
      <c r="T2677" s="13">
        <f t="shared" si="167"/>
        <v>41923.857511574075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0" t="s">
        <v>8317</v>
      </c>
      <c r="R2678" t="s">
        <v>8354</v>
      </c>
      <c r="S2678">
        <f t="shared" si="166"/>
        <v>2016</v>
      </c>
      <c r="T2678" s="13">
        <f t="shared" si="167"/>
        <v>42482.624699074076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0" t="s">
        <v>8317</v>
      </c>
      <c r="R2679" t="s">
        <v>8354</v>
      </c>
      <c r="S2679">
        <f t="shared" si="166"/>
        <v>2014</v>
      </c>
      <c r="T2679" s="13">
        <f t="shared" si="167"/>
        <v>41793.029432870368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0" t="s">
        <v>8317</v>
      </c>
      <c r="R2680" t="s">
        <v>8354</v>
      </c>
      <c r="S2680">
        <f t="shared" si="166"/>
        <v>2015</v>
      </c>
      <c r="T2680" s="13">
        <f t="shared" si="167"/>
        <v>42241.798206018517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0" t="s">
        <v>8317</v>
      </c>
      <c r="R2681" t="s">
        <v>8354</v>
      </c>
      <c r="S2681">
        <f t="shared" si="166"/>
        <v>2015</v>
      </c>
      <c r="T2681" s="13">
        <f t="shared" si="167"/>
        <v>42033.001087962963</v>
      </c>
    </row>
    <row r="2682" spans="1:20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0" t="s">
        <v>8317</v>
      </c>
      <c r="R2682" t="s">
        <v>8354</v>
      </c>
      <c r="S2682">
        <f t="shared" si="166"/>
        <v>2016</v>
      </c>
      <c r="T2682" s="13">
        <f t="shared" si="167"/>
        <v>42436.211701388893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0" t="s">
        <v>8334</v>
      </c>
      <c r="R2683" t="s">
        <v>8335</v>
      </c>
      <c r="S2683">
        <f t="shared" si="166"/>
        <v>2014</v>
      </c>
      <c r="T2683" s="13">
        <f t="shared" si="167"/>
        <v>41805.895254629628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0" t="s">
        <v>8334</v>
      </c>
      <c r="R2684" t="s">
        <v>8335</v>
      </c>
      <c r="S2684">
        <f t="shared" si="166"/>
        <v>2014</v>
      </c>
      <c r="T2684" s="13">
        <f t="shared" si="167"/>
        <v>41932.871990740743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0" t="s">
        <v>8334</v>
      </c>
      <c r="R2685" t="s">
        <v>8335</v>
      </c>
      <c r="S2685">
        <f t="shared" si="166"/>
        <v>2015</v>
      </c>
      <c r="T2685" s="13">
        <f t="shared" si="167"/>
        <v>42034.75509259259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0" t="s">
        <v>8334</v>
      </c>
      <c r="R2686" t="s">
        <v>8335</v>
      </c>
      <c r="S2686">
        <f t="shared" si="166"/>
        <v>2014</v>
      </c>
      <c r="T2686" s="13">
        <f t="shared" si="167"/>
        <v>41820.914641203701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0" t="s">
        <v>8334</v>
      </c>
      <c r="R2687" t="s">
        <v>8335</v>
      </c>
      <c r="S2687">
        <f t="shared" si="166"/>
        <v>2015</v>
      </c>
      <c r="T2687" s="13">
        <f t="shared" si="167"/>
        <v>42061.69594907407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0" t="s">
        <v>8334</v>
      </c>
      <c r="R2688" t="s">
        <v>8335</v>
      </c>
      <c r="S2688">
        <f t="shared" si="166"/>
        <v>2014</v>
      </c>
      <c r="T2688" s="13">
        <f t="shared" si="167"/>
        <v>41892.974803240737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0" t="s">
        <v>8334</v>
      </c>
      <c r="R2689" t="s">
        <v>8335</v>
      </c>
      <c r="S2689">
        <f t="shared" si="166"/>
        <v>2015</v>
      </c>
      <c r="T2689" s="13">
        <f t="shared" si="167"/>
        <v>42154.64025462963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0" t="s">
        <v>8334</v>
      </c>
      <c r="R2690" t="s">
        <v>8335</v>
      </c>
      <c r="S2690">
        <f t="shared" si="166"/>
        <v>2015</v>
      </c>
      <c r="T2690" s="13">
        <f t="shared" si="167"/>
        <v>42028.118865740747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10" t="s">
        <v>8334</v>
      </c>
      <c r="R2691" t="s">
        <v>8335</v>
      </c>
      <c r="S2691">
        <f t="shared" ref="S2691:S2754" si="170">YEAR(T2691)</f>
        <v>2016</v>
      </c>
      <c r="T2691" s="13">
        <f t="shared" ref="T2691:T2754" si="171">(((J2691/60)/60)/24)+DATE(1970,1,1)</f>
        <v>42551.961689814809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0" t="s">
        <v>8334</v>
      </c>
      <c r="R2692" t="s">
        <v>8335</v>
      </c>
      <c r="S2692">
        <f t="shared" si="170"/>
        <v>2015</v>
      </c>
      <c r="T2692" s="13">
        <f t="shared" si="171"/>
        <v>42113.105046296296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0" t="s">
        <v>8334</v>
      </c>
      <c r="R2693" t="s">
        <v>8335</v>
      </c>
      <c r="S2693">
        <f t="shared" si="170"/>
        <v>2015</v>
      </c>
      <c r="T2693" s="13">
        <f t="shared" si="171"/>
        <v>42089.724039351851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0" t="s">
        <v>8334</v>
      </c>
      <c r="R2694" t="s">
        <v>8335</v>
      </c>
      <c r="S2694">
        <f t="shared" si="170"/>
        <v>2015</v>
      </c>
      <c r="T2694" s="13">
        <f t="shared" si="171"/>
        <v>42058.334027777775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0" t="s">
        <v>8334</v>
      </c>
      <c r="R2695" t="s">
        <v>8335</v>
      </c>
      <c r="S2695">
        <f t="shared" si="170"/>
        <v>2014</v>
      </c>
      <c r="T2695" s="13">
        <f t="shared" si="171"/>
        <v>41834.138495370367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0" t="s">
        <v>8334</v>
      </c>
      <c r="R2696" t="s">
        <v>8335</v>
      </c>
      <c r="S2696">
        <f t="shared" si="170"/>
        <v>2014</v>
      </c>
      <c r="T2696" s="13">
        <f t="shared" si="171"/>
        <v>41878.140497685185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0" t="s">
        <v>8334</v>
      </c>
      <c r="R2697" t="s">
        <v>8335</v>
      </c>
      <c r="S2697">
        <f t="shared" si="170"/>
        <v>2015</v>
      </c>
      <c r="T2697" s="13">
        <f t="shared" si="171"/>
        <v>42048.181921296295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0" t="s">
        <v>8334</v>
      </c>
      <c r="R2698" t="s">
        <v>8335</v>
      </c>
      <c r="S2698">
        <f t="shared" si="170"/>
        <v>2014</v>
      </c>
      <c r="T2698" s="13">
        <f t="shared" si="171"/>
        <v>41964.844444444447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0" t="s">
        <v>8334</v>
      </c>
      <c r="R2699" t="s">
        <v>8335</v>
      </c>
      <c r="S2699">
        <f t="shared" si="170"/>
        <v>2015</v>
      </c>
      <c r="T2699" s="13">
        <f t="shared" si="171"/>
        <v>42187.940081018518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0" t="s">
        <v>8334</v>
      </c>
      <c r="R2700" t="s">
        <v>8335</v>
      </c>
      <c r="S2700">
        <f t="shared" si="170"/>
        <v>2014</v>
      </c>
      <c r="T2700" s="13">
        <f t="shared" si="171"/>
        <v>41787.898240740738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0" t="s">
        <v>8334</v>
      </c>
      <c r="R2701" t="s">
        <v>8335</v>
      </c>
      <c r="S2701">
        <f t="shared" si="170"/>
        <v>2014</v>
      </c>
      <c r="T2701" s="13">
        <f t="shared" si="171"/>
        <v>41829.896562499998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0" t="s">
        <v>8334</v>
      </c>
      <c r="R2702" t="s">
        <v>8335</v>
      </c>
      <c r="S2702">
        <f t="shared" si="170"/>
        <v>2014</v>
      </c>
      <c r="T2702" s="13">
        <f t="shared" si="171"/>
        <v>41870.87467592593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0" t="s">
        <v>8315</v>
      </c>
      <c r="R2703" t="s">
        <v>8355</v>
      </c>
      <c r="S2703">
        <f t="shared" si="170"/>
        <v>2017</v>
      </c>
      <c r="T2703" s="13">
        <f t="shared" si="171"/>
        <v>42801.774699074071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0" t="s">
        <v>8315</v>
      </c>
      <c r="R2704" t="s">
        <v>8355</v>
      </c>
      <c r="S2704">
        <f t="shared" si="170"/>
        <v>2017</v>
      </c>
      <c r="T2704" s="13">
        <f t="shared" si="171"/>
        <v>42800.801817129628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0" t="s">
        <v>8315</v>
      </c>
      <c r="R2705" t="s">
        <v>8355</v>
      </c>
      <c r="S2705">
        <f t="shared" si="170"/>
        <v>2017</v>
      </c>
      <c r="T2705" s="13">
        <f t="shared" si="171"/>
        <v>42756.690162037034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0" t="s">
        <v>8315</v>
      </c>
      <c r="R2706" t="s">
        <v>8355</v>
      </c>
      <c r="S2706">
        <f t="shared" si="170"/>
        <v>2017</v>
      </c>
      <c r="T2706" s="13">
        <f t="shared" si="171"/>
        <v>42787.862430555557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0" t="s">
        <v>8315</v>
      </c>
      <c r="R2707" t="s">
        <v>8355</v>
      </c>
      <c r="S2707">
        <f t="shared" si="170"/>
        <v>2017</v>
      </c>
      <c r="T2707" s="13">
        <f t="shared" si="171"/>
        <v>42773.916180555556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0" t="s">
        <v>8315</v>
      </c>
      <c r="R2708" t="s">
        <v>8355</v>
      </c>
      <c r="S2708">
        <f t="shared" si="170"/>
        <v>2014</v>
      </c>
      <c r="T2708" s="13">
        <f t="shared" si="171"/>
        <v>41899.294942129629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0" t="s">
        <v>8315</v>
      </c>
      <c r="R2709" t="s">
        <v>8355</v>
      </c>
      <c r="S2709">
        <f t="shared" si="170"/>
        <v>2013</v>
      </c>
      <c r="T2709" s="13">
        <f t="shared" si="171"/>
        <v>41391.782905092594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0" t="s">
        <v>8315</v>
      </c>
      <c r="R2710" t="s">
        <v>8355</v>
      </c>
      <c r="S2710">
        <f t="shared" si="170"/>
        <v>2016</v>
      </c>
      <c r="T2710" s="13">
        <f t="shared" si="171"/>
        <v>42512.698217592595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0" t="s">
        <v>8315</v>
      </c>
      <c r="R2711" t="s">
        <v>8355</v>
      </c>
      <c r="S2711">
        <f t="shared" si="170"/>
        <v>2016</v>
      </c>
      <c r="T2711" s="13">
        <f t="shared" si="171"/>
        <v>42612.149780092594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0" t="s">
        <v>8315</v>
      </c>
      <c r="R2712" t="s">
        <v>8355</v>
      </c>
      <c r="S2712">
        <f t="shared" si="170"/>
        <v>2014</v>
      </c>
      <c r="T2712" s="13">
        <f t="shared" si="171"/>
        <v>41828.229490740741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0" t="s">
        <v>8315</v>
      </c>
      <c r="R2713" t="s">
        <v>8355</v>
      </c>
      <c r="S2713">
        <f t="shared" si="170"/>
        <v>2014</v>
      </c>
      <c r="T2713" s="13">
        <f t="shared" si="171"/>
        <v>41780.745254629634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0" t="s">
        <v>8315</v>
      </c>
      <c r="R2714" t="s">
        <v>8355</v>
      </c>
      <c r="S2714">
        <f t="shared" si="170"/>
        <v>2013</v>
      </c>
      <c r="T2714" s="13">
        <f t="shared" si="171"/>
        <v>41432.062037037038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0" t="s">
        <v>8315</v>
      </c>
      <c r="R2715" t="s">
        <v>8355</v>
      </c>
      <c r="S2715">
        <f t="shared" si="170"/>
        <v>2015</v>
      </c>
      <c r="T2715" s="13">
        <f t="shared" si="171"/>
        <v>42322.653749999998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0" t="s">
        <v>8315</v>
      </c>
      <c r="R2716" t="s">
        <v>8355</v>
      </c>
      <c r="S2716">
        <f t="shared" si="170"/>
        <v>2016</v>
      </c>
      <c r="T2716" s="13">
        <f t="shared" si="171"/>
        <v>42629.655046296291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0" t="s">
        <v>8315</v>
      </c>
      <c r="R2717" t="s">
        <v>8355</v>
      </c>
      <c r="S2717">
        <f t="shared" si="170"/>
        <v>2016</v>
      </c>
      <c r="T2717" s="13">
        <f t="shared" si="171"/>
        <v>42387.398472222223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0" t="s">
        <v>8315</v>
      </c>
      <c r="R2718" t="s">
        <v>8355</v>
      </c>
      <c r="S2718">
        <f t="shared" si="170"/>
        <v>2015</v>
      </c>
      <c r="T2718" s="13">
        <f t="shared" si="171"/>
        <v>42255.333252314813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0" t="s">
        <v>8315</v>
      </c>
      <c r="R2719" t="s">
        <v>8355</v>
      </c>
      <c r="S2719">
        <f t="shared" si="170"/>
        <v>2014</v>
      </c>
      <c r="T2719" s="13">
        <f t="shared" si="171"/>
        <v>41934.914918981485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0" t="s">
        <v>8315</v>
      </c>
      <c r="R2720" t="s">
        <v>8355</v>
      </c>
      <c r="S2720">
        <f t="shared" si="170"/>
        <v>2016</v>
      </c>
      <c r="T2720" s="13">
        <f t="shared" si="171"/>
        <v>42465.596585648149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0" t="s">
        <v>8315</v>
      </c>
      <c r="R2721" t="s">
        <v>8355</v>
      </c>
      <c r="S2721">
        <f t="shared" si="170"/>
        <v>2016</v>
      </c>
      <c r="T2721" s="13">
        <f t="shared" si="171"/>
        <v>42418.031180555554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0" t="s">
        <v>8315</v>
      </c>
      <c r="R2722" t="s">
        <v>8355</v>
      </c>
      <c r="S2722">
        <f t="shared" si="170"/>
        <v>2016</v>
      </c>
      <c r="T2722" s="13">
        <f t="shared" si="171"/>
        <v>42655.465891203698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0" t="s">
        <v>8317</v>
      </c>
      <c r="R2723" t="s">
        <v>8347</v>
      </c>
      <c r="S2723">
        <f t="shared" si="170"/>
        <v>2013</v>
      </c>
      <c r="T2723" s="13">
        <f t="shared" si="171"/>
        <v>41493.543958333335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0" t="s">
        <v>8317</v>
      </c>
      <c r="R2724" t="s">
        <v>8347</v>
      </c>
      <c r="S2724">
        <f t="shared" si="170"/>
        <v>2016</v>
      </c>
      <c r="T2724" s="13">
        <f t="shared" si="171"/>
        <v>42704.857094907406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0" t="s">
        <v>8317</v>
      </c>
      <c r="R2725" t="s">
        <v>8347</v>
      </c>
      <c r="S2725">
        <f t="shared" si="170"/>
        <v>2014</v>
      </c>
      <c r="T2725" s="13">
        <f t="shared" si="171"/>
        <v>41944.83898148148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0" t="s">
        <v>8317</v>
      </c>
      <c r="R2726" t="s">
        <v>8347</v>
      </c>
      <c r="S2726">
        <f t="shared" si="170"/>
        <v>2015</v>
      </c>
      <c r="T2726" s="13">
        <f t="shared" si="171"/>
        <v>42199.32707175926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0" t="s">
        <v>8317</v>
      </c>
      <c r="R2727" t="s">
        <v>8347</v>
      </c>
      <c r="S2727">
        <f t="shared" si="170"/>
        <v>2017</v>
      </c>
      <c r="T2727" s="13">
        <f t="shared" si="171"/>
        <v>42745.744618055556</v>
      </c>
    </row>
    <row r="2728" spans="1:20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0" t="s">
        <v>8317</v>
      </c>
      <c r="R2728" t="s">
        <v>8347</v>
      </c>
      <c r="S2728">
        <f t="shared" si="170"/>
        <v>2016</v>
      </c>
      <c r="T2728" s="13">
        <f t="shared" si="171"/>
        <v>42452.579988425925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0" t="s">
        <v>8317</v>
      </c>
      <c r="R2729" t="s">
        <v>8347</v>
      </c>
      <c r="S2729">
        <f t="shared" si="170"/>
        <v>2015</v>
      </c>
      <c r="T2729" s="13">
        <f t="shared" si="171"/>
        <v>42198.676655092597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0" t="s">
        <v>8317</v>
      </c>
      <c r="R2730" t="s">
        <v>8347</v>
      </c>
      <c r="S2730">
        <f t="shared" si="170"/>
        <v>2015</v>
      </c>
      <c r="T2730" s="13">
        <f t="shared" si="171"/>
        <v>42333.59993055556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0" t="s">
        <v>8317</v>
      </c>
      <c r="R2731" t="s">
        <v>8347</v>
      </c>
      <c r="S2731">
        <f t="shared" si="170"/>
        <v>2015</v>
      </c>
      <c r="T2731" s="13">
        <f t="shared" si="171"/>
        <v>42095.240706018521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0" t="s">
        <v>8317</v>
      </c>
      <c r="R2732" t="s">
        <v>8347</v>
      </c>
      <c r="S2732">
        <f t="shared" si="170"/>
        <v>2013</v>
      </c>
      <c r="T2732" s="13">
        <f t="shared" si="171"/>
        <v>41351.541377314818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0" t="s">
        <v>8317</v>
      </c>
      <c r="R2733" t="s">
        <v>8347</v>
      </c>
      <c r="S2733">
        <f t="shared" si="170"/>
        <v>2014</v>
      </c>
      <c r="T2733" s="13">
        <f t="shared" si="171"/>
        <v>41872.525717592594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0" t="s">
        <v>8317</v>
      </c>
      <c r="R2734" t="s">
        <v>8347</v>
      </c>
      <c r="S2734">
        <f t="shared" si="170"/>
        <v>2013</v>
      </c>
      <c r="T2734" s="13">
        <f t="shared" si="171"/>
        <v>41389.808194444442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0" t="s">
        <v>8317</v>
      </c>
      <c r="R2735" t="s">
        <v>8347</v>
      </c>
      <c r="S2735">
        <f t="shared" si="170"/>
        <v>2015</v>
      </c>
      <c r="T2735" s="13">
        <f t="shared" si="171"/>
        <v>42044.272847222222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0" t="s">
        <v>8317</v>
      </c>
      <c r="R2736" t="s">
        <v>8347</v>
      </c>
      <c r="S2736">
        <f t="shared" si="170"/>
        <v>2016</v>
      </c>
      <c r="T2736" s="13">
        <f t="shared" si="171"/>
        <v>42626.668888888889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0" t="s">
        <v>8317</v>
      </c>
      <c r="R2737" t="s">
        <v>8347</v>
      </c>
      <c r="S2737">
        <f t="shared" si="170"/>
        <v>2013</v>
      </c>
      <c r="T2737" s="13">
        <f t="shared" si="171"/>
        <v>41316.120949074073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0" t="s">
        <v>8317</v>
      </c>
      <c r="R2738" t="s">
        <v>8347</v>
      </c>
      <c r="S2738">
        <f t="shared" si="170"/>
        <v>2014</v>
      </c>
      <c r="T2738" s="13">
        <f t="shared" si="171"/>
        <v>41722.666354166664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0" t="s">
        <v>8317</v>
      </c>
      <c r="R2739" t="s">
        <v>8347</v>
      </c>
      <c r="S2739">
        <f t="shared" si="170"/>
        <v>2013</v>
      </c>
      <c r="T2739" s="13">
        <f t="shared" si="171"/>
        <v>41611.917673611111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0" t="s">
        <v>8317</v>
      </c>
      <c r="R2740" t="s">
        <v>8347</v>
      </c>
      <c r="S2740">
        <f t="shared" si="170"/>
        <v>2016</v>
      </c>
      <c r="T2740" s="13">
        <f t="shared" si="171"/>
        <v>42620.143564814818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0" t="s">
        <v>8317</v>
      </c>
      <c r="R2741" t="s">
        <v>8347</v>
      </c>
      <c r="S2741">
        <f t="shared" si="170"/>
        <v>2014</v>
      </c>
      <c r="T2741" s="13">
        <f t="shared" si="171"/>
        <v>41719.887928240743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0" t="s">
        <v>8317</v>
      </c>
      <c r="R2742" t="s">
        <v>8347</v>
      </c>
      <c r="S2742">
        <f t="shared" si="170"/>
        <v>2015</v>
      </c>
      <c r="T2742" s="13">
        <f t="shared" si="171"/>
        <v>42045.031851851847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0" t="s">
        <v>8320</v>
      </c>
      <c r="R2743" t="s">
        <v>8356</v>
      </c>
      <c r="S2743">
        <f t="shared" si="170"/>
        <v>2014</v>
      </c>
      <c r="T2743" s="13">
        <f t="shared" si="171"/>
        <v>41911.657430555555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0" t="s">
        <v>8320</v>
      </c>
      <c r="R2744" t="s">
        <v>8356</v>
      </c>
      <c r="S2744">
        <f t="shared" si="170"/>
        <v>2012</v>
      </c>
      <c r="T2744" s="13">
        <f t="shared" si="171"/>
        <v>41030.719756944447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0" t="s">
        <v>8320</v>
      </c>
      <c r="R2745" t="s">
        <v>8356</v>
      </c>
      <c r="S2745">
        <f t="shared" si="170"/>
        <v>2016</v>
      </c>
      <c r="T2745" s="13">
        <f t="shared" si="171"/>
        <v>42632.328784722224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0" t="s">
        <v>8320</v>
      </c>
      <c r="R2746" t="s">
        <v>8356</v>
      </c>
      <c r="S2746">
        <f t="shared" si="170"/>
        <v>2012</v>
      </c>
      <c r="T2746" s="13">
        <f t="shared" si="171"/>
        <v>40938.062476851854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0" t="s">
        <v>8320</v>
      </c>
      <c r="R2747" t="s">
        <v>8356</v>
      </c>
      <c r="S2747">
        <f t="shared" si="170"/>
        <v>2012</v>
      </c>
      <c r="T2747" s="13">
        <f t="shared" si="171"/>
        <v>41044.988055555557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0" t="s">
        <v>8320</v>
      </c>
      <c r="R2748" t="s">
        <v>8356</v>
      </c>
      <c r="S2748">
        <f t="shared" si="170"/>
        <v>2014</v>
      </c>
      <c r="T2748" s="13">
        <f t="shared" si="171"/>
        <v>41850.781377314815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0" t="s">
        <v>8320</v>
      </c>
      <c r="R2749" t="s">
        <v>8356</v>
      </c>
      <c r="S2749">
        <f t="shared" si="170"/>
        <v>2012</v>
      </c>
      <c r="T2749" s="13">
        <f t="shared" si="171"/>
        <v>41044.64811342593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0" t="s">
        <v>8320</v>
      </c>
      <c r="R2750" t="s">
        <v>8356</v>
      </c>
      <c r="S2750">
        <f t="shared" si="170"/>
        <v>2016</v>
      </c>
      <c r="T2750" s="13">
        <f t="shared" si="171"/>
        <v>42585.7106712963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0" t="s">
        <v>8320</v>
      </c>
      <c r="R2751" t="s">
        <v>8356</v>
      </c>
      <c r="S2751">
        <f t="shared" si="170"/>
        <v>2015</v>
      </c>
      <c r="T2751" s="13">
        <f t="shared" si="171"/>
        <v>42068.799039351856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0" t="s">
        <v>8320</v>
      </c>
      <c r="R2752" t="s">
        <v>8356</v>
      </c>
      <c r="S2752">
        <f t="shared" si="170"/>
        <v>2012</v>
      </c>
      <c r="T2752" s="13">
        <f t="shared" si="171"/>
        <v>41078.899826388886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0" t="s">
        <v>8320</v>
      </c>
      <c r="R2753" t="s">
        <v>8356</v>
      </c>
      <c r="S2753">
        <f t="shared" si="170"/>
        <v>2014</v>
      </c>
      <c r="T2753" s="13">
        <f t="shared" si="171"/>
        <v>41747.887060185189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0" t="s">
        <v>8320</v>
      </c>
      <c r="R2754" t="s">
        <v>8356</v>
      </c>
      <c r="S2754">
        <f t="shared" si="170"/>
        <v>2011</v>
      </c>
      <c r="T2754" s="13">
        <f t="shared" si="171"/>
        <v>40855.765092592592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10" t="s">
        <v>8320</v>
      </c>
      <c r="R2755" t="s">
        <v>8356</v>
      </c>
      <c r="S2755">
        <f t="shared" ref="S2755:S2818" si="174">YEAR(T2755)</f>
        <v>2012</v>
      </c>
      <c r="T2755" s="13">
        <f t="shared" ref="T2755:T2818" si="175">(((J2755/60)/60)/24)+DATE(1970,1,1)</f>
        <v>41117.900729166664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0" t="s">
        <v>8320</v>
      </c>
      <c r="R2756" t="s">
        <v>8356</v>
      </c>
      <c r="S2756">
        <f t="shared" si="174"/>
        <v>2014</v>
      </c>
      <c r="T2756" s="13">
        <f t="shared" si="175"/>
        <v>41863.636006944449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0" t="s">
        <v>8320</v>
      </c>
      <c r="R2757" t="s">
        <v>8356</v>
      </c>
      <c r="S2757">
        <f t="shared" si="174"/>
        <v>2015</v>
      </c>
      <c r="T2757" s="13">
        <f t="shared" si="175"/>
        <v>42072.790821759263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0" t="s">
        <v>8320</v>
      </c>
      <c r="R2758" t="s">
        <v>8356</v>
      </c>
      <c r="S2758">
        <f t="shared" si="174"/>
        <v>2013</v>
      </c>
      <c r="T2758" s="13">
        <f t="shared" si="175"/>
        <v>41620.90047453704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0" t="s">
        <v>8320</v>
      </c>
      <c r="R2759" t="s">
        <v>8356</v>
      </c>
      <c r="S2759">
        <f t="shared" si="174"/>
        <v>2016</v>
      </c>
      <c r="T2759" s="13">
        <f t="shared" si="175"/>
        <v>42573.65662037037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0" t="s">
        <v>8320</v>
      </c>
      <c r="R2760" t="s">
        <v>8356</v>
      </c>
      <c r="S2760">
        <f t="shared" si="174"/>
        <v>2016</v>
      </c>
      <c r="T2760" s="13">
        <f t="shared" si="175"/>
        <v>42639.441932870366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0" t="s">
        <v>8320</v>
      </c>
      <c r="R2761" t="s">
        <v>8356</v>
      </c>
      <c r="S2761">
        <f t="shared" si="174"/>
        <v>2016</v>
      </c>
      <c r="T2761" s="13">
        <f t="shared" si="175"/>
        <v>42524.36650462963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0" t="s">
        <v>8320</v>
      </c>
      <c r="R2762" t="s">
        <v>8356</v>
      </c>
      <c r="S2762">
        <f t="shared" si="174"/>
        <v>2013</v>
      </c>
      <c r="T2762" s="13">
        <f t="shared" si="175"/>
        <v>41415.461319444446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0" t="s">
        <v>8320</v>
      </c>
      <c r="R2763" t="s">
        <v>8356</v>
      </c>
      <c r="S2763">
        <f t="shared" si="174"/>
        <v>2012</v>
      </c>
      <c r="T2763" s="13">
        <f t="shared" si="175"/>
        <v>41247.063576388886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0" t="s">
        <v>8320</v>
      </c>
      <c r="R2764" t="s">
        <v>8356</v>
      </c>
      <c r="S2764">
        <f t="shared" si="174"/>
        <v>2012</v>
      </c>
      <c r="T2764" s="13">
        <f t="shared" si="175"/>
        <v>40927.036979166667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0" t="s">
        <v>8320</v>
      </c>
      <c r="R2765" t="s">
        <v>8356</v>
      </c>
      <c r="S2765">
        <f t="shared" si="174"/>
        <v>2013</v>
      </c>
      <c r="T2765" s="13">
        <f t="shared" si="175"/>
        <v>41373.579675925925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0" t="s">
        <v>8320</v>
      </c>
      <c r="R2766" t="s">
        <v>8356</v>
      </c>
      <c r="S2766">
        <f t="shared" si="174"/>
        <v>2012</v>
      </c>
      <c r="T2766" s="13">
        <f t="shared" si="175"/>
        <v>41030.292025462964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0" t="s">
        <v>8320</v>
      </c>
      <c r="R2767" t="s">
        <v>8356</v>
      </c>
      <c r="S2767">
        <f t="shared" si="174"/>
        <v>2012</v>
      </c>
      <c r="T2767" s="13">
        <f t="shared" si="175"/>
        <v>41194.579027777778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0" t="s">
        <v>8320</v>
      </c>
      <c r="R2768" t="s">
        <v>8356</v>
      </c>
      <c r="S2768">
        <f t="shared" si="174"/>
        <v>2011</v>
      </c>
      <c r="T2768" s="13">
        <f t="shared" si="175"/>
        <v>40736.668032407404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0" t="s">
        <v>8320</v>
      </c>
      <c r="R2769" t="s">
        <v>8356</v>
      </c>
      <c r="S2769">
        <f t="shared" si="174"/>
        <v>2015</v>
      </c>
      <c r="T2769" s="13">
        <f t="shared" si="175"/>
        <v>42172.958912037036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0" t="s">
        <v>8320</v>
      </c>
      <c r="R2770" t="s">
        <v>8356</v>
      </c>
      <c r="S2770">
        <f t="shared" si="174"/>
        <v>2012</v>
      </c>
      <c r="T2770" s="13">
        <f t="shared" si="175"/>
        <v>40967.614849537036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0" t="s">
        <v>8320</v>
      </c>
      <c r="R2771" t="s">
        <v>8356</v>
      </c>
      <c r="S2771">
        <f t="shared" si="174"/>
        <v>2014</v>
      </c>
      <c r="T2771" s="13">
        <f t="shared" si="175"/>
        <v>41745.826273148145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0" t="s">
        <v>8320</v>
      </c>
      <c r="R2772" t="s">
        <v>8356</v>
      </c>
      <c r="S2772">
        <f t="shared" si="174"/>
        <v>2014</v>
      </c>
      <c r="T2772" s="13">
        <f t="shared" si="175"/>
        <v>41686.705208333333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0" t="s">
        <v>8320</v>
      </c>
      <c r="R2773" t="s">
        <v>8356</v>
      </c>
      <c r="S2773">
        <f t="shared" si="174"/>
        <v>2012</v>
      </c>
      <c r="T2773" s="13">
        <f t="shared" si="175"/>
        <v>41257.531712962962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0" t="s">
        <v>8320</v>
      </c>
      <c r="R2774" t="s">
        <v>8356</v>
      </c>
      <c r="S2774">
        <f t="shared" si="174"/>
        <v>2013</v>
      </c>
      <c r="T2774" s="13">
        <f t="shared" si="175"/>
        <v>41537.869143518517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0" t="s">
        <v>8320</v>
      </c>
      <c r="R2775" t="s">
        <v>8356</v>
      </c>
      <c r="S2775">
        <f t="shared" si="174"/>
        <v>2016</v>
      </c>
      <c r="T2775" s="13">
        <f t="shared" si="175"/>
        <v>42474.86482638889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0" t="s">
        <v>8320</v>
      </c>
      <c r="R2776" t="s">
        <v>8356</v>
      </c>
      <c r="S2776">
        <f t="shared" si="174"/>
        <v>2013</v>
      </c>
      <c r="T2776" s="13">
        <f t="shared" si="175"/>
        <v>41311.126481481479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0" t="s">
        <v>8320</v>
      </c>
      <c r="R2777" t="s">
        <v>8356</v>
      </c>
      <c r="S2777">
        <f t="shared" si="174"/>
        <v>2011</v>
      </c>
      <c r="T2777" s="13">
        <f t="shared" si="175"/>
        <v>40863.013356481482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0" t="s">
        <v>8320</v>
      </c>
      <c r="R2778" t="s">
        <v>8356</v>
      </c>
      <c r="S2778">
        <f t="shared" si="174"/>
        <v>2015</v>
      </c>
      <c r="T2778" s="13">
        <f t="shared" si="175"/>
        <v>42136.297175925924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0" t="s">
        <v>8320</v>
      </c>
      <c r="R2779" t="s">
        <v>8356</v>
      </c>
      <c r="S2779">
        <f t="shared" si="174"/>
        <v>2015</v>
      </c>
      <c r="T2779" s="13">
        <f t="shared" si="175"/>
        <v>42172.669027777782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0" t="s">
        <v>8320</v>
      </c>
      <c r="R2780" t="s">
        <v>8356</v>
      </c>
      <c r="S2780">
        <f t="shared" si="174"/>
        <v>2014</v>
      </c>
      <c r="T2780" s="13">
        <f t="shared" si="175"/>
        <v>41846.978078703702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0" t="s">
        <v>8320</v>
      </c>
      <c r="R2781" t="s">
        <v>8356</v>
      </c>
      <c r="S2781">
        <f t="shared" si="174"/>
        <v>2015</v>
      </c>
      <c r="T2781" s="13">
        <f t="shared" si="175"/>
        <v>42300.585891203707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0" t="s">
        <v>8320</v>
      </c>
      <c r="R2782" t="s">
        <v>8356</v>
      </c>
      <c r="S2782">
        <f t="shared" si="174"/>
        <v>2017</v>
      </c>
      <c r="T2782" s="13">
        <f t="shared" si="175"/>
        <v>42774.447777777779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0" t="s">
        <v>8315</v>
      </c>
      <c r="R2783" t="s">
        <v>8316</v>
      </c>
      <c r="S2783">
        <f t="shared" si="174"/>
        <v>2015</v>
      </c>
      <c r="T2783" s="13">
        <f t="shared" si="175"/>
        <v>42018.94159722222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0" t="s">
        <v>8315</v>
      </c>
      <c r="R2784" t="s">
        <v>8316</v>
      </c>
      <c r="S2784">
        <f t="shared" si="174"/>
        <v>2015</v>
      </c>
      <c r="T2784" s="13">
        <f t="shared" si="175"/>
        <v>42026.924976851849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0" t="s">
        <v>8315</v>
      </c>
      <c r="R2785" t="s">
        <v>8316</v>
      </c>
      <c r="S2785">
        <f t="shared" si="174"/>
        <v>2015</v>
      </c>
      <c r="T2785" s="13">
        <f t="shared" si="175"/>
        <v>42103.535254629634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0" t="s">
        <v>8315</v>
      </c>
      <c r="R2786" t="s">
        <v>8316</v>
      </c>
      <c r="S2786">
        <f t="shared" si="174"/>
        <v>2014</v>
      </c>
      <c r="T2786" s="13">
        <f t="shared" si="175"/>
        <v>41920.787534722222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0" t="s">
        <v>8315</v>
      </c>
      <c r="R2787" t="s">
        <v>8316</v>
      </c>
      <c r="S2787">
        <f t="shared" si="174"/>
        <v>2016</v>
      </c>
      <c r="T2787" s="13">
        <f t="shared" si="175"/>
        <v>42558.189432870371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0" t="s">
        <v>8315</v>
      </c>
      <c r="R2788" t="s">
        <v>8316</v>
      </c>
      <c r="S2788">
        <f t="shared" si="174"/>
        <v>2014</v>
      </c>
      <c r="T2788" s="13">
        <f t="shared" si="175"/>
        <v>41815.569212962961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0" t="s">
        <v>8315</v>
      </c>
      <c r="R2789" t="s">
        <v>8316</v>
      </c>
      <c r="S2789">
        <f t="shared" si="174"/>
        <v>2014</v>
      </c>
      <c r="T2789" s="13">
        <f t="shared" si="175"/>
        <v>41808.198518518519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0" t="s">
        <v>8315</v>
      </c>
      <c r="R2790" t="s">
        <v>8316</v>
      </c>
      <c r="S2790">
        <f t="shared" si="174"/>
        <v>2016</v>
      </c>
      <c r="T2790" s="13">
        <f t="shared" si="175"/>
        <v>42550.701886574068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0" t="s">
        <v>8315</v>
      </c>
      <c r="R2791" t="s">
        <v>8316</v>
      </c>
      <c r="S2791">
        <f t="shared" si="174"/>
        <v>2015</v>
      </c>
      <c r="T2791" s="13">
        <f t="shared" si="175"/>
        <v>42056.013124999998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0" t="s">
        <v>8315</v>
      </c>
      <c r="R2792" t="s">
        <v>8316</v>
      </c>
      <c r="S2792">
        <f t="shared" si="174"/>
        <v>2015</v>
      </c>
      <c r="T2792" s="13">
        <f t="shared" si="175"/>
        <v>42016.938692129625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0" t="s">
        <v>8315</v>
      </c>
      <c r="R2793" t="s">
        <v>8316</v>
      </c>
      <c r="S2793">
        <f t="shared" si="174"/>
        <v>2016</v>
      </c>
      <c r="T2793" s="13">
        <f t="shared" si="175"/>
        <v>42591.899988425925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0" t="s">
        <v>8315</v>
      </c>
      <c r="R2794" t="s">
        <v>8316</v>
      </c>
      <c r="S2794">
        <f t="shared" si="174"/>
        <v>2015</v>
      </c>
      <c r="T2794" s="13">
        <f t="shared" si="175"/>
        <v>42183.231006944443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0" t="s">
        <v>8315</v>
      </c>
      <c r="R2795" t="s">
        <v>8316</v>
      </c>
      <c r="S2795">
        <f t="shared" si="174"/>
        <v>2015</v>
      </c>
      <c r="T2795" s="13">
        <f t="shared" si="175"/>
        <v>42176.419039351851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0" t="s">
        <v>8315</v>
      </c>
      <c r="R2796" t="s">
        <v>8316</v>
      </c>
      <c r="S2796">
        <f t="shared" si="174"/>
        <v>2016</v>
      </c>
      <c r="T2796" s="13">
        <f t="shared" si="175"/>
        <v>42416.691655092596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0" t="s">
        <v>8315</v>
      </c>
      <c r="R2797" t="s">
        <v>8316</v>
      </c>
      <c r="S2797">
        <f t="shared" si="174"/>
        <v>2014</v>
      </c>
      <c r="T2797" s="13">
        <f t="shared" si="175"/>
        <v>41780.525937500002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0" t="s">
        <v>8315</v>
      </c>
      <c r="R2798" t="s">
        <v>8316</v>
      </c>
      <c r="S2798">
        <f t="shared" si="174"/>
        <v>2014</v>
      </c>
      <c r="T2798" s="13">
        <f t="shared" si="175"/>
        <v>41795.528101851851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0" t="s">
        <v>8315</v>
      </c>
      <c r="R2799" t="s">
        <v>8316</v>
      </c>
      <c r="S2799">
        <f t="shared" si="174"/>
        <v>2014</v>
      </c>
      <c r="T2799" s="13">
        <f t="shared" si="175"/>
        <v>41798.94027777778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0" t="s">
        <v>8315</v>
      </c>
      <c r="R2800" t="s">
        <v>8316</v>
      </c>
      <c r="S2800">
        <f t="shared" si="174"/>
        <v>2015</v>
      </c>
      <c r="T2800" s="13">
        <f t="shared" si="175"/>
        <v>42201.675011574072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0" t="s">
        <v>8315</v>
      </c>
      <c r="R2801" t="s">
        <v>8316</v>
      </c>
      <c r="S2801">
        <f t="shared" si="174"/>
        <v>2016</v>
      </c>
      <c r="T2801" s="13">
        <f t="shared" si="175"/>
        <v>42507.264699074076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0" t="s">
        <v>8315</v>
      </c>
      <c r="R2802" t="s">
        <v>8316</v>
      </c>
      <c r="S2802">
        <f t="shared" si="174"/>
        <v>2014</v>
      </c>
      <c r="T2802" s="13">
        <f t="shared" si="175"/>
        <v>41948.552847222221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0" t="s">
        <v>8315</v>
      </c>
      <c r="R2803" t="s">
        <v>8316</v>
      </c>
      <c r="S2803">
        <f t="shared" si="174"/>
        <v>2014</v>
      </c>
      <c r="T2803" s="13">
        <f t="shared" si="175"/>
        <v>41900.243159722224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0" t="s">
        <v>8315</v>
      </c>
      <c r="R2804" t="s">
        <v>8316</v>
      </c>
      <c r="S2804">
        <f t="shared" si="174"/>
        <v>2015</v>
      </c>
      <c r="T2804" s="13">
        <f t="shared" si="175"/>
        <v>42192.64707175926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0" t="s">
        <v>8315</v>
      </c>
      <c r="R2805" t="s">
        <v>8316</v>
      </c>
      <c r="S2805">
        <f t="shared" si="174"/>
        <v>2015</v>
      </c>
      <c r="T2805" s="13">
        <f t="shared" si="175"/>
        <v>42158.065694444449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0" t="s">
        <v>8315</v>
      </c>
      <c r="R2806" t="s">
        <v>8316</v>
      </c>
      <c r="S2806">
        <f t="shared" si="174"/>
        <v>2014</v>
      </c>
      <c r="T2806" s="13">
        <f t="shared" si="175"/>
        <v>41881.453587962962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0" t="s">
        <v>8315</v>
      </c>
      <c r="R2807" t="s">
        <v>8316</v>
      </c>
      <c r="S2807">
        <f t="shared" si="174"/>
        <v>2015</v>
      </c>
      <c r="T2807" s="13">
        <f t="shared" si="175"/>
        <v>42213.505474537036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0" t="s">
        <v>8315</v>
      </c>
      <c r="R2808" t="s">
        <v>8316</v>
      </c>
      <c r="S2808">
        <f t="shared" si="174"/>
        <v>2015</v>
      </c>
      <c r="T2808" s="13">
        <f t="shared" si="175"/>
        <v>42185.267245370371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0" t="s">
        <v>8315</v>
      </c>
      <c r="R2809" t="s">
        <v>8316</v>
      </c>
      <c r="S2809">
        <f t="shared" si="174"/>
        <v>2015</v>
      </c>
      <c r="T2809" s="13">
        <f t="shared" si="175"/>
        <v>42154.873124999998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0" t="s">
        <v>8315</v>
      </c>
      <c r="R2810" t="s">
        <v>8316</v>
      </c>
      <c r="S2810">
        <f t="shared" si="174"/>
        <v>2015</v>
      </c>
      <c r="T2810" s="13">
        <f t="shared" si="175"/>
        <v>42208.84646990741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0" t="s">
        <v>8315</v>
      </c>
      <c r="R2811" t="s">
        <v>8316</v>
      </c>
      <c r="S2811">
        <f t="shared" si="174"/>
        <v>2016</v>
      </c>
      <c r="T2811" s="13">
        <f t="shared" si="175"/>
        <v>42451.496817129635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0" t="s">
        <v>8315</v>
      </c>
      <c r="R2812" t="s">
        <v>8316</v>
      </c>
      <c r="S2812">
        <f t="shared" si="174"/>
        <v>2014</v>
      </c>
      <c r="T2812" s="13">
        <f t="shared" si="175"/>
        <v>41759.13962962963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0" t="s">
        <v>8315</v>
      </c>
      <c r="R2813" t="s">
        <v>8316</v>
      </c>
      <c r="S2813">
        <f t="shared" si="174"/>
        <v>2015</v>
      </c>
      <c r="T2813" s="13">
        <f t="shared" si="175"/>
        <v>42028.496562500004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0" t="s">
        <v>8315</v>
      </c>
      <c r="R2814" t="s">
        <v>8316</v>
      </c>
      <c r="S2814">
        <f t="shared" si="174"/>
        <v>2015</v>
      </c>
      <c r="T2814" s="13">
        <f t="shared" si="175"/>
        <v>42054.74418981481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0" t="s">
        <v>8315</v>
      </c>
      <c r="R2815" t="s">
        <v>8316</v>
      </c>
      <c r="S2815">
        <f t="shared" si="174"/>
        <v>2016</v>
      </c>
      <c r="T2815" s="13">
        <f t="shared" si="175"/>
        <v>42693.742604166662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0" t="s">
        <v>8315</v>
      </c>
      <c r="R2816" t="s">
        <v>8316</v>
      </c>
      <c r="S2816">
        <f t="shared" si="174"/>
        <v>2015</v>
      </c>
      <c r="T2816" s="13">
        <f t="shared" si="175"/>
        <v>42103.399479166663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0" t="s">
        <v>8315</v>
      </c>
      <c r="R2817" t="s">
        <v>8316</v>
      </c>
      <c r="S2817">
        <f t="shared" si="174"/>
        <v>2016</v>
      </c>
      <c r="T2817" s="13">
        <f t="shared" si="175"/>
        <v>42559.776724537034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0" t="s">
        <v>8315</v>
      </c>
      <c r="R2818" t="s">
        <v>8316</v>
      </c>
      <c r="S2818">
        <f t="shared" si="174"/>
        <v>2015</v>
      </c>
      <c r="T2818" s="13">
        <f t="shared" si="175"/>
        <v>42188.467499999999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10" t="s">
        <v>8315</v>
      </c>
      <c r="R2819" t="s">
        <v>8316</v>
      </c>
      <c r="S2819">
        <f t="shared" ref="S2819:S2882" si="178">YEAR(T2819)</f>
        <v>2015</v>
      </c>
      <c r="T2819" s="13">
        <f t="shared" ref="T2819:T2882" si="179">(((J2819/60)/60)/24)+DATE(1970,1,1)</f>
        <v>42023.634976851856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0" t="s">
        <v>8315</v>
      </c>
      <c r="R2820" t="s">
        <v>8316</v>
      </c>
      <c r="S2820">
        <f t="shared" si="178"/>
        <v>2015</v>
      </c>
      <c r="T2820" s="13">
        <f t="shared" si="179"/>
        <v>42250.598217592589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0" t="s">
        <v>8315</v>
      </c>
      <c r="R2821" t="s">
        <v>8316</v>
      </c>
      <c r="S2821">
        <f t="shared" si="178"/>
        <v>2015</v>
      </c>
      <c r="T2821" s="13">
        <f t="shared" si="179"/>
        <v>42139.525567129633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0" t="s">
        <v>8315</v>
      </c>
      <c r="R2822" t="s">
        <v>8316</v>
      </c>
      <c r="S2822">
        <f t="shared" si="178"/>
        <v>2016</v>
      </c>
      <c r="T2822" s="13">
        <f t="shared" si="179"/>
        <v>42401.610983796301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0" t="s">
        <v>8315</v>
      </c>
      <c r="R2823" t="s">
        <v>8316</v>
      </c>
      <c r="S2823">
        <f t="shared" si="178"/>
        <v>2014</v>
      </c>
      <c r="T2823" s="13">
        <f t="shared" si="179"/>
        <v>41875.922858796301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0" t="s">
        <v>8315</v>
      </c>
      <c r="R2824" t="s">
        <v>8316</v>
      </c>
      <c r="S2824">
        <f t="shared" si="178"/>
        <v>2015</v>
      </c>
      <c r="T2824" s="13">
        <f t="shared" si="179"/>
        <v>42060.683935185181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0" t="s">
        <v>8315</v>
      </c>
      <c r="R2825" t="s">
        <v>8316</v>
      </c>
      <c r="S2825">
        <f t="shared" si="178"/>
        <v>2015</v>
      </c>
      <c r="T2825" s="13">
        <f t="shared" si="179"/>
        <v>42067.011643518519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0" t="s">
        <v>8315</v>
      </c>
      <c r="R2826" t="s">
        <v>8316</v>
      </c>
      <c r="S2826">
        <f t="shared" si="178"/>
        <v>2015</v>
      </c>
      <c r="T2826" s="13">
        <f t="shared" si="179"/>
        <v>42136.270787037036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0" t="s">
        <v>8315</v>
      </c>
      <c r="R2827" t="s">
        <v>8316</v>
      </c>
      <c r="S2827">
        <f t="shared" si="178"/>
        <v>2015</v>
      </c>
      <c r="T2827" s="13">
        <f t="shared" si="179"/>
        <v>42312.792662037042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0" t="s">
        <v>8315</v>
      </c>
      <c r="R2828" t="s">
        <v>8316</v>
      </c>
      <c r="S2828">
        <f t="shared" si="178"/>
        <v>2015</v>
      </c>
      <c r="T2828" s="13">
        <f t="shared" si="179"/>
        <v>42171.034861111111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0" t="s">
        <v>8315</v>
      </c>
      <c r="R2829" t="s">
        <v>8316</v>
      </c>
      <c r="S2829">
        <f t="shared" si="178"/>
        <v>2016</v>
      </c>
      <c r="T2829" s="13">
        <f t="shared" si="179"/>
        <v>42494.683634259258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0" t="s">
        <v>8315</v>
      </c>
      <c r="R2830" t="s">
        <v>8316</v>
      </c>
      <c r="S2830">
        <f t="shared" si="178"/>
        <v>2015</v>
      </c>
      <c r="T2830" s="13">
        <f t="shared" si="179"/>
        <v>42254.264687499999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0" t="s">
        <v>8315</v>
      </c>
      <c r="R2831" t="s">
        <v>8316</v>
      </c>
      <c r="S2831">
        <f t="shared" si="178"/>
        <v>2016</v>
      </c>
      <c r="T2831" s="13">
        <f t="shared" si="179"/>
        <v>42495.434236111112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0" t="s">
        <v>8315</v>
      </c>
      <c r="R2832" t="s">
        <v>8316</v>
      </c>
      <c r="S2832">
        <f t="shared" si="178"/>
        <v>2014</v>
      </c>
      <c r="T2832" s="13">
        <f t="shared" si="179"/>
        <v>41758.839675925927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0" t="s">
        <v>8315</v>
      </c>
      <c r="R2833" t="s">
        <v>8316</v>
      </c>
      <c r="S2833">
        <f t="shared" si="178"/>
        <v>2015</v>
      </c>
      <c r="T2833" s="13">
        <f t="shared" si="179"/>
        <v>42171.824884259258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0" t="s">
        <v>8315</v>
      </c>
      <c r="R2834" t="s">
        <v>8316</v>
      </c>
      <c r="S2834">
        <f t="shared" si="178"/>
        <v>2014</v>
      </c>
      <c r="T2834" s="13">
        <f t="shared" si="179"/>
        <v>41938.709421296298</v>
      </c>
    </row>
    <row r="2835" spans="1:20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0" t="s">
        <v>8315</v>
      </c>
      <c r="R2835" t="s">
        <v>8316</v>
      </c>
      <c r="S2835">
        <f t="shared" si="178"/>
        <v>2015</v>
      </c>
      <c r="T2835" s="13">
        <f t="shared" si="179"/>
        <v>42268.127696759257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0" t="s">
        <v>8315</v>
      </c>
      <c r="R2836" t="s">
        <v>8316</v>
      </c>
      <c r="S2836">
        <f t="shared" si="178"/>
        <v>2015</v>
      </c>
      <c r="T2836" s="13">
        <f t="shared" si="179"/>
        <v>42019.959837962961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0" t="s">
        <v>8315</v>
      </c>
      <c r="R2837" t="s">
        <v>8316</v>
      </c>
      <c r="S2837">
        <f t="shared" si="178"/>
        <v>2015</v>
      </c>
      <c r="T2837" s="13">
        <f t="shared" si="179"/>
        <v>42313.703900462962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0" t="s">
        <v>8315</v>
      </c>
      <c r="R2838" t="s">
        <v>8316</v>
      </c>
      <c r="S2838">
        <f t="shared" si="178"/>
        <v>2017</v>
      </c>
      <c r="T2838" s="13">
        <f t="shared" si="179"/>
        <v>42746.261782407411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0" t="s">
        <v>8315</v>
      </c>
      <c r="R2839" t="s">
        <v>8316</v>
      </c>
      <c r="S2839">
        <f t="shared" si="178"/>
        <v>2015</v>
      </c>
      <c r="T2839" s="13">
        <f t="shared" si="179"/>
        <v>42307.908379629633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0" t="s">
        <v>8315</v>
      </c>
      <c r="R2840" t="s">
        <v>8316</v>
      </c>
      <c r="S2840">
        <f t="shared" si="178"/>
        <v>2014</v>
      </c>
      <c r="T2840" s="13">
        <f t="shared" si="179"/>
        <v>41842.607592592591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0" t="s">
        <v>8315</v>
      </c>
      <c r="R2841" t="s">
        <v>8316</v>
      </c>
      <c r="S2841">
        <f t="shared" si="178"/>
        <v>2014</v>
      </c>
      <c r="T2841" s="13">
        <f t="shared" si="179"/>
        <v>41853.240208333329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0" t="s">
        <v>8315</v>
      </c>
      <c r="R2842" t="s">
        <v>8316</v>
      </c>
      <c r="S2842">
        <f t="shared" si="178"/>
        <v>2015</v>
      </c>
      <c r="T2842" s="13">
        <f t="shared" si="179"/>
        <v>42060.035636574074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0" t="s">
        <v>8315</v>
      </c>
      <c r="R2843" t="s">
        <v>8316</v>
      </c>
      <c r="S2843">
        <f t="shared" si="178"/>
        <v>2015</v>
      </c>
      <c r="T2843" s="13">
        <f t="shared" si="179"/>
        <v>42291.739548611105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0" t="s">
        <v>8315</v>
      </c>
      <c r="R2844" t="s">
        <v>8316</v>
      </c>
      <c r="S2844">
        <f t="shared" si="178"/>
        <v>2014</v>
      </c>
      <c r="T2844" s="13">
        <f t="shared" si="179"/>
        <v>41784.952488425923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0" t="s">
        <v>8315</v>
      </c>
      <c r="R2845" t="s">
        <v>8316</v>
      </c>
      <c r="S2845">
        <f t="shared" si="178"/>
        <v>2016</v>
      </c>
      <c r="T2845" s="13">
        <f t="shared" si="179"/>
        <v>42492.737847222219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0" t="s">
        <v>8315</v>
      </c>
      <c r="R2846" t="s">
        <v>8316</v>
      </c>
      <c r="S2846">
        <f t="shared" si="178"/>
        <v>2016</v>
      </c>
      <c r="T2846" s="13">
        <f t="shared" si="179"/>
        <v>42709.546064814815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0" t="s">
        <v>8315</v>
      </c>
      <c r="R2847" t="s">
        <v>8316</v>
      </c>
      <c r="S2847">
        <f t="shared" si="178"/>
        <v>2015</v>
      </c>
      <c r="T2847" s="13">
        <f t="shared" si="179"/>
        <v>42103.016585648147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0" t="s">
        <v>8315</v>
      </c>
      <c r="R2848" t="s">
        <v>8316</v>
      </c>
      <c r="S2848">
        <f t="shared" si="178"/>
        <v>2015</v>
      </c>
      <c r="T2848" s="13">
        <f t="shared" si="179"/>
        <v>42108.692060185189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0" t="s">
        <v>8315</v>
      </c>
      <c r="R2849" t="s">
        <v>8316</v>
      </c>
      <c r="S2849">
        <f t="shared" si="178"/>
        <v>2016</v>
      </c>
      <c r="T2849" s="13">
        <f t="shared" si="179"/>
        <v>42453.806307870371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0" t="s">
        <v>8315</v>
      </c>
      <c r="R2850" t="s">
        <v>8316</v>
      </c>
      <c r="S2850">
        <f t="shared" si="178"/>
        <v>2015</v>
      </c>
      <c r="T2850" s="13">
        <f t="shared" si="179"/>
        <v>42123.648831018523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0" t="s">
        <v>8315</v>
      </c>
      <c r="R2851" t="s">
        <v>8316</v>
      </c>
      <c r="S2851">
        <f t="shared" si="178"/>
        <v>2016</v>
      </c>
      <c r="T2851" s="13">
        <f t="shared" si="179"/>
        <v>42453.428240740745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0" t="s">
        <v>8315</v>
      </c>
      <c r="R2852" t="s">
        <v>8316</v>
      </c>
      <c r="S2852">
        <f t="shared" si="178"/>
        <v>2014</v>
      </c>
      <c r="T2852" s="13">
        <f t="shared" si="179"/>
        <v>41858.007071759261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0" t="s">
        <v>8315</v>
      </c>
      <c r="R2853" t="s">
        <v>8316</v>
      </c>
      <c r="S2853">
        <f t="shared" si="178"/>
        <v>2016</v>
      </c>
      <c r="T2853" s="13">
        <f t="shared" si="179"/>
        <v>42390.002650462964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0" t="s">
        <v>8315</v>
      </c>
      <c r="R2854" t="s">
        <v>8316</v>
      </c>
      <c r="S2854">
        <f t="shared" si="178"/>
        <v>2014</v>
      </c>
      <c r="T2854" s="13">
        <f t="shared" si="179"/>
        <v>41781.045173611114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0" t="s">
        <v>8315</v>
      </c>
      <c r="R2855" t="s">
        <v>8316</v>
      </c>
      <c r="S2855">
        <f t="shared" si="178"/>
        <v>2014</v>
      </c>
      <c r="T2855" s="13">
        <f t="shared" si="179"/>
        <v>41836.190937499996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0" t="s">
        <v>8315</v>
      </c>
      <c r="R2856" t="s">
        <v>8316</v>
      </c>
      <c r="S2856">
        <f t="shared" si="178"/>
        <v>2015</v>
      </c>
      <c r="T2856" s="13">
        <f t="shared" si="179"/>
        <v>42111.71665509259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0" t="s">
        <v>8315</v>
      </c>
      <c r="R2857" t="s">
        <v>8316</v>
      </c>
      <c r="S2857">
        <f t="shared" si="178"/>
        <v>2016</v>
      </c>
      <c r="T2857" s="13">
        <f t="shared" si="179"/>
        <v>42370.007766203707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0" t="s">
        <v>8315</v>
      </c>
      <c r="R2858" t="s">
        <v>8316</v>
      </c>
      <c r="S2858">
        <f t="shared" si="178"/>
        <v>2015</v>
      </c>
      <c r="T2858" s="13">
        <f t="shared" si="179"/>
        <v>42165.037581018521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0" t="s">
        <v>8315</v>
      </c>
      <c r="R2859" t="s">
        <v>8316</v>
      </c>
      <c r="S2859">
        <f t="shared" si="178"/>
        <v>2016</v>
      </c>
      <c r="T2859" s="13">
        <f t="shared" si="179"/>
        <v>42726.920081018514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0" t="s">
        <v>8315</v>
      </c>
      <c r="R2860" t="s">
        <v>8316</v>
      </c>
      <c r="S2860">
        <f t="shared" si="178"/>
        <v>2014</v>
      </c>
      <c r="T2860" s="13">
        <f t="shared" si="179"/>
        <v>41954.545081018514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0" t="s">
        <v>8315</v>
      </c>
      <c r="R2861" t="s">
        <v>8316</v>
      </c>
      <c r="S2861">
        <f t="shared" si="178"/>
        <v>2015</v>
      </c>
      <c r="T2861" s="13">
        <f t="shared" si="179"/>
        <v>42233.362314814818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0" t="s">
        <v>8315</v>
      </c>
      <c r="R2862" t="s">
        <v>8316</v>
      </c>
      <c r="S2862">
        <f t="shared" si="178"/>
        <v>2016</v>
      </c>
      <c r="T2862" s="13">
        <f t="shared" si="179"/>
        <v>42480.800648148142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0" t="s">
        <v>8315</v>
      </c>
      <c r="R2863" t="s">
        <v>8316</v>
      </c>
      <c r="S2863">
        <f t="shared" si="178"/>
        <v>2015</v>
      </c>
      <c r="T2863" s="13">
        <f t="shared" si="179"/>
        <v>42257.590833333335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0" t="s">
        <v>8315</v>
      </c>
      <c r="R2864" t="s">
        <v>8316</v>
      </c>
      <c r="S2864">
        <f t="shared" si="178"/>
        <v>2014</v>
      </c>
      <c r="T2864" s="13">
        <f t="shared" si="179"/>
        <v>41784.789687500001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0" t="s">
        <v>8315</v>
      </c>
      <c r="R2865" t="s">
        <v>8316</v>
      </c>
      <c r="S2865">
        <f t="shared" si="178"/>
        <v>2014</v>
      </c>
      <c r="T2865" s="13">
        <f t="shared" si="179"/>
        <v>41831.675034722226</v>
      </c>
    </row>
    <row r="2866" spans="1:20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0" t="s">
        <v>8315</v>
      </c>
      <c r="R2866" t="s">
        <v>8316</v>
      </c>
      <c r="S2866">
        <f t="shared" si="178"/>
        <v>2015</v>
      </c>
      <c r="T2866" s="13">
        <f t="shared" si="179"/>
        <v>42172.613506944443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0" t="s">
        <v>8315</v>
      </c>
      <c r="R2867" t="s">
        <v>8316</v>
      </c>
      <c r="S2867">
        <f t="shared" si="178"/>
        <v>2014</v>
      </c>
      <c r="T2867" s="13">
        <f t="shared" si="179"/>
        <v>41950.114108796297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0" t="s">
        <v>8315</v>
      </c>
      <c r="R2868" t="s">
        <v>8316</v>
      </c>
      <c r="S2868">
        <f t="shared" si="178"/>
        <v>2016</v>
      </c>
      <c r="T2868" s="13">
        <f t="shared" si="179"/>
        <v>42627.955104166671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0" t="s">
        <v>8315</v>
      </c>
      <c r="R2869" t="s">
        <v>8316</v>
      </c>
      <c r="S2869">
        <f t="shared" si="178"/>
        <v>2016</v>
      </c>
      <c r="T2869" s="13">
        <f t="shared" si="179"/>
        <v>42531.195277777777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0" t="s">
        <v>8315</v>
      </c>
      <c r="R2870" t="s">
        <v>8316</v>
      </c>
      <c r="S2870">
        <f t="shared" si="178"/>
        <v>2016</v>
      </c>
      <c r="T2870" s="13">
        <f t="shared" si="179"/>
        <v>42618.827013888891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0" t="s">
        <v>8315</v>
      </c>
      <c r="R2871" t="s">
        <v>8316</v>
      </c>
      <c r="S2871">
        <f t="shared" si="178"/>
        <v>2016</v>
      </c>
      <c r="T2871" s="13">
        <f t="shared" si="179"/>
        <v>42540.593530092592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0" t="s">
        <v>8315</v>
      </c>
      <c r="R2872" t="s">
        <v>8316</v>
      </c>
      <c r="S2872">
        <f t="shared" si="178"/>
        <v>2014</v>
      </c>
      <c r="T2872" s="13">
        <f t="shared" si="179"/>
        <v>41746.189409722225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0" t="s">
        <v>8315</v>
      </c>
      <c r="R2873" t="s">
        <v>8316</v>
      </c>
      <c r="S2873">
        <f t="shared" si="178"/>
        <v>2014</v>
      </c>
      <c r="T2873" s="13">
        <f t="shared" si="179"/>
        <v>41974.738576388889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0" t="s">
        <v>8315</v>
      </c>
      <c r="R2874" t="s">
        <v>8316</v>
      </c>
      <c r="S2874">
        <f t="shared" si="178"/>
        <v>2015</v>
      </c>
      <c r="T2874" s="13">
        <f t="shared" si="179"/>
        <v>42115.11618055556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0" t="s">
        <v>8315</v>
      </c>
      <c r="R2875" t="s">
        <v>8316</v>
      </c>
      <c r="S2875">
        <f t="shared" si="178"/>
        <v>2014</v>
      </c>
      <c r="T2875" s="13">
        <f t="shared" si="179"/>
        <v>42002.817488425921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0" t="s">
        <v>8315</v>
      </c>
      <c r="R2876" t="s">
        <v>8316</v>
      </c>
      <c r="S2876">
        <f t="shared" si="178"/>
        <v>2016</v>
      </c>
      <c r="T2876" s="13">
        <f t="shared" si="179"/>
        <v>42722.84474537037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0" t="s">
        <v>8315</v>
      </c>
      <c r="R2877" t="s">
        <v>8316</v>
      </c>
      <c r="S2877">
        <f t="shared" si="178"/>
        <v>2016</v>
      </c>
      <c r="T2877" s="13">
        <f t="shared" si="179"/>
        <v>42465.128391203703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0" t="s">
        <v>8315</v>
      </c>
      <c r="R2878" t="s">
        <v>8316</v>
      </c>
      <c r="S2878">
        <f t="shared" si="178"/>
        <v>2015</v>
      </c>
      <c r="T2878" s="13">
        <f t="shared" si="179"/>
        <v>42171.743969907402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0" t="s">
        <v>8315</v>
      </c>
      <c r="R2879" t="s">
        <v>8316</v>
      </c>
      <c r="S2879">
        <f t="shared" si="178"/>
        <v>2016</v>
      </c>
      <c r="T2879" s="13">
        <f t="shared" si="179"/>
        <v>42672.955138888887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0" t="s">
        <v>8315</v>
      </c>
      <c r="R2880" t="s">
        <v>8316</v>
      </c>
      <c r="S2880">
        <f t="shared" si="178"/>
        <v>2015</v>
      </c>
      <c r="T2880" s="13">
        <f t="shared" si="179"/>
        <v>42128.615682870368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0" t="s">
        <v>8315</v>
      </c>
      <c r="R2881" t="s">
        <v>8316</v>
      </c>
      <c r="S2881">
        <f t="shared" si="178"/>
        <v>2015</v>
      </c>
      <c r="T2881" s="13">
        <f t="shared" si="179"/>
        <v>42359.725243055553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0" t="s">
        <v>8315</v>
      </c>
      <c r="R2882" t="s">
        <v>8316</v>
      </c>
      <c r="S2882">
        <f t="shared" si="178"/>
        <v>2015</v>
      </c>
      <c r="T2882" s="13">
        <f t="shared" si="179"/>
        <v>42192.905694444446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10" t="s">
        <v>8315</v>
      </c>
      <c r="R2883" t="s">
        <v>8316</v>
      </c>
      <c r="S2883">
        <f t="shared" ref="S2883:S2946" si="182">YEAR(T2883)</f>
        <v>2014</v>
      </c>
      <c r="T2883" s="13">
        <f t="shared" ref="T2883:T2946" si="183">(((J2883/60)/60)/24)+DATE(1970,1,1)</f>
        <v>41916.597638888888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0" t="s">
        <v>8315</v>
      </c>
      <c r="R2884" t="s">
        <v>8316</v>
      </c>
      <c r="S2884">
        <f t="shared" si="182"/>
        <v>2016</v>
      </c>
      <c r="T2884" s="13">
        <f t="shared" si="183"/>
        <v>42461.596273148149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0" t="s">
        <v>8315</v>
      </c>
      <c r="R2885" t="s">
        <v>8316</v>
      </c>
      <c r="S2885">
        <f t="shared" si="182"/>
        <v>2016</v>
      </c>
      <c r="T2885" s="13">
        <f t="shared" si="183"/>
        <v>42370.90320601852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0" t="s">
        <v>8315</v>
      </c>
      <c r="R2886" t="s">
        <v>8316</v>
      </c>
      <c r="S2886">
        <f t="shared" si="182"/>
        <v>2014</v>
      </c>
      <c r="T2886" s="13">
        <f t="shared" si="183"/>
        <v>41948.727256944447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0" t="s">
        <v>8315</v>
      </c>
      <c r="R2887" t="s">
        <v>8316</v>
      </c>
      <c r="S2887">
        <f t="shared" si="182"/>
        <v>2015</v>
      </c>
      <c r="T2887" s="13">
        <f t="shared" si="183"/>
        <v>42047.07640046296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0" t="s">
        <v>8315</v>
      </c>
      <c r="R2888" t="s">
        <v>8316</v>
      </c>
      <c r="S2888">
        <f t="shared" si="182"/>
        <v>2015</v>
      </c>
      <c r="T2888" s="13">
        <f t="shared" si="183"/>
        <v>42261.632916666669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0" t="s">
        <v>8315</v>
      </c>
      <c r="R2889" t="s">
        <v>8316</v>
      </c>
      <c r="S2889">
        <f t="shared" si="182"/>
        <v>2014</v>
      </c>
      <c r="T2889" s="13">
        <f t="shared" si="183"/>
        <v>41985.427361111113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0" t="s">
        <v>8315</v>
      </c>
      <c r="R2890" t="s">
        <v>8316</v>
      </c>
      <c r="S2890">
        <f t="shared" si="182"/>
        <v>2014</v>
      </c>
      <c r="T2890" s="13">
        <f t="shared" si="183"/>
        <v>41922.535185185188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0" t="s">
        <v>8315</v>
      </c>
      <c r="R2891" t="s">
        <v>8316</v>
      </c>
      <c r="S2891">
        <f t="shared" si="182"/>
        <v>2014</v>
      </c>
      <c r="T2891" s="13">
        <f t="shared" si="183"/>
        <v>41850.863252314812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0" t="s">
        <v>8315</v>
      </c>
      <c r="R2892" t="s">
        <v>8316</v>
      </c>
      <c r="S2892">
        <f t="shared" si="182"/>
        <v>2014</v>
      </c>
      <c r="T2892" s="13">
        <f t="shared" si="183"/>
        <v>41831.742962962962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0" t="s">
        <v>8315</v>
      </c>
      <c r="R2893" t="s">
        <v>8316</v>
      </c>
      <c r="S2893">
        <f t="shared" si="182"/>
        <v>2016</v>
      </c>
      <c r="T2893" s="13">
        <f t="shared" si="183"/>
        <v>42415.883425925931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0" t="s">
        <v>8315</v>
      </c>
      <c r="R2894" t="s">
        <v>8316</v>
      </c>
      <c r="S2894">
        <f t="shared" si="182"/>
        <v>2014</v>
      </c>
      <c r="T2894" s="13">
        <f t="shared" si="183"/>
        <v>41869.714166666665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0" t="s">
        <v>8315</v>
      </c>
      <c r="R2895" t="s">
        <v>8316</v>
      </c>
      <c r="S2895">
        <f t="shared" si="182"/>
        <v>2014</v>
      </c>
      <c r="T2895" s="13">
        <f t="shared" si="183"/>
        <v>41953.773090277777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0" t="s">
        <v>8315</v>
      </c>
      <c r="R2896" t="s">
        <v>8316</v>
      </c>
      <c r="S2896">
        <f t="shared" si="182"/>
        <v>2015</v>
      </c>
      <c r="T2896" s="13">
        <f t="shared" si="183"/>
        <v>42037.986284722225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0" t="s">
        <v>8315</v>
      </c>
      <c r="R2897" t="s">
        <v>8316</v>
      </c>
      <c r="S2897">
        <f t="shared" si="182"/>
        <v>2014</v>
      </c>
      <c r="T2897" s="13">
        <f t="shared" si="183"/>
        <v>41811.555462962962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0" t="s">
        <v>8315</v>
      </c>
      <c r="R2898" t="s">
        <v>8316</v>
      </c>
      <c r="S2898">
        <f t="shared" si="182"/>
        <v>2016</v>
      </c>
      <c r="T2898" s="13">
        <f t="shared" si="183"/>
        <v>42701.908807870372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0" t="s">
        <v>8315</v>
      </c>
      <c r="R2899" t="s">
        <v>8316</v>
      </c>
      <c r="S2899">
        <f t="shared" si="182"/>
        <v>2015</v>
      </c>
      <c r="T2899" s="13">
        <f t="shared" si="183"/>
        <v>42258.646504629629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0" t="s">
        <v>8315</v>
      </c>
      <c r="R2900" t="s">
        <v>8316</v>
      </c>
      <c r="S2900">
        <f t="shared" si="182"/>
        <v>2015</v>
      </c>
      <c r="T2900" s="13">
        <f t="shared" si="183"/>
        <v>42278.664965277778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0" t="s">
        <v>8315</v>
      </c>
      <c r="R2901" t="s">
        <v>8316</v>
      </c>
      <c r="S2901">
        <f t="shared" si="182"/>
        <v>2016</v>
      </c>
      <c r="T2901" s="13">
        <f t="shared" si="183"/>
        <v>42515.078217592592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0" t="s">
        <v>8315</v>
      </c>
      <c r="R2902" t="s">
        <v>8316</v>
      </c>
      <c r="S2902">
        <f t="shared" si="182"/>
        <v>2014</v>
      </c>
      <c r="T2902" s="13">
        <f t="shared" si="183"/>
        <v>41830.234166666669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0" t="s">
        <v>8315</v>
      </c>
      <c r="R2903" t="s">
        <v>8316</v>
      </c>
      <c r="S2903">
        <f t="shared" si="182"/>
        <v>2014</v>
      </c>
      <c r="T2903" s="13">
        <f t="shared" si="183"/>
        <v>41982.904386574075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0" t="s">
        <v>8315</v>
      </c>
      <c r="R2904" t="s">
        <v>8316</v>
      </c>
      <c r="S2904">
        <f t="shared" si="182"/>
        <v>2015</v>
      </c>
      <c r="T2904" s="13">
        <f t="shared" si="183"/>
        <v>42210.439768518518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0" t="s">
        <v>8315</v>
      </c>
      <c r="R2905" t="s">
        <v>8316</v>
      </c>
      <c r="S2905">
        <f t="shared" si="182"/>
        <v>2015</v>
      </c>
      <c r="T2905" s="13">
        <f t="shared" si="183"/>
        <v>42196.166874999995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0" t="s">
        <v>8315</v>
      </c>
      <c r="R2906" t="s">
        <v>8316</v>
      </c>
      <c r="S2906">
        <f t="shared" si="182"/>
        <v>2014</v>
      </c>
      <c r="T2906" s="13">
        <f t="shared" si="183"/>
        <v>41940.967951388891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0" t="s">
        <v>8315</v>
      </c>
      <c r="R2907" t="s">
        <v>8316</v>
      </c>
      <c r="S2907">
        <f t="shared" si="182"/>
        <v>2016</v>
      </c>
      <c r="T2907" s="13">
        <f t="shared" si="183"/>
        <v>42606.056863425925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0" t="s">
        <v>8315</v>
      </c>
      <c r="R2908" t="s">
        <v>8316</v>
      </c>
      <c r="S2908">
        <f t="shared" si="182"/>
        <v>2015</v>
      </c>
      <c r="T2908" s="13">
        <f t="shared" si="183"/>
        <v>42199.648912037039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0" t="s">
        <v>8315</v>
      </c>
      <c r="R2909" t="s">
        <v>8316</v>
      </c>
      <c r="S2909">
        <f t="shared" si="182"/>
        <v>2016</v>
      </c>
      <c r="T2909" s="13">
        <f t="shared" si="183"/>
        <v>42444.877743055549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0" t="s">
        <v>8315</v>
      </c>
      <c r="R2910" t="s">
        <v>8316</v>
      </c>
      <c r="S2910">
        <f t="shared" si="182"/>
        <v>2016</v>
      </c>
      <c r="T2910" s="13">
        <f t="shared" si="183"/>
        <v>42499.731701388882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0" t="s">
        <v>8315</v>
      </c>
      <c r="R2911" t="s">
        <v>8316</v>
      </c>
      <c r="S2911">
        <f t="shared" si="182"/>
        <v>2014</v>
      </c>
      <c r="T2911" s="13">
        <f t="shared" si="183"/>
        <v>41929.266215277778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0" t="s">
        <v>8315</v>
      </c>
      <c r="R2912" t="s">
        <v>8316</v>
      </c>
      <c r="S2912">
        <f t="shared" si="182"/>
        <v>2015</v>
      </c>
      <c r="T2912" s="13">
        <f t="shared" si="183"/>
        <v>42107.841284722221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0" t="s">
        <v>8315</v>
      </c>
      <c r="R2913" t="s">
        <v>8316</v>
      </c>
      <c r="S2913">
        <f t="shared" si="182"/>
        <v>2015</v>
      </c>
      <c r="T2913" s="13">
        <f t="shared" si="183"/>
        <v>42142.768819444449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0" t="s">
        <v>8315</v>
      </c>
      <c r="R2914" t="s">
        <v>8316</v>
      </c>
      <c r="S2914">
        <f t="shared" si="182"/>
        <v>2015</v>
      </c>
      <c r="T2914" s="13">
        <f t="shared" si="183"/>
        <v>42354.131643518514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0" t="s">
        <v>8315</v>
      </c>
      <c r="R2915" t="s">
        <v>8316</v>
      </c>
      <c r="S2915">
        <f t="shared" si="182"/>
        <v>2014</v>
      </c>
      <c r="T2915" s="13">
        <f t="shared" si="183"/>
        <v>41828.922905092593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0" t="s">
        <v>8315</v>
      </c>
      <c r="R2916" t="s">
        <v>8316</v>
      </c>
      <c r="S2916">
        <f t="shared" si="182"/>
        <v>2015</v>
      </c>
      <c r="T2916" s="13">
        <f t="shared" si="183"/>
        <v>42017.907337962963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0" t="s">
        <v>8315</v>
      </c>
      <c r="R2917" t="s">
        <v>8316</v>
      </c>
      <c r="S2917">
        <f t="shared" si="182"/>
        <v>2016</v>
      </c>
      <c r="T2917" s="13">
        <f t="shared" si="183"/>
        <v>42415.398032407407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0" t="s">
        <v>8315</v>
      </c>
      <c r="R2918" t="s">
        <v>8316</v>
      </c>
      <c r="S2918">
        <f t="shared" si="182"/>
        <v>2014</v>
      </c>
      <c r="T2918" s="13">
        <f t="shared" si="183"/>
        <v>41755.476724537039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0" t="s">
        <v>8315</v>
      </c>
      <c r="R2919" t="s">
        <v>8316</v>
      </c>
      <c r="S2919">
        <f t="shared" si="182"/>
        <v>2015</v>
      </c>
      <c r="T2919" s="13">
        <f t="shared" si="183"/>
        <v>42245.234340277777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0" t="s">
        <v>8315</v>
      </c>
      <c r="R2920" t="s">
        <v>8316</v>
      </c>
      <c r="S2920">
        <f t="shared" si="182"/>
        <v>2015</v>
      </c>
      <c r="T2920" s="13">
        <f t="shared" si="183"/>
        <v>42278.629710648151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0" t="s">
        <v>8315</v>
      </c>
      <c r="R2921" t="s">
        <v>8316</v>
      </c>
      <c r="S2921">
        <f t="shared" si="182"/>
        <v>2014</v>
      </c>
      <c r="T2921" s="13">
        <f t="shared" si="183"/>
        <v>41826.61954861111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0" t="s">
        <v>8315</v>
      </c>
      <c r="R2922" t="s">
        <v>8316</v>
      </c>
      <c r="S2922">
        <f t="shared" si="182"/>
        <v>2015</v>
      </c>
      <c r="T2922" s="13">
        <f t="shared" si="183"/>
        <v>42058.792476851857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0" t="s">
        <v>8315</v>
      </c>
      <c r="R2923" t="s">
        <v>8357</v>
      </c>
      <c r="S2923">
        <f t="shared" si="182"/>
        <v>2014</v>
      </c>
      <c r="T2923" s="13">
        <f t="shared" si="183"/>
        <v>41877.886620370373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0" t="s">
        <v>8315</v>
      </c>
      <c r="R2924" t="s">
        <v>8357</v>
      </c>
      <c r="S2924">
        <f t="shared" si="182"/>
        <v>2015</v>
      </c>
      <c r="T2924" s="13">
        <f t="shared" si="183"/>
        <v>42097.874155092592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0" t="s">
        <v>8315</v>
      </c>
      <c r="R2925" t="s">
        <v>8357</v>
      </c>
      <c r="S2925">
        <f t="shared" si="182"/>
        <v>2015</v>
      </c>
      <c r="T2925" s="13">
        <f t="shared" si="183"/>
        <v>42013.15253472222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0" t="s">
        <v>8315</v>
      </c>
      <c r="R2926" t="s">
        <v>8357</v>
      </c>
      <c r="S2926">
        <f t="shared" si="182"/>
        <v>2015</v>
      </c>
      <c r="T2926" s="13">
        <f t="shared" si="183"/>
        <v>42103.556828703702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0" t="s">
        <v>8315</v>
      </c>
      <c r="R2927" t="s">
        <v>8357</v>
      </c>
      <c r="S2927">
        <f t="shared" si="182"/>
        <v>2014</v>
      </c>
      <c r="T2927" s="13">
        <f t="shared" si="183"/>
        <v>41863.584120370368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0" t="s">
        <v>8315</v>
      </c>
      <c r="R2928" t="s">
        <v>8357</v>
      </c>
      <c r="S2928">
        <f t="shared" si="182"/>
        <v>2015</v>
      </c>
      <c r="T2928" s="13">
        <f t="shared" si="183"/>
        <v>42044.765960648147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0" t="s">
        <v>8315</v>
      </c>
      <c r="R2929" t="s">
        <v>8357</v>
      </c>
      <c r="S2929">
        <f t="shared" si="182"/>
        <v>2014</v>
      </c>
      <c r="T2929" s="13">
        <f t="shared" si="183"/>
        <v>41806.669317129628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0" t="s">
        <v>8315</v>
      </c>
      <c r="R2930" t="s">
        <v>8357</v>
      </c>
      <c r="S2930">
        <f t="shared" si="182"/>
        <v>2016</v>
      </c>
      <c r="T2930" s="13">
        <f t="shared" si="183"/>
        <v>42403.998217592598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0" t="s">
        <v>8315</v>
      </c>
      <c r="R2931" t="s">
        <v>8357</v>
      </c>
      <c r="S2931">
        <f t="shared" si="182"/>
        <v>2014</v>
      </c>
      <c r="T2931" s="13">
        <f t="shared" si="183"/>
        <v>41754.564328703702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0" t="s">
        <v>8315</v>
      </c>
      <c r="R2932" t="s">
        <v>8357</v>
      </c>
      <c r="S2932">
        <f t="shared" si="182"/>
        <v>2015</v>
      </c>
      <c r="T2932" s="13">
        <f t="shared" si="183"/>
        <v>42101.584074074075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0" t="s">
        <v>8315</v>
      </c>
      <c r="R2933" t="s">
        <v>8357</v>
      </c>
      <c r="S2933">
        <f t="shared" si="182"/>
        <v>2014</v>
      </c>
      <c r="T2933" s="13">
        <f t="shared" si="183"/>
        <v>41872.291238425925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0" t="s">
        <v>8315</v>
      </c>
      <c r="R2934" t="s">
        <v>8357</v>
      </c>
      <c r="S2934">
        <f t="shared" si="182"/>
        <v>2015</v>
      </c>
      <c r="T2934" s="13">
        <f t="shared" si="183"/>
        <v>42025.164780092593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0" t="s">
        <v>8315</v>
      </c>
      <c r="R2935" t="s">
        <v>8357</v>
      </c>
      <c r="S2935">
        <f t="shared" si="182"/>
        <v>2016</v>
      </c>
      <c r="T2935" s="13">
        <f t="shared" si="183"/>
        <v>42495.956631944442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0" t="s">
        <v>8315</v>
      </c>
      <c r="R2936" t="s">
        <v>8357</v>
      </c>
      <c r="S2936">
        <f t="shared" si="182"/>
        <v>2014</v>
      </c>
      <c r="T2936" s="13">
        <f t="shared" si="183"/>
        <v>41775.636157407411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0" t="s">
        <v>8315</v>
      </c>
      <c r="R2937" t="s">
        <v>8357</v>
      </c>
      <c r="S2937">
        <f t="shared" si="182"/>
        <v>2016</v>
      </c>
      <c r="T2937" s="13">
        <f t="shared" si="183"/>
        <v>42553.583425925928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0" t="s">
        <v>8315</v>
      </c>
      <c r="R2938" t="s">
        <v>8357</v>
      </c>
      <c r="S2938">
        <f t="shared" si="182"/>
        <v>2014</v>
      </c>
      <c r="T2938" s="13">
        <f t="shared" si="183"/>
        <v>41912.650729166664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0" t="s">
        <v>8315</v>
      </c>
      <c r="R2939" t="s">
        <v>8357</v>
      </c>
      <c r="S2939">
        <f t="shared" si="182"/>
        <v>2014</v>
      </c>
      <c r="T2939" s="13">
        <f t="shared" si="183"/>
        <v>41803.457326388889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0" t="s">
        <v>8315</v>
      </c>
      <c r="R2940" t="s">
        <v>8357</v>
      </c>
      <c r="S2940">
        <f t="shared" si="182"/>
        <v>2014</v>
      </c>
      <c r="T2940" s="13">
        <f t="shared" si="183"/>
        <v>42004.703865740739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0" t="s">
        <v>8315</v>
      </c>
      <c r="R2941" t="s">
        <v>8357</v>
      </c>
      <c r="S2941">
        <f t="shared" si="182"/>
        <v>2014</v>
      </c>
      <c r="T2941" s="13">
        <f t="shared" si="183"/>
        <v>41845.809166666666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0" t="s">
        <v>8315</v>
      </c>
      <c r="R2942" t="s">
        <v>8357</v>
      </c>
      <c r="S2942">
        <f t="shared" si="182"/>
        <v>2014</v>
      </c>
      <c r="T2942" s="13">
        <f t="shared" si="183"/>
        <v>41982.773356481484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0" t="s">
        <v>8315</v>
      </c>
      <c r="R2943" t="s">
        <v>8355</v>
      </c>
      <c r="S2943">
        <f t="shared" si="182"/>
        <v>2015</v>
      </c>
      <c r="T2943" s="13">
        <f t="shared" si="183"/>
        <v>42034.960127314815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0" t="s">
        <v>8315</v>
      </c>
      <c r="R2944" t="s">
        <v>8355</v>
      </c>
      <c r="S2944">
        <f t="shared" si="182"/>
        <v>2015</v>
      </c>
      <c r="T2944" s="13">
        <f t="shared" si="183"/>
        <v>42334.803923611107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0" t="s">
        <v>8315</v>
      </c>
      <c r="R2945" t="s">
        <v>8355</v>
      </c>
      <c r="S2945">
        <f t="shared" si="182"/>
        <v>2015</v>
      </c>
      <c r="T2945" s="13">
        <f t="shared" si="183"/>
        <v>42077.129398148143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0" t="s">
        <v>8315</v>
      </c>
      <c r="R2946" t="s">
        <v>8355</v>
      </c>
      <c r="S2946">
        <f t="shared" si="182"/>
        <v>2015</v>
      </c>
      <c r="T2946" s="13">
        <f t="shared" si="183"/>
        <v>42132.9143287037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0" t="s">
        <v>8315</v>
      </c>
      <c r="R2947" t="s">
        <v>8355</v>
      </c>
      <c r="S2947">
        <f t="shared" ref="S2947:S3010" si="186">YEAR(T2947)</f>
        <v>2015</v>
      </c>
      <c r="T2947" s="13">
        <f t="shared" ref="T2947:T3010" si="187">(((J2947/60)/60)/24)+DATE(1970,1,1)</f>
        <v>42118.139583333337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0" t="s">
        <v>8315</v>
      </c>
      <c r="R2948" t="s">
        <v>8355</v>
      </c>
      <c r="S2948">
        <f t="shared" si="186"/>
        <v>2016</v>
      </c>
      <c r="T2948" s="13">
        <f t="shared" si="187"/>
        <v>42567.531157407408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0" t="s">
        <v>8315</v>
      </c>
      <c r="R2949" t="s">
        <v>8355</v>
      </c>
      <c r="S2949">
        <f t="shared" si="186"/>
        <v>2016</v>
      </c>
      <c r="T2949" s="13">
        <f t="shared" si="187"/>
        <v>42649.562118055561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0" t="s">
        <v>8315</v>
      </c>
      <c r="R2950" t="s">
        <v>8355</v>
      </c>
      <c r="S2950">
        <f t="shared" si="186"/>
        <v>2015</v>
      </c>
      <c r="T2950" s="13">
        <f t="shared" si="187"/>
        <v>42097.649224537032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0" t="s">
        <v>8315</v>
      </c>
      <c r="R2951" t="s">
        <v>8355</v>
      </c>
      <c r="S2951">
        <f t="shared" si="186"/>
        <v>2015</v>
      </c>
      <c r="T2951" s="13">
        <f t="shared" si="187"/>
        <v>42297.823113425926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0" t="s">
        <v>8315</v>
      </c>
      <c r="R2952" t="s">
        <v>8355</v>
      </c>
      <c r="S2952">
        <f t="shared" si="186"/>
        <v>2015</v>
      </c>
      <c r="T2952" s="13">
        <f t="shared" si="187"/>
        <v>42362.36518518519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0" t="s">
        <v>8315</v>
      </c>
      <c r="R2953" t="s">
        <v>8355</v>
      </c>
      <c r="S2953">
        <f t="shared" si="186"/>
        <v>2014</v>
      </c>
      <c r="T2953" s="13">
        <f t="shared" si="187"/>
        <v>41872.802928240737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0" t="s">
        <v>8315</v>
      </c>
      <c r="R2954" t="s">
        <v>8355</v>
      </c>
      <c r="S2954">
        <f t="shared" si="186"/>
        <v>2016</v>
      </c>
      <c r="T2954" s="13">
        <f t="shared" si="187"/>
        <v>42628.690266203703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0" t="s">
        <v>8315</v>
      </c>
      <c r="R2955" t="s">
        <v>8355</v>
      </c>
      <c r="S2955">
        <f t="shared" si="186"/>
        <v>2015</v>
      </c>
      <c r="T2955" s="13">
        <f t="shared" si="187"/>
        <v>42255.791909722218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0" t="s">
        <v>8315</v>
      </c>
      <c r="R2956" t="s">
        <v>8355</v>
      </c>
      <c r="S2956">
        <f t="shared" si="186"/>
        <v>2017</v>
      </c>
      <c r="T2956" s="13">
        <f t="shared" si="187"/>
        <v>42790.583368055552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0" t="s">
        <v>8315</v>
      </c>
      <c r="R2957" t="s">
        <v>8355</v>
      </c>
      <c r="S2957">
        <f t="shared" si="186"/>
        <v>2015</v>
      </c>
      <c r="T2957" s="13">
        <f t="shared" si="187"/>
        <v>42141.741307870368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0" t="s">
        <v>8315</v>
      </c>
      <c r="R2958" t="s">
        <v>8355</v>
      </c>
      <c r="S2958">
        <f t="shared" si="186"/>
        <v>2016</v>
      </c>
      <c r="T2958" s="13">
        <f t="shared" si="187"/>
        <v>42464.958912037036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0" t="s">
        <v>8315</v>
      </c>
      <c r="R2959" t="s">
        <v>8355</v>
      </c>
      <c r="S2959">
        <f t="shared" si="186"/>
        <v>2015</v>
      </c>
      <c r="T2959" s="13">
        <f t="shared" si="187"/>
        <v>42031.011249999996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0" t="s">
        <v>8315</v>
      </c>
      <c r="R2960" t="s">
        <v>8355</v>
      </c>
      <c r="S2960">
        <f t="shared" si="186"/>
        <v>2016</v>
      </c>
      <c r="T2960" s="13">
        <f t="shared" si="187"/>
        <v>42438.779131944444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0" t="s">
        <v>8315</v>
      </c>
      <c r="R2961" t="s">
        <v>8355</v>
      </c>
      <c r="S2961">
        <f t="shared" si="186"/>
        <v>2016</v>
      </c>
      <c r="T2961" s="13">
        <f t="shared" si="187"/>
        <v>42498.008391203708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0" t="s">
        <v>8315</v>
      </c>
      <c r="R2962" t="s">
        <v>8355</v>
      </c>
      <c r="S2962">
        <f t="shared" si="186"/>
        <v>2014</v>
      </c>
      <c r="T2962" s="13">
        <f t="shared" si="187"/>
        <v>41863.757210648146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0" t="s">
        <v>8315</v>
      </c>
      <c r="R2963" t="s">
        <v>8316</v>
      </c>
      <c r="S2963">
        <f t="shared" si="186"/>
        <v>2015</v>
      </c>
      <c r="T2963" s="13">
        <f t="shared" si="187"/>
        <v>42061.212488425925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0" t="s">
        <v>8315</v>
      </c>
      <c r="R2964" t="s">
        <v>8316</v>
      </c>
      <c r="S2964">
        <f t="shared" si="186"/>
        <v>2015</v>
      </c>
      <c r="T2964" s="13">
        <f t="shared" si="187"/>
        <v>42036.24428240741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0" t="s">
        <v>8315</v>
      </c>
      <c r="R2965" t="s">
        <v>8316</v>
      </c>
      <c r="S2965">
        <f t="shared" si="186"/>
        <v>2015</v>
      </c>
      <c r="T2965" s="13">
        <f t="shared" si="187"/>
        <v>42157.470185185186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0" t="s">
        <v>8315</v>
      </c>
      <c r="R2966" t="s">
        <v>8316</v>
      </c>
      <c r="S2966">
        <f t="shared" si="186"/>
        <v>2014</v>
      </c>
      <c r="T2966" s="13">
        <f t="shared" si="187"/>
        <v>41827.909942129627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0" t="s">
        <v>8315</v>
      </c>
      <c r="R2967" t="s">
        <v>8316</v>
      </c>
      <c r="S2967">
        <f t="shared" si="186"/>
        <v>2015</v>
      </c>
      <c r="T2967" s="13">
        <f t="shared" si="187"/>
        <v>42162.729548611111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0" t="s">
        <v>8315</v>
      </c>
      <c r="R2968" t="s">
        <v>8316</v>
      </c>
      <c r="S2968">
        <f t="shared" si="186"/>
        <v>2015</v>
      </c>
      <c r="T2968" s="13">
        <f t="shared" si="187"/>
        <v>42233.738564814819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0" t="s">
        <v>8315</v>
      </c>
      <c r="R2969" t="s">
        <v>8316</v>
      </c>
      <c r="S2969">
        <f t="shared" si="186"/>
        <v>2015</v>
      </c>
      <c r="T2969" s="13">
        <f t="shared" si="187"/>
        <v>42042.197824074072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0" t="s">
        <v>8315</v>
      </c>
      <c r="R2970" t="s">
        <v>8316</v>
      </c>
      <c r="S2970">
        <f t="shared" si="186"/>
        <v>2016</v>
      </c>
      <c r="T2970" s="13">
        <f t="shared" si="187"/>
        <v>42585.523842592593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0" t="s">
        <v>8315</v>
      </c>
      <c r="R2971" t="s">
        <v>8316</v>
      </c>
      <c r="S2971">
        <f t="shared" si="186"/>
        <v>2015</v>
      </c>
      <c r="T2971" s="13">
        <f t="shared" si="187"/>
        <v>42097.786493055552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0" t="s">
        <v>8315</v>
      </c>
      <c r="R2972" t="s">
        <v>8316</v>
      </c>
      <c r="S2972">
        <f t="shared" si="186"/>
        <v>2014</v>
      </c>
      <c r="T2972" s="13">
        <f t="shared" si="187"/>
        <v>41808.669571759259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0" t="s">
        <v>8315</v>
      </c>
      <c r="R2973" t="s">
        <v>8316</v>
      </c>
      <c r="S2973">
        <f t="shared" si="186"/>
        <v>2014</v>
      </c>
      <c r="T2973" s="13">
        <f t="shared" si="187"/>
        <v>41852.658310185187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0" t="s">
        <v>8315</v>
      </c>
      <c r="R2974" t="s">
        <v>8316</v>
      </c>
      <c r="S2974">
        <f t="shared" si="186"/>
        <v>2016</v>
      </c>
      <c r="T2974" s="13">
        <f t="shared" si="187"/>
        <v>42694.110185185185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0" t="s">
        <v>8315</v>
      </c>
      <c r="R2975" t="s">
        <v>8316</v>
      </c>
      <c r="S2975">
        <f t="shared" si="186"/>
        <v>2015</v>
      </c>
      <c r="T2975" s="13">
        <f t="shared" si="187"/>
        <v>42341.818379629629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0" t="s">
        <v>8315</v>
      </c>
      <c r="R2976" t="s">
        <v>8316</v>
      </c>
      <c r="S2976">
        <f t="shared" si="186"/>
        <v>2014</v>
      </c>
      <c r="T2976" s="13">
        <f t="shared" si="187"/>
        <v>41880.061006944445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0" t="s">
        <v>8315</v>
      </c>
      <c r="R2977" t="s">
        <v>8316</v>
      </c>
      <c r="S2977">
        <f t="shared" si="186"/>
        <v>2014</v>
      </c>
      <c r="T2977" s="13">
        <f t="shared" si="187"/>
        <v>41941.683865740742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0" t="s">
        <v>8315</v>
      </c>
      <c r="R2978" t="s">
        <v>8316</v>
      </c>
      <c r="S2978">
        <f t="shared" si="186"/>
        <v>2016</v>
      </c>
      <c r="T2978" s="13">
        <f t="shared" si="187"/>
        <v>42425.730671296296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0" t="s">
        <v>8315</v>
      </c>
      <c r="R2979" t="s">
        <v>8316</v>
      </c>
      <c r="S2979">
        <f t="shared" si="186"/>
        <v>2015</v>
      </c>
      <c r="T2979" s="13">
        <f t="shared" si="187"/>
        <v>42026.88118055556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0" t="s">
        <v>8315</v>
      </c>
      <c r="R2980" t="s">
        <v>8316</v>
      </c>
      <c r="S2980">
        <f t="shared" si="186"/>
        <v>2014</v>
      </c>
      <c r="T2980" s="13">
        <f t="shared" si="187"/>
        <v>41922.640590277777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0" t="s">
        <v>8315</v>
      </c>
      <c r="R2981" t="s">
        <v>8316</v>
      </c>
      <c r="S2981">
        <f t="shared" si="186"/>
        <v>2014</v>
      </c>
      <c r="T2981" s="13">
        <f t="shared" si="187"/>
        <v>41993.824340277773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0" t="s">
        <v>8315</v>
      </c>
      <c r="R2982" t="s">
        <v>8316</v>
      </c>
      <c r="S2982">
        <f t="shared" si="186"/>
        <v>2015</v>
      </c>
      <c r="T2982" s="13">
        <f t="shared" si="187"/>
        <v>42219.915856481486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0" t="s">
        <v>8315</v>
      </c>
      <c r="R2983" t="s">
        <v>8355</v>
      </c>
      <c r="S2983">
        <f t="shared" si="186"/>
        <v>2015</v>
      </c>
      <c r="T2983" s="13">
        <f t="shared" si="187"/>
        <v>42225.559675925921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0" t="s">
        <v>8315</v>
      </c>
      <c r="R2984" t="s">
        <v>8355</v>
      </c>
      <c r="S2984">
        <f t="shared" si="186"/>
        <v>2016</v>
      </c>
      <c r="T2984" s="13">
        <f t="shared" si="187"/>
        <v>42381.686840277776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0" t="s">
        <v>8315</v>
      </c>
      <c r="R2985" t="s">
        <v>8355</v>
      </c>
      <c r="S2985">
        <f t="shared" si="186"/>
        <v>2014</v>
      </c>
      <c r="T2985" s="13">
        <f t="shared" si="187"/>
        <v>41894.632361111115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0" t="s">
        <v>8315</v>
      </c>
      <c r="R2986" t="s">
        <v>8355</v>
      </c>
      <c r="S2986">
        <f t="shared" si="186"/>
        <v>2016</v>
      </c>
      <c r="T2986" s="13">
        <f t="shared" si="187"/>
        <v>42576.278715277775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0" t="s">
        <v>8315</v>
      </c>
      <c r="R2987" t="s">
        <v>8355</v>
      </c>
      <c r="S2987">
        <f t="shared" si="186"/>
        <v>2016</v>
      </c>
      <c r="T2987" s="13">
        <f t="shared" si="187"/>
        <v>42654.973703703698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0" t="s">
        <v>8315</v>
      </c>
      <c r="R2988" t="s">
        <v>8355</v>
      </c>
      <c r="S2988">
        <f t="shared" si="186"/>
        <v>2016</v>
      </c>
      <c r="T2988" s="13">
        <f t="shared" si="187"/>
        <v>42431.500069444446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0" t="s">
        <v>8315</v>
      </c>
      <c r="R2989" t="s">
        <v>8355</v>
      </c>
      <c r="S2989">
        <f t="shared" si="186"/>
        <v>2016</v>
      </c>
      <c r="T2989" s="13">
        <f t="shared" si="187"/>
        <v>42627.307303240741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0" t="s">
        <v>8315</v>
      </c>
      <c r="R2990" t="s">
        <v>8355</v>
      </c>
      <c r="S2990">
        <f t="shared" si="186"/>
        <v>2016</v>
      </c>
      <c r="T2990" s="13">
        <f t="shared" si="187"/>
        <v>42511.362048611118</v>
      </c>
    </row>
    <row r="2991" spans="1:20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0" t="s">
        <v>8315</v>
      </c>
      <c r="R2991" t="s">
        <v>8355</v>
      </c>
      <c r="S2991">
        <f t="shared" si="186"/>
        <v>2015</v>
      </c>
      <c r="T2991" s="13">
        <f t="shared" si="187"/>
        <v>42337.02039351852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0" t="s">
        <v>8315</v>
      </c>
      <c r="R2992" t="s">
        <v>8355</v>
      </c>
      <c r="S2992">
        <f t="shared" si="186"/>
        <v>2015</v>
      </c>
      <c r="T2992" s="13">
        <f t="shared" si="187"/>
        <v>42341.57430555555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0" t="s">
        <v>8315</v>
      </c>
      <c r="R2993" t="s">
        <v>8355</v>
      </c>
      <c r="S2993">
        <f t="shared" si="186"/>
        <v>2017</v>
      </c>
      <c r="T2993" s="13">
        <f t="shared" si="187"/>
        <v>42740.837152777778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0" t="s">
        <v>8315</v>
      </c>
      <c r="R2994" t="s">
        <v>8355</v>
      </c>
      <c r="S2994">
        <f t="shared" si="186"/>
        <v>2016</v>
      </c>
      <c r="T2994" s="13">
        <f t="shared" si="187"/>
        <v>42622.767476851848</v>
      </c>
    </row>
    <row r="2995" spans="1:20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0" t="s">
        <v>8315</v>
      </c>
      <c r="R2995" t="s">
        <v>8355</v>
      </c>
      <c r="S2995">
        <f t="shared" si="186"/>
        <v>2016</v>
      </c>
      <c r="T2995" s="13">
        <f t="shared" si="187"/>
        <v>42390.838738425926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0" t="s">
        <v>8315</v>
      </c>
      <c r="R2996" t="s">
        <v>8355</v>
      </c>
      <c r="S2996">
        <f t="shared" si="186"/>
        <v>2014</v>
      </c>
      <c r="T2996" s="13">
        <f t="shared" si="187"/>
        <v>41885.478842592594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0" t="s">
        <v>8315</v>
      </c>
      <c r="R2997" t="s">
        <v>8355</v>
      </c>
      <c r="S2997">
        <f t="shared" si="186"/>
        <v>2016</v>
      </c>
      <c r="T2997" s="13">
        <f t="shared" si="187"/>
        <v>42724.665173611109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0" t="s">
        <v>8315</v>
      </c>
      <c r="R2998" t="s">
        <v>8355</v>
      </c>
      <c r="S2998">
        <f t="shared" si="186"/>
        <v>2015</v>
      </c>
      <c r="T2998" s="13">
        <f t="shared" si="187"/>
        <v>42090.912500000006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0" t="s">
        <v>8315</v>
      </c>
      <c r="R2999" t="s">
        <v>8355</v>
      </c>
      <c r="S2999">
        <f t="shared" si="186"/>
        <v>2017</v>
      </c>
      <c r="T2999" s="13">
        <f t="shared" si="187"/>
        <v>42775.733715277776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0" t="s">
        <v>8315</v>
      </c>
      <c r="R3000" t="s">
        <v>8355</v>
      </c>
      <c r="S3000">
        <f t="shared" si="186"/>
        <v>2014</v>
      </c>
      <c r="T3000" s="13">
        <f t="shared" si="187"/>
        <v>41778.193622685183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0" t="s">
        <v>8315</v>
      </c>
      <c r="R3001" t="s">
        <v>8355</v>
      </c>
      <c r="S3001">
        <f t="shared" si="186"/>
        <v>2017</v>
      </c>
      <c r="T3001" s="13">
        <f t="shared" si="187"/>
        <v>42780.740277777775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0" t="s">
        <v>8315</v>
      </c>
      <c r="R3002" t="s">
        <v>8355</v>
      </c>
      <c r="S3002">
        <f t="shared" si="186"/>
        <v>2017</v>
      </c>
      <c r="T3002" s="13">
        <f t="shared" si="187"/>
        <v>42752.827199074076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0" t="s">
        <v>8315</v>
      </c>
      <c r="R3003" t="s">
        <v>8355</v>
      </c>
      <c r="S3003">
        <f t="shared" si="186"/>
        <v>2016</v>
      </c>
      <c r="T3003" s="13">
        <f t="shared" si="187"/>
        <v>42534.895625000005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0" t="s">
        <v>8315</v>
      </c>
      <c r="R3004" t="s">
        <v>8355</v>
      </c>
      <c r="S3004">
        <f t="shared" si="186"/>
        <v>2012</v>
      </c>
      <c r="T3004" s="13">
        <f t="shared" si="187"/>
        <v>41239.83625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0" t="s">
        <v>8315</v>
      </c>
      <c r="R3005" t="s">
        <v>8355</v>
      </c>
      <c r="S3005">
        <f t="shared" si="186"/>
        <v>2016</v>
      </c>
      <c r="T3005" s="13">
        <f t="shared" si="187"/>
        <v>42398.849259259259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0" t="s">
        <v>8315</v>
      </c>
      <c r="R3006" t="s">
        <v>8355</v>
      </c>
      <c r="S3006">
        <f t="shared" si="186"/>
        <v>2014</v>
      </c>
      <c r="T3006" s="13">
        <f t="shared" si="187"/>
        <v>41928.881064814814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0" t="s">
        <v>8315</v>
      </c>
      <c r="R3007" t="s">
        <v>8355</v>
      </c>
      <c r="S3007">
        <f t="shared" si="186"/>
        <v>2014</v>
      </c>
      <c r="T3007" s="13">
        <f t="shared" si="187"/>
        <v>41888.674826388888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0" t="s">
        <v>8315</v>
      </c>
      <c r="R3008" t="s">
        <v>8355</v>
      </c>
      <c r="S3008">
        <f t="shared" si="186"/>
        <v>2014</v>
      </c>
      <c r="T3008" s="13">
        <f t="shared" si="187"/>
        <v>41957.756840277783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0" t="s">
        <v>8315</v>
      </c>
      <c r="R3009" t="s">
        <v>8355</v>
      </c>
      <c r="S3009">
        <f t="shared" si="186"/>
        <v>2015</v>
      </c>
      <c r="T3009" s="13">
        <f t="shared" si="187"/>
        <v>42098.216238425928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0" t="s">
        <v>8315</v>
      </c>
      <c r="R3010" t="s">
        <v>8355</v>
      </c>
      <c r="S3010">
        <f t="shared" si="186"/>
        <v>2015</v>
      </c>
      <c r="T3010" s="13">
        <f t="shared" si="187"/>
        <v>42360.212025462963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10" t="s">
        <v>8315</v>
      </c>
      <c r="R3011" t="s">
        <v>8355</v>
      </c>
      <c r="S3011">
        <f t="shared" ref="S3011:S3074" si="190">YEAR(T3011)</f>
        <v>2014</v>
      </c>
      <c r="T3011" s="13">
        <f t="shared" ref="T3011:T3074" si="191">(((J3011/60)/60)/24)+DATE(1970,1,1)</f>
        <v>41939.569907407407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0" t="s">
        <v>8315</v>
      </c>
      <c r="R3012" t="s">
        <v>8355</v>
      </c>
      <c r="S3012">
        <f t="shared" si="190"/>
        <v>2014</v>
      </c>
      <c r="T3012" s="13">
        <f t="shared" si="191"/>
        <v>41996.832395833335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0" t="s">
        <v>8315</v>
      </c>
      <c r="R3013" t="s">
        <v>8355</v>
      </c>
      <c r="S3013">
        <f t="shared" si="190"/>
        <v>2015</v>
      </c>
      <c r="T3013" s="13">
        <f t="shared" si="191"/>
        <v>42334.468935185185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0" t="s">
        <v>8315</v>
      </c>
      <c r="R3014" t="s">
        <v>8355</v>
      </c>
      <c r="S3014">
        <f t="shared" si="190"/>
        <v>2015</v>
      </c>
      <c r="T3014" s="13">
        <f t="shared" si="191"/>
        <v>42024.702893518523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0" t="s">
        <v>8315</v>
      </c>
      <c r="R3015" t="s">
        <v>8355</v>
      </c>
      <c r="S3015">
        <f t="shared" si="190"/>
        <v>2015</v>
      </c>
      <c r="T3015" s="13">
        <f t="shared" si="191"/>
        <v>42146.836215277777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0" t="s">
        <v>8315</v>
      </c>
      <c r="R3016" t="s">
        <v>8355</v>
      </c>
      <c r="S3016">
        <f t="shared" si="190"/>
        <v>2014</v>
      </c>
      <c r="T3016" s="13">
        <f t="shared" si="191"/>
        <v>41920.123611111114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0" t="s">
        <v>8315</v>
      </c>
      <c r="R3017" t="s">
        <v>8355</v>
      </c>
      <c r="S3017">
        <f t="shared" si="190"/>
        <v>2014</v>
      </c>
      <c r="T3017" s="13">
        <f t="shared" si="191"/>
        <v>41785.72729166667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0" t="s">
        <v>8315</v>
      </c>
      <c r="R3018" t="s">
        <v>8355</v>
      </c>
      <c r="S3018">
        <f t="shared" si="190"/>
        <v>2014</v>
      </c>
      <c r="T3018" s="13">
        <f t="shared" si="191"/>
        <v>41778.548055555555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0" t="s">
        <v>8315</v>
      </c>
      <c r="R3019" t="s">
        <v>8355</v>
      </c>
      <c r="S3019">
        <f t="shared" si="190"/>
        <v>2014</v>
      </c>
      <c r="T3019" s="13">
        <f t="shared" si="191"/>
        <v>41841.850034722222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0" t="s">
        <v>8315</v>
      </c>
      <c r="R3020" t="s">
        <v>8355</v>
      </c>
      <c r="S3020">
        <f t="shared" si="190"/>
        <v>2015</v>
      </c>
      <c r="T3020" s="13">
        <f t="shared" si="191"/>
        <v>42163.29833333334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0" t="s">
        <v>8315</v>
      </c>
      <c r="R3021" t="s">
        <v>8355</v>
      </c>
      <c r="S3021">
        <f t="shared" si="190"/>
        <v>2014</v>
      </c>
      <c r="T3021" s="13">
        <f t="shared" si="191"/>
        <v>41758.833564814813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0" t="s">
        <v>8315</v>
      </c>
      <c r="R3022" t="s">
        <v>8355</v>
      </c>
      <c r="S3022">
        <f t="shared" si="190"/>
        <v>2015</v>
      </c>
      <c r="T3022" s="13">
        <f t="shared" si="191"/>
        <v>42170.846446759257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0" t="s">
        <v>8315</v>
      </c>
      <c r="R3023" t="s">
        <v>8355</v>
      </c>
      <c r="S3023">
        <f t="shared" si="190"/>
        <v>2016</v>
      </c>
      <c r="T3023" s="13">
        <f t="shared" si="191"/>
        <v>42660.618854166663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0" t="s">
        <v>8315</v>
      </c>
      <c r="R3024" t="s">
        <v>8355</v>
      </c>
      <c r="S3024">
        <f t="shared" si="190"/>
        <v>2016</v>
      </c>
      <c r="T3024" s="13">
        <f t="shared" si="191"/>
        <v>42564.95380787037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0" t="s">
        <v>8315</v>
      </c>
      <c r="R3025" t="s">
        <v>8355</v>
      </c>
      <c r="S3025">
        <f t="shared" si="190"/>
        <v>2015</v>
      </c>
      <c r="T3025" s="13">
        <f t="shared" si="191"/>
        <v>42121.675763888896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0" t="s">
        <v>8315</v>
      </c>
      <c r="R3026" t="s">
        <v>8355</v>
      </c>
      <c r="S3026">
        <f t="shared" si="190"/>
        <v>2012</v>
      </c>
      <c r="T3026" s="13">
        <f t="shared" si="191"/>
        <v>41158.993923611109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0" t="s">
        <v>8315</v>
      </c>
      <c r="R3027" t="s">
        <v>8355</v>
      </c>
      <c r="S3027">
        <f t="shared" si="190"/>
        <v>2014</v>
      </c>
      <c r="T3027" s="13">
        <f t="shared" si="191"/>
        <v>41761.509409722225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0" t="s">
        <v>8315</v>
      </c>
      <c r="R3028" t="s">
        <v>8355</v>
      </c>
      <c r="S3028">
        <f t="shared" si="190"/>
        <v>2017</v>
      </c>
      <c r="T3028" s="13">
        <f t="shared" si="191"/>
        <v>42783.459398148145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0" t="s">
        <v>8315</v>
      </c>
      <c r="R3029" t="s">
        <v>8355</v>
      </c>
      <c r="S3029">
        <f t="shared" si="190"/>
        <v>2015</v>
      </c>
      <c r="T3029" s="13">
        <f t="shared" si="191"/>
        <v>42053.704293981486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0" t="s">
        <v>8315</v>
      </c>
      <c r="R3030" t="s">
        <v>8355</v>
      </c>
      <c r="S3030">
        <f t="shared" si="190"/>
        <v>2016</v>
      </c>
      <c r="T3030" s="13">
        <f t="shared" si="191"/>
        <v>42567.264178240745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0" t="s">
        <v>8315</v>
      </c>
      <c r="R3031" t="s">
        <v>8355</v>
      </c>
      <c r="S3031">
        <f t="shared" si="190"/>
        <v>2014</v>
      </c>
      <c r="T3031" s="13">
        <f t="shared" si="191"/>
        <v>41932.708877314813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0" t="s">
        <v>8315</v>
      </c>
      <c r="R3032" t="s">
        <v>8355</v>
      </c>
      <c r="S3032">
        <f t="shared" si="190"/>
        <v>2015</v>
      </c>
      <c r="T3032" s="13">
        <f t="shared" si="191"/>
        <v>42233.747349537036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0" t="s">
        <v>8315</v>
      </c>
      <c r="R3033" t="s">
        <v>8355</v>
      </c>
      <c r="S3033">
        <f t="shared" si="190"/>
        <v>2016</v>
      </c>
      <c r="T3033" s="13">
        <f t="shared" si="191"/>
        <v>42597.882488425923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0" t="s">
        <v>8315</v>
      </c>
      <c r="R3034" t="s">
        <v>8355</v>
      </c>
      <c r="S3034">
        <f t="shared" si="190"/>
        <v>2015</v>
      </c>
      <c r="T3034" s="13">
        <f t="shared" si="191"/>
        <v>42228.044664351852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0" t="s">
        <v>8315</v>
      </c>
      <c r="R3035" t="s">
        <v>8355</v>
      </c>
      <c r="S3035">
        <f t="shared" si="190"/>
        <v>2016</v>
      </c>
      <c r="T3035" s="13">
        <f t="shared" si="191"/>
        <v>42570.110243055555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0" t="s">
        <v>8315</v>
      </c>
      <c r="R3036" t="s">
        <v>8355</v>
      </c>
      <c r="S3036">
        <f t="shared" si="190"/>
        <v>2016</v>
      </c>
      <c r="T3036" s="13">
        <f t="shared" si="191"/>
        <v>42644.535358796296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0" t="s">
        <v>8315</v>
      </c>
      <c r="R3037" t="s">
        <v>8355</v>
      </c>
      <c r="S3037">
        <f t="shared" si="190"/>
        <v>2013</v>
      </c>
      <c r="T3037" s="13">
        <f t="shared" si="191"/>
        <v>41368.560289351852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0" t="s">
        <v>8315</v>
      </c>
      <c r="R3038" t="s">
        <v>8355</v>
      </c>
      <c r="S3038">
        <f t="shared" si="190"/>
        <v>2013</v>
      </c>
      <c r="T3038" s="13">
        <f t="shared" si="191"/>
        <v>41466.785231481481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0" t="s">
        <v>8315</v>
      </c>
      <c r="R3039" t="s">
        <v>8355</v>
      </c>
      <c r="S3039">
        <f t="shared" si="190"/>
        <v>2010</v>
      </c>
      <c r="T3039" s="13">
        <f t="shared" si="191"/>
        <v>40378.893206018518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0" t="s">
        <v>8315</v>
      </c>
      <c r="R3040" t="s">
        <v>8355</v>
      </c>
      <c r="S3040">
        <f t="shared" si="190"/>
        <v>2016</v>
      </c>
      <c r="T3040" s="13">
        <f t="shared" si="191"/>
        <v>42373.252280092594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0" t="s">
        <v>8315</v>
      </c>
      <c r="R3041" t="s">
        <v>8355</v>
      </c>
      <c r="S3041">
        <f t="shared" si="190"/>
        <v>2013</v>
      </c>
      <c r="T3041" s="13">
        <f t="shared" si="191"/>
        <v>41610.794421296298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0" t="s">
        <v>8315</v>
      </c>
      <c r="R3042" t="s">
        <v>8355</v>
      </c>
      <c r="S3042">
        <f t="shared" si="190"/>
        <v>2015</v>
      </c>
      <c r="T3042" s="13">
        <f t="shared" si="191"/>
        <v>42177.791909722218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0" t="s">
        <v>8315</v>
      </c>
      <c r="R3043" t="s">
        <v>8355</v>
      </c>
      <c r="S3043">
        <f t="shared" si="190"/>
        <v>2015</v>
      </c>
      <c r="T3043" s="13">
        <f t="shared" si="191"/>
        <v>42359.868611111116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0" t="s">
        <v>8315</v>
      </c>
      <c r="R3044" t="s">
        <v>8355</v>
      </c>
      <c r="S3044">
        <f t="shared" si="190"/>
        <v>2015</v>
      </c>
      <c r="T3044" s="13">
        <f t="shared" si="191"/>
        <v>42253.688043981485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0" t="s">
        <v>8315</v>
      </c>
      <c r="R3045" t="s">
        <v>8355</v>
      </c>
      <c r="S3045">
        <f t="shared" si="190"/>
        <v>2015</v>
      </c>
      <c r="T3045" s="13">
        <f t="shared" si="191"/>
        <v>42083.070590277777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0" t="s">
        <v>8315</v>
      </c>
      <c r="R3046" t="s">
        <v>8355</v>
      </c>
      <c r="S3046">
        <f t="shared" si="190"/>
        <v>2016</v>
      </c>
      <c r="T3046" s="13">
        <f t="shared" si="191"/>
        <v>42387.7268287037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0" t="s">
        <v>8315</v>
      </c>
      <c r="R3047" t="s">
        <v>8355</v>
      </c>
      <c r="S3047">
        <f t="shared" si="190"/>
        <v>2014</v>
      </c>
      <c r="T3047" s="13">
        <f t="shared" si="191"/>
        <v>41843.155729166669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0" t="s">
        <v>8315</v>
      </c>
      <c r="R3048" t="s">
        <v>8355</v>
      </c>
      <c r="S3048">
        <f t="shared" si="190"/>
        <v>2014</v>
      </c>
      <c r="T3048" s="13">
        <f t="shared" si="191"/>
        <v>41862.803078703706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0" t="s">
        <v>8315</v>
      </c>
      <c r="R3049" t="s">
        <v>8355</v>
      </c>
      <c r="S3049">
        <f t="shared" si="190"/>
        <v>2016</v>
      </c>
      <c r="T3049" s="13">
        <f t="shared" si="191"/>
        <v>42443.989050925928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0" t="s">
        <v>8315</v>
      </c>
      <c r="R3050" t="s">
        <v>8355</v>
      </c>
      <c r="S3050">
        <f t="shared" si="190"/>
        <v>2014</v>
      </c>
      <c r="T3050" s="13">
        <f t="shared" si="191"/>
        <v>41975.901180555549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0" t="s">
        <v>8315</v>
      </c>
      <c r="R3051" t="s">
        <v>8355</v>
      </c>
      <c r="S3051">
        <f t="shared" si="190"/>
        <v>2015</v>
      </c>
      <c r="T3051" s="13">
        <f t="shared" si="191"/>
        <v>42139.014525462961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0" t="s">
        <v>8315</v>
      </c>
      <c r="R3052" t="s">
        <v>8355</v>
      </c>
      <c r="S3052">
        <f t="shared" si="190"/>
        <v>2016</v>
      </c>
      <c r="T3052" s="13">
        <f t="shared" si="191"/>
        <v>42465.16851851852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0" t="s">
        <v>8315</v>
      </c>
      <c r="R3053" t="s">
        <v>8355</v>
      </c>
      <c r="S3053">
        <f t="shared" si="190"/>
        <v>2017</v>
      </c>
      <c r="T3053" s="13">
        <f t="shared" si="191"/>
        <v>42744.416030092587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0" t="s">
        <v>8315</v>
      </c>
      <c r="R3054" t="s">
        <v>8355</v>
      </c>
      <c r="S3054">
        <f t="shared" si="190"/>
        <v>2015</v>
      </c>
      <c r="T3054" s="13">
        <f t="shared" si="191"/>
        <v>42122.670069444444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0" t="s">
        <v>8315</v>
      </c>
      <c r="R3055" t="s">
        <v>8355</v>
      </c>
      <c r="S3055">
        <f t="shared" si="190"/>
        <v>2014</v>
      </c>
      <c r="T3055" s="13">
        <f t="shared" si="191"/>
        <v>41862.761724537035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0" t="s">
        <v>8315</v>
      </c>
      <c r="R3056" t="s">
        <v>8355</v>
      </c>
      <c r="S3056">
        <f t="shared" si="190"/>
        <v>2015</v>
      </c>
      <c r="T3056" s="13">
        <f t="shared" si="191"/>
        <v>42027.832800925928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0" t="s">
        <v>8315</v>
      </c>
      <c r="R3057" t="s">
        <v>8355</v>
      </c>
      <c r="S3057">
        <f t="shared" si="190"/>
        <v>2014</v>
      </c>
      <c r="T3057" s="13">
        <f t="shared" si="191"/>
        <v>41953.95821759259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0" t="s">
        <v>8315</v>
      </c>
      <c r="R3058" t="s">
        <v>8355</v>
      </c>
      <c r="S3058">
        <f t="shared" si="190"/>
        <v>2014</v>
      </c>
      <c r="T3058" s="13">
        <f t="shared" si="191"/>
        <v>41851.636388888888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0" t="s">
        <v>8315</v>
      </c>
      <c r="R3059" t="s">
        <v>8355</v>
      </c>
      <c r="S3059">
        <f t="shared" si="190"/>
        <v>2016</v>
      </c>
      <c r="T3059" s="13">
        <f t="shared" si="191"/>
        <v>42433.650590277779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0" t="s">
        <v>8315</v>
      </c>
      <c r="R3060" t="s">
        <v>8355</v>
      </c>
      <c r="S3060">
        <f t="shared" si="190"/>
        <v>2016</v>
      </c>
      <c r="T3060" s="13">
        <f t="shared" si="191"/>
        <v>42460.374305555553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0" t="s">
        <v>8315</v>
      </c>
      <c r="R3061" t="s">
        <v>8355</v>
      </c>
      <c r="S3061">
        <f t="shared" si="190"/>
        <v>2014</v>
      </c>
      <c r="T3061" s="13">
        <f t="shared" si="191"/>
        <v>41829.935717592591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0" t="s">
        <v>8315</v>
      </c>
      <c r="R3062" t="s">
        <v>8355</v>
      </c>
      <c r="S3062">
        <f t="shared" si="190"/>
        <v>2015</v>
      </c>
      <c r="T3062" s="13">
        <f t="shared" si="191"/>
        <v>42245.274699074071</v>
      </c>
    </row>
    <row r="3063" spans="1:20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0" t="s">
        <v>8315</v>
      </c>
      <c r="R3063" t="s">
        <v>8355</v>
      </c>
      <c r="S3063">
        <f t="shared" si="190"/>
        <v>2014</v>
      </c>
      <c r="T3063" s="13">
        <f t="shared" si="191"/>
        <v>41834.784120370372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0" t="s">
        <v>8315</v>
      </c>
      <c r="R3064" t="s">
        <v>8355</v>
      </c>
      <c r="S3064">
        <f t="shared" si="190"/>
        <v>2015</v>
      </c>
      <c r="T3064" s="13">
        <f t="shared" si="191"/>
        <v>42248.535787037035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0" t="s">
        <v>8315</v>
      </c>
      <c r="R3065" t="s">
        <v>8355</v>
      </c>
      <c r="S3065">
        <f t="shared" si="190"/>
        <v>2016</v>
      </c>
      <c r="T3065" s="13">
        <f t="shared" si="191"/>
        <v>42630.922893518517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0" t="s">
        <v>8315</v>
      </c>
      <c r="R3066" t="s">
        <v>8355</v>
      </c>
      <c r="S3066">
        <f t="shared" si="190"/>
        <v>2015</v>
      </c>
      <c r="T3066" s="13">
        <f t="shared" si="191"/>
        <v>42299.130162037036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0" t="s">
        <v>8315</v>
      </c>
      <c r="R3067" t="s">
        <v>8355</v>
      </c>
      <c r="S3067">
        <f t="shared" si="190"/>
        <v>2014</v>
      </c>
      <c r="T3067" s="13">
        <f t="shared" si="191"/>
        <v>41825.055231481485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0" t="s">
        <v>8315</v>
      </c>
      <c r="R3068" t="s">
        <v>8355</v>
      </c>
      <c r="S3068">
        <f t="shared" si="190"/>
        <v>2016</v>
      </c>
      <c r="T3068" s="13">
        <f t="shared" si="191"/>
        <v>42531.228437500002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0" t="s">
        <v>8315</v>
      </c>
      <c r="R3069" t="s">
        <v>8355</v>
      </c>
      <c r="S3069">
        <f t="shared" si="190"/>
        <v>2015</v>
      </c>
      <c r="T3069" s="13">
        <f t="shared" si="191"/>
        <v>42226.938414351855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0" t="s">
        <v>8315</v>
      </c>
      <c r="R3070" t="s">
        <v>8355</v>
      </c>
      <c r="S3070">
        <f t="shared" si="190"/>
        <v>2015</v>
      </c>
      <c r="T3070" s="13">
        <f t="shared" si="191"/>
        <v>42263.691574074073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0" t="s">
        <v>8315</v>
      </c>
      <c r="R3071" t="s">
        <v>8355</v>
      </c>
      <c r="S3071">
        <f t="shared" si="190"/>
        <v>2014</v>
      </c>
      <c r="T3071" s="13">
        <f t="shared" si="191"/>
        <v>41957.833726851852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0" t="s">
        <v>8315</v>
      </c>
      <c r="R3072" t="s">
        <v>8355</v>
      </c>
      <c r="S3072">
        <f t="shared" si="190"/>
        <v>2016</v>
      </c>
      <c r="T3072" s="13">
        <f t="shared" si="191"/>
        <v>42690.733437499999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0" t="s">
        <v>8315</v>
      </c>
      <c r="R3073" t="s">
        <v>8355</v>
      </c>
      <c r="S3073">
        <f t="shared" si="190"/>
        <v>2015</v>
      </c>
      <c r="T3073" s="13">
        <f t="shared" si="191"/>
        <v>42097.732418981483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0" t="s">
        <v>8315</v>
      </c>
      <c r="R3074" t="s">
        <v>8355</v>
      </c>
      <c r="S3074">
        <f t="shared" si="190"/>
        <v>2016</v>
      </c>
      <c r="T3074" s="13">
        <f t="shared" si="191"/>
        <v>42658.690532407403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10" t="s">
        <v>8315</v>
      </c>
      <c r="R3075" t="s">
        <v>8355</v>
      </c>
      <c r="S3075">
        <f t="shared" ref="S3075:S3138" si="194">YEAR(T3075)</f>
        <v>2015</v>
      </c>
      <c r="T3075" s="13">
        <f t="shared" ref="T3075:T3138" si="195">(((J3075/60)/60)/24)+DATE(1970,1,1)</f>
        <v>42111.684027777781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0" t="s">
        <v>8315</v>
      </c>
      <c r="R3076" t="s">
        <v>8355</v>
      </c>
      <c r="S3076">
        <f t="shared" si="194"/>
        <v>2016</v>
      </c>
      <c r="T3076" s="13">
        <f t="shared" si="195"/>
        <v>42409.571284722217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0" t="s">
        <v>8315</v>
      </c>
      <c r="R3077" t="s">
        <v>8355</v>
      </c>
      <c r="S3077">
        <f t="shared" si="194"/>
        <v>2016</v>
      </c>
      <c r="T3077" s="13">
        <f t="shared" si="195"/>
        <v>42551.102314814809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0" t="s">
        <v>8315</v>
      </c>
      <c r="R3078" t="s">
        <v>8355</v>
      </c>
      <c r="S3078">
        <f t="shared" si="194"/>
        <v>2015</v>
      </c>
      <c r="T3078" s="13">
        <f t="shared" si="195"/>
        <v>42226.651886574073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0" t="s">
        <v>8315</v>
      </c>
      <c r="R3079" t="s">
        <v>8355</v>
      </c>
      <c r="S3079">
        <f t="shared" si="194"/>
        <v>2017</v>
      </c>
      <c r="T3079" s="13">
        <f t="shared" si="195"/>
        <v>42766.956921296296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0" t="s">
        <v>8315</v>
      </c>
      <c r="R3080" t="s">
        <v>8355</v>
      </c>
      <c r="S3080">
        <f t="shared" si="194"/>
        <v>2015</v>
      </c>
      <c r="T3080" s="13">
        <f t="shared" si="195"/>
        <v>42031.138831018514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0" t="s">
        <v>8315</v>
      </c>
      <c r="R3081" t="s">
        <v>8355</v>
      </c>
      <c r="S3081">
        <f t="shared" si="194"/>
        <v>2015</v>
      </c>
      <c r="T3081" s="13">
        <f t="shared" si="195"/>
        <v>42055.713368055556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0" t="s">
        <v>8315</v>
      </c>
      <c r="R3082" t="s">
        <v>8355</v>
      </c>
      <c r="S3082">
        <f t="shared" si="194"/>
        <v>2014</v>
      </c>
      <c r="T3082" s="13">
        <f t="shared" si="195"/>
        <v>41940.028287037036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0" t="s">
        <v>8315</v>
      </c>
      <c r="R3083" t="s">
        <v>8355</v>
      </c>
      <c r="S3083">
        <f t="shared" si="194"/>
        <v>2015</v>
      </c>
      <c r="T3083" s="13">
        <f t="shared" si="195"/>
        <v>42237.181608796294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0" t="s">
        <v>8315</v>
      </c>
      <c r="R3084" t="s">
        <v>8355</v>
      </c>
      <c r="S3084">
        <f t="shared" si="194"/>
        <v>2015</v>
      </c>
      <c r="T3084" s="13">
        <f t="shared" si="195"/>
        <v>42293.922986111109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0" t="s">
        <v>8315</v>
      </c>
      <c r="R3085" t="s">
        <v>8355</v>
      </c>
      <c r="S3085">
        <f t="shared" si="194"/>
        <v>2014</v>
      </c>
      <c r="T3085" s="13">
        <f t="shared" si="195"/>
        <v>41853.563402777778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0" t="s">
        <v>8315</v>
      </c>
      <c r="R3086" t="s">
        <v>8355</v>
      </c>
      <c r="S3086">
        <f t="shared" si="194"/>
        <v>2015</v>
      </c>
      <c r="T3086" s="13">
        <f t="shared" si="195"/>
        <v>42100.723738425921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0" t="s">
        <v>8315</v>
      </c>
      <c r="R3087" t="s">
        <v>8355</v>
      </c>
      <c r="S3087">
        <f t="shared" si="194"/>
        <v>2015</v>
      </c>
      <c r="T3087" s="13">
        <f t="shared" si="195"/>
        <v>42246.883784722217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0" t="s">
        <v>8315</v>
      </c>
      <c r="R3088" t="s">
        <v>8355</v>
      </c>
      <c r="S3088">
        <f t="shared" si="194"/>
        <v>2015</v>
      </c>
      <c r="T3088" s="13">
        <f t="shared" si="195"/>
        <v>42173.67082175926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0" t="s">
        <v>8315</v>
      </c>
      <c r="R3089" t="s">
        <v>8355</v>
      </c>
      <c r="S3089">
        <f t="shared" si="194"/>
        <v>2016</v>
      </c>
      <c r="T3089" s="13">
        <f t="shared" si="195"/>
        <v>42665.150347222225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0" t="s">
        <v>8315</v>
      </c>
      <c r="R3090" t="s">
        <v>8355</v>
      </c>
      <c r="S3090">
        <f t="shared" si="194"/>
        <v>2014</v>
      </c>
      <c r="T3090" s="13">
        <f t="shared" si="195"/>
        <v>41981.57230324074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0" t="s">
        <v>8315</v>
      </c>
      <c r="R3091" t="s">
        <v>8355</v>
      </c>
      <c r="S3091">
        <f t="shared" si="194"/>
        <v>2016</v>
      </c>
      <c r="T3091" s="13">
        <f t="shared" si="195"/>
        <v>42528.542627314819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0" t="s">
        <v>8315</v>
      </c>
      <c r="R3092" t="s">
        <v>8355</v>
      </c>
      <c r="S3092">
        <f t="shared" si="194"/>
        <v>2015</v>
      </c>
      <c r="T3092" s="13">
        <f t="shared" si="195"/>
        <v>42065.818807870368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0" t="s">
        <v>8315</v>
      </c>
      <c r="R3093" t="s">
        <v>8355</v>
      </c>
      <c r="S3093">
        <f t="shared" si="194"/>
        <v>2016</v>
      </c>
      <c r="T3093" s="13">
        <f t="shared" si="195"/>
        <v>42566.948414351849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0" t="s">
        <v>8315</v>
      </c>
      <c r="R3094" t="s">
        <v>8355</v>
      </c>
      <c r="S3094">
        <f t="shared" si="194"/>
        <v>2015</v>
      </c>
      <c r="T3094" s="13">
        <f t="shared" si="195"/>
        <v>42255.619351851856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0" t="s">
        <v>8315</v>
      </c>
      <c r="R3095" t="s">
        <v>8355</v>
      </c>
      <c r="S3095">
        <f t="shared" si="194"/>
        <v>2014</v>
      </c>
      <c r="T3095" s="13">
        <f t="shared" si="195"/>
        <v>41760.909039351849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0" t="s">
        <v>8315</v>
      </c>
      <c r="R3096" t="s">
        <v>8355</v>
      </c>
      <c r="S3096">
        <f t="shared" si="194"/>
        <v>2015</v>
      </c>
      <c r="T3096" s="13">
        <f t="shared" si="195"/>
        <v>42207.795787037037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0" t="s">
        <v>8315</v>
      </c>
      <c r="R3097" t="s">
        <v>8355</v>
      </c>
      <c r="S3097">
        <f t="shared" si="194"/>
        <v>2016</v>
      </c>
      <c r="T3097" s="13">
        <f t="shared" si="195"/>
        <v>42523.025231481486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0" t="s">
        <v>8315</v>
      </c>
      <c r="R3098" t="s">
        <v>8355</v>
      </c>
      <c r="S3098">
        <f t="shared" si="194"/>
        <v>2015</v>
      </c>
      <c r="T3098" s="13">
        <f t="shared" si="195"/>
        <v>42114.825532407413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0" t="s">
        <v>8315</v>
      </c>
      <c r="R3099" t="s">
        <v>8355</v>
      </c>
      <c r="S3099">
        <f t="shared" si="194"/>
        <v>2016</v>
      </c>
      <c r="T3099" s="13">
        <f t="shared" si="195"/>
        <v>42629.503483796296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0" t="s">
        <v>8315</v>
      </c>
      <c r="R3100" t="s">
        <v>8355</v>
      </c>
      <c r="S3100">
        <f t="shared" si="194"/>
        <v>2015</v>
      </c>
      <c r="T3100" s="13">
        <f t="shared" si="195"/>
        <v>42359.792233796295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0" t="s">
        <v>8315</v>
      </c>
      <c r="R3101" t="s">
        <v>8355</v>
      </c>
      <c r="S3101">
        <f t="shared" si="194"/>
        <v>2016</v>
      </c>
      <c r="T3101" s="13">
        <f t="shared" si="195"/>
        <v>42382.189710648148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0" t="s">
        <v>8315</v>
      </c>
      <c r="R3102" t="s">
        <v>8355</v>
      </c>
      <c r="S3102">
        <f t="shared" si="194"/>
        <v>2014</v>
      </c>
      <c r="T3102" s="13">
        <f t="shared" si="195"/>
        <v>41902.622395833336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0" t="s">
        <v>8315</v>
      </c>
      <c r="R3103" t="s">
        <v>8355</v>
      </c>
      <c r="S3103">
        <f t="shared" si="194"/>
        <v>2015</v>
      </c>
      <c r="T3103" s="13">
        <f t="shared" si="195"/>
        <v>42171.383530092593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0" t="s">
        <v>8315</v>
      </c>
      <c r="R3104" t="s">
        <v>8355</v>
      </c>
      <c r="S3104">
        <f t="shared" si="194"/>
        <v>2016</v>
      </c>
      <c r="T3104" s="13">
        <f t="shared" si="195"/>
        <v>42555.340486111112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0" t="s">
        <v>8315</v>
      </c>
      <c r="R3105" t="s">
        <v>8355</v>
      </c>
      <c r="S3105">
        <f t="shared" si="194"/>
        <v>2015</v>
      </c>
      <c r="T3105" s="13">
        <f t="shared" si="195"/>
        <v>42107.156319444446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0" t="s">
        <v>8315</v>
      </c>
      <c r="R3106" t="s">
        <v>8355</v>
      </c>
      <c r="S3106">
        <f t="shared" si="194"/>
        <v>2015</v>
      </c>
      <c r="T3106" s="13">
        <f t="shared" si="195"/>
        <v>42006.908692129626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0" t="s">
        <v>8315</v>
      </c>
      <c r="R3107" t="s">
        <v>8355</v>
      </c>
      <c r="S3107">
        <f t="shared" si="194"/>
        <v>2014</v>
      </c>
      <c r="T3107" s="13">
        <f t="shared" si="195"/>
        <v>41876.718935185185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0" t="s">
        <v>8315</v>
      </c>
      <c r="R3108" t="s">
        <v>8355</v>
      </c>
      <c r="S3108">
        <f t="shared" si="194"/>
        <v>2015</v>
      </c>
      <c r="T3108" s="13">
        <f t="shared" si="195"/>
        <v>42241.429120370376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0" t="s">
        <v>8315</v>
      </c>
      <c r="R3109" t="s">
        <v>8355</v>
      </c>
      <c r="S3109">
        <f t="shared" si="194"/>
        <v>2015</v>
      </c>
      <c r="T3109" s="13">
        <f t="shared" si="195"/>
        <v>42128.814247685179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0" t="s">
        <v>8315</v>
      </c>
      <c r="R3110" t="s">
        <v>8355</v>
      </c>
      <c r="S3110">
        <f t="shared" si="194"/>
        <v>2015</v>
      </c>
      <c r="T3110" s="13">
        <f t="shared" si="195"/>
        <v>42062.680486111116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0" t="s">
        <v>8315</v>
      </c>
      <c r="R3111" t="s">
        <v>8355</v>
      </c>
      <c r="S3111">
        <f t="shared" si="194"/>
        <v>2014</v>
      </c>
      <c r="T3111" s="13">
        <f t="shared" si="195"/>
        <v>41844.125115740739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0" t="s">
        <v>8315</v>
      </c>
      <c r="R3112" t="s">
        <v>8355</v>
      </c>
      <c r="S3112">
        <f t="shared" si="194"/>
        <v>2017</v>
      </c>
      <c r="T3112" s="13">
        <f t="shared" si="195"/>
        <v>42745.031469907408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0" t="s">
        <v>8315</v>
      </c>
      <c r="R3113" t="s">
        <v>8355</v>
      </c>
      <c r="S3113">
        <f t="shared" si="194"/>
        <v>2014</v>
      </c>
      <c r="T3113" s="13">
        <f t="shared" si="195"/>
        <v>41885.595138888886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0" t="s">
        <v>8315</v>
      </c>
      <c r="R3114" t="s">
        <v>8355</v>
      </c>
      <c r="S3114">
        <f t="shared" si="194"/>
        <v>2016</v>
      </c>
      <c r="T3114" s="13">
        <f t="shared" si="195"/>
        <v>42615.121921296297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0" t="s">
        <v>8315</v>
      </c>
      <c r="R3115" t="s">
        <v>8355</v>
      </c>
      <c r="S3115">
        <f t="shared" si="194"/>
        <v>2015</v>
      </c>
      <c r="T3115" s="13">
        <f t="shared" si="195"/>
        <v>42081.731273148151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0" t="s">
        <v>8315</v>
      </c>
      <c r="R3116" t="s">
        <v>8355</v>
      </c>
      <c r="S3116">
        <f t="shared" si="194"/>
        <v>2014</v>
      </c>
      <c r="T3116" s="13">
        <f t="shared" si="195"/>
        <v>41843.632523148146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0" t="s">
        <v>8315</v>
      </c>
      <c r="R3117" t="s">
        <v>8355</v>
      </c>
      <c r="S3117">
        <f t="shared" si="194"/>
        <v>2016</v>
      </c>
      <c r="T3117" s="13">
        <f t="shared" si="195"/>
        <v>42496.447071759263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0" t="s">
        <v>8315</v>
      </c>
      <c r="R3118" t="s">
        <v>8355</v>
      </c>
      <c r="S3118">
        <f t="shared" si="194"/>
        <v>2015</v>
      </c>
      <c r="T3118" s="13">
        <f t="shared" si="195"/>
        <v>42081.515335648146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0" t="s">
        <v>8315</v>
      </c>
      <c r="R3119" t="s">
        <v>8355</v>
      </c>
      <c r="S3119">
        <f t="shared" si="194"/>
        <v>2016</v>
      </c>
      <c r="T3119" s="13">
        <f t="shared" si="195"/>
        <v>42509.374537037031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0" t="s">
        <v>8315</v>
      </c>
      <c r="R3120" t="s">
        <v>8355</v>
      </c>
      <c r="S3120">
        <f t="shared" si="194"/>
        <v>2016</v>
      </c>
      <c r="T3120" s="13">
        <f t="shared" si="195"/>
        <v>42534.649571759262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0" t="s">
        <v>8315</v>
      </c>
      <c r="R3121" t="s">
        <v>8355</v>
      </c>
      <c r="S3121">
        <f t="shared" si="194"/>
        <v>2015</v>
      </c>
      <c r="T3121" s="13">
        <f t="shared" si="195"/>
        <v>42060.04550925926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0" t="s">
        <v>8315</v>
      </c>
      <c r="R3122" t="s">
        <v>8355</v>
      </c>
      <c r="S3122">
        <f t="shared" si="194"/>
        <v>2016</v>
      </c>
      <c r="T3122" s="13">
        <f t="shared" si="195"/>
        <v>42435.942083333335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0" t="s">
        <v>8315</v>
      </c>
      <c r="R3123" t="s">
        <v>8355</v>
      </c>
      <c r="S3123">
        <f t="shared" si="194"/>
        <v>2014</v>
      </c>
      <c r="T3123" s="13">
        <f t="shared" si="195"/>
        <v>41848.679803240739</v>
      </c>
    </row>
    <row r="3124" spans="1:20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0" t="s">
        <v>8315</v>
      </c>
      <c r="R3124" t="s">
        <v>8355</v>
      </c>
      <c r="S3124">
        <f t="shared" si="194"/>
        <v>2016</v>
      </c>
      <c r="T3124" s="13">
        <f t="shared" si="195"/>
        <v>42678.932083333333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0" t="s">
        <v>8315</v>
      </c>
      <c r="R3125" t="s">
        <v>8355</v>
      </c>
      <c r="S3125">
        <f t="shared" si="194"/>
        <v>2016</v>
      </c>
      <c r="T3125" s="13">
        <f t="shared" si="195"/>
        <v>42530.993032407408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0" t="s">
        <v>8315</v>
      </c>
      <c r="R3126" t="s">
        <v>8355</v>
      </c>
      <c r="S3126">
        <f t="shared" si="194"/>
        <v>2014</v>
      </c>
      <c r="T3126" s="13">
        <f t="shared" si="195"/>
        <v>41977.780104166668</v>
      </c>
    </row>
    <row r="3127" spans="1:20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0" t="s">
        <v>8315</v>
      </c>
      <c r="R3127" t="s">
        <v>8355</v>
      </c>
      <c r="S3127">
        <f t="shared" si="194"/>
        <v>2015</v>
      </c>
      <c r="T3127" s="13">
        <f t="shared" si="195"/>
        <v>42346.20685185185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0" t="s">
        <v>8315</v>
      </c>
      <c r="R3128" t="s">
        <v>8355</v>
      </c>
      <c r="S3128">
        <f t="shared" si="194"/>
        <v>2016</v>
      </c>
      <c r="T3128" s="13">
        <f t="shared" si="195"/>
        <v>42427.01807870371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0" t="s">
        <v>8315</v>
      </c>
      <c r="R3129" t="s">
        <v>8355</v>
      </c>
      <c r="S3129">
        <f t="shared" si="194"/>
        <v>2015</v>
      </c>
      <c r="T3129" s="13">
        <f t="shared" si="195"/>
        <v>42034.856817129628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0" t="s">
        <v>8315</v>
      </c>
      <c r="R3130" t="s">
        <v>8316</v>
      </c>
      <c r="S3130">
        <f t="shared" si="194"/>
        <v>2017</v>
      </c>
      <c r="T3130" s="13">
        <f t="shared" si="195"/>
        <v>42780.825706018513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0" t="s">
        <v>8315</v>
      </c>
      <c r="R3131" t="s">
        <v>8316</v>
      </c>
      <c r="S3131">
        <f t="shared" si="194"/>
        <v>2017</v>
      </c>
      <c r="T3131" s="13">
        <f t="shared" si="195"/>
        <v>42803.842812499999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0" t="s">
        <v>8315</v>
      </c>
      <c r="R3132" t="s">
        <v>8316</v>
      </c>
      <c r="S3132">
        <f t="shared" si="194"/>
        <v>2017</v>
      </c>
      <c r="T3132" s="13">
        <f t="shared" si="195"/>
        <v>42808.640231481477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0" t="s">
        <v>8315</v>
      </c>
      <c r="R3133" t="s">
        <v>8316</v>
      </c>
      <c r="S3133">
        <f t="shared" si="194"/>
        <v>2017</v>
      </c>
      <c r="T3133" s="13">
        <f t="shared" si="195"/>
        <v>42803.579224537039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0" t="s">
        <v>8315</v>
      </c>
      <c r="R3134" t="s">
        <v>8316</v>
      </c>
      <c r="S3134">
        <f t="shared" si="194"/>
        <v>2017</v>
      </c>
      <c r="T3134" s="13">
        <f t="shared" si="195"/>
        <v>42786.350231481483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0" t="s">
        <v>8315</v>
      </c>
      <c r="R3135" t="s">
        <v>8316</v>
      </c>
      <c r="S3135">
        <f t="shared" si="194"/>
        <v>2017</v>
      </c>
      <c r="T3135" s="13">
        <f t="shared" si="195"/>
        <v>42788.565208333333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0" t="s">
        <v>8315</v>
      </c>
      <c r="R3136" t="s">
        <v>8316</v>
      </c>
      <c r="S3136">
        <f t="shared" si="194"/>
        <v>2017</v>
      </c>
      <c r="T3136" s="13">
        <f t="shared" si="195"/>
        <v>42800.720127314817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0" t="s">
        <v>8315</v>
      </c>
      <c r="R3137" t="s">
        <v>8316</v>
      </c>
      <c r="S3137">
        <f t="shared" si="194"/>
        <v>2017</v>
      </c>
      <c r="T3137" s="13">
        <f t="shared" si="195"/>
        <v>42807.151863425926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0" t="s">
        <v>8315</v>
      </c>
      <c r="R3138" t="s">
        <v>8316</v>
      </c>
      <c r="S3138">
        <f t="shared" si="194"/>
        <v>2017</v>
      </c>
      <c r="T3138" s="13">
        <f t="shared" si="195"/>
        <v>42789.462430555555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10" t="s">
        <v>8315</v>
      </c>
      <c r="R3139" t="s">
        <v>8316</v>
      </c>
      <c r="S3139">
        <f t="shared" ref="S3139:S3202" si="198">YEAR(T3139)</f>
        <v>2017</v>
      </c>
      <c r="T3139" s="13">
        <f t="shared" ref="T3139:T3202" si="199">(((J3139/60)/60)/24)+DATE(1970,1,1)</f>
        <v>42807.885057870371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0" t="s">
        <v>8315</v>
      </c>
      <c r="R3140" t="s">
        <v>8316</v>
      </c>
      <c r="S3140">
        <f t="shared" si="198"/>
        <v>2017</v>
      </c>
      <c r="T3140" s="13">
        <f t="shared" si="199"/>
        <v>42809.645914351851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0" t="s">
        <v>8315</v>
      </c>
      <c r="R3141" t="s">
        <v>8316</v>
      </c>
      <c r="S3141">
        <f t="shared" si="198"/>
        <v>2017</v>
      </c>
      <c r="T3141" s="13">
        <f t="shared" si="199"/>
        <v>42785.270370370374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0" t="s">
        <v>8315</v>
      </c>
      <c r="R3142" t="s">
        <v>8316</v>
      </c>
      <c r="S3142">
        <f t="shared" si="198"/>
        <v>2017</v>
      </c>
      <c r="T3142" s="13">
        <f t="shared" si="199"/>
        <v>42802.718784722223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0" t="s">
        <v>8315</v>
      </c>
      <c r="R3143" t="s">
        <v>8316</v>
      </c>
      <c r="S3143">
        <f t="shared" si="198"/>
        <v>2017</v>
      </c>
      <c r="T3143" s="13">
        <f t="shared" si="199"/>
        <v>42800.753333333334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0" t="s">
        <v>8315</v>
      </c>
      <c r="R3144" t="s">
        <v>8316</v>
      </c>
      <c r="S3144">
        <f t="shared" si="198"/>
        <v>2017</v>
      </c>
      <c r="T3144" s="13">
        <f t="shared" si="199"/>
        <v>42783.513182870374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0" t="s">
        <v>8315</v>
      </c>
      <c r="R3145" t="s">
        <v>8316</v>
      </c>
      <c r="S3145">
        <f t="shared" si="198"/>
        <v>2017</v>
      </c>
      <c r="T3145" s="13">
        <f t="shared" si="199"/>
        <v>42808.358287037037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0" t="s">
        <v>8315</v>
      </c>
      <c r="R3146" t="s">
        <v>8316</v>
      </c>
      <c r="S3146">
        <f t="shared" si="198"/>
        <v>2017</v>
      </c>
      <c r="T3146" s="13">
        <f t="shared" si="199"/>
        <v>42796.538275462968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0" t="s">
        <v>8315</v>
      </c>
      <c r="R3147" t="s">
        <v>8316</v>
      </c>
      <c r="S3147">
        <f t="shared" si="198"/>
        <v>2017</v>
      </c>
      <c r="T3147" s="13">
        <f t="shared" si="199"/>
        <v>42762.040902777779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0" t="s">
        <v>8315</v>
      </c>
      <c r="R3148" t="s">
        <v>8316</v>
      </c>
      <c r="S3148">
        <f t="shared" si="198"/>
        <v>2017</v>
      </c>
      <c r="T3148" s="13">
        <f t="shared" si="199"/>
        <v>42796.682476851856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0" t="s">
        <v>8315</v>
      </c>
      <c r="R3149" t="s">
        <v>8316</v>
      </c>
      <c r="S3149">
        <f t="shared" si="198"/>
        <v>2014</v>
      </c>
      <c r="T3149" s="13">
        <f t="shared" si="199"/>
        <v>41909.969386574077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0" t="s">
        <v>8315</v>
      </c>
      <c r="R3150" t="s">
        <v>8316</v>
      </c>
      <c r="S3150">
        <f t="shared" si="198"/>
        <v>2014</v>
      </c>
      <c r="T3150" s="13">
        <f t="shared" si="199"/>
        <v>41891.665324074071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0" t="s">
        <v>8315</v>
      </c>
      <c r="R3151" t="s">
        <v>8316</v>
      </c>
      <c r="S3151">
        <f t="shared" si="198"/>
        <v>2012</v>
      </c>
      <c r="T3151" s="13">
        <f t="shared" si="199"/>
        <v>41226.017361111109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0" t="s">
        <v>8315</v>
      </c>
      <c r="R3152" t="s">
        <v>8316</v>
      </c>
      <c r="S3152">
        <f t="shared" si="198"/>
        <v>2010</v>
      </c>
      <c r="T3152" s="13">
        <f t="shared" si="199"/>
        <v>40478.263923611114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0" t="s">
        <v>8315</v>
      </c>
      <c r="R3153" t="s">
        <v>8316</v>
      </c>
      <c r="S3153">
        <f t="shared" si="198"/>
        <v>2014</v>
      </c>
      <c r="T3153" s="13">
        <f t="shared" si="199"/>
        <v>41862.83997685185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0" t="s">
        <v>8315</v>
      </c>
      <c r="R3154" t="s">
        <v>8316</v>
      </c>
      <c r="S3154">
        <f t="shared" si="198"/>
        <v>2013</v>
      </c>
      <c r="T3154" s="13">
        <f t="shared" si="199"/>
        <v>41550.867673611108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0" t="s">
        <v>8315</v>
      </c>
      <c r="R3155" t="s">
        <v>8316</v>
      </c>
      <c r="S3155">
        <f t="shared" si="198"/>
        <v>2011</v>
      </c>
      <c r="T3155" s="13">
        <f t="shared" si="199"/>
        <v>40633.154363425929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0" t="s">
        <v>8315</v>
      </c>
      <c r="R3156" t="s">
        <v>8316</v>
      </c>
      <c r="S3156">
        <f t="shared" si="198"/>
        <v>2012</v>
      </c>
      <c r="T3156" s="13">
        <f t="shared" si="199"/>
        <v>40970.875671296293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0" t="s">
        <v>8315</v>
      </c>
      <c r="R3157" t="s">
        <v>8316</v>
      </c>
      <c r="S3157">
        <f t="shared" si="198"/>
        <v>2012</v>
      </c>
      <c r="T3157" s="13">
        <f t="shared" si="199"/>
        <v>41233.499131944445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0" t="s">
        <v>8315</v>
      </c>
      <c r="R3158" t="s">
        <v>8316</v>
      </c>
      <c r="S3158">
        <f t="shared" si="198"/>
        <v>2012</v>
      </c>
      <c r="T3158" s="13">
        <f t="shared" si="199"/>
        <v>41026.953055555554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0" t="s">
        <v>8315</v>
      </c>
      <c r="R3159" t="s">
        <v>8316</v>
      </c>
      <c r="S3159">
        <f t="shared" si="198"/>
        <v>2014</v>
      </c>
      <c r="T3159" s="13">
        <f t="shared" si="199"/>
        <v>41829.788252314815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0" t="s">
        <v>8315</v>
      </c>
      <c r="R3160" t="s">
        <v>8316</v>
      </c>
      <c r="S3160">
        <f t="shared" si="198"/>
        <v>2013</v>
      </c>
      <c r="T3160" s="13">
        <f t="shared" si="199"/>
        <v>41447.839722222219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0" t="s">
        <v>8315</v>
      </c>
      <c r="R3161" t="s">
        <v>8316</v>
      </c>
      <c r="S3161">
        <f t="shared" si="198"/>
        <v>2011</v>
      </c>
      <c r="T3161" s="13">
        <f t="shared" si="199"/>
        <v>40884.066678240742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0" t="s">
        <v>8315</v>
      </c>
      <c r="R3162" t="s">
        <v>8316</v>
      </c>
      <c r="S3162">
        <f t="shared" si="198"/>
        <v>2014</v>
      </c>
      <c r="T3162" s="13">
        <f t="shared" si="199"/>
        <v>41841.26489583333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0" t="s">
        <v>8315</v>
      </c>
      <c r="R3163" t="s">
        <v>8316</v>
      </c>
      <c r="S3163">
        <f t="shared" si="198"/>
        <v>2014</v>
      </c>
      <c r="T3163" s="13">
        <f t="shared" si="199"/>
        <v>41897.536134259259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0" t="s">
        <v>8315</v>
      </c>
      <c r="R3164" t="s">
        <v>8316</v>
      </c>
      <c r="S3164">
        <f t="shared" si="198"/>
        <v>2014</v>
      </c>
      <c r="T3164" s="13">
        <f t="shared" si="199"/>
        <v>41799.685902777775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0" t="s">
        <v>8315</v>
      </c>
      <c r="R3165" t="s">
        <v>8316</v>
      </c>
      <c r="S3165">
        <f t="shared" si="198"/>
        <v>2014</v>
      </c>
      <c r="T3165" s="13">
        <f t="shared" si="199"/>
        <v>41775.753761574073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0" t="s">
        <v>8315</v>
      </c>
      <c r="R3166" t="s">
        <v>8316</v>
      </c>
      <c r="S3166">
        <f t="shared" si="198"/>
        <v>2014</v>
      </c>
      <c r="T3166" s="13">
        <f t="shared" si="199"/>
        <v>41766.80572916667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0" t="s">
        <v>8315</v>
      </c>
      <c r="R3167" t="s">
        <v>8316</v>
      </c>
      <c r="S3167">
        <f t="shared" si="198"/>
        <v>2011</v>
      </c>
      <c r="T3167" s="13">
        <f t="shared" si="199"/>
        <v>40644.159259259257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0" t="s">
        <v>8315</v>
      </c>
      <c r="R3168" t="s">
        <v>8316</v>
      </c>
      <c r="S3168">
        <f t="shared" si="198"/>
        <v>2014</v>
      </c>
      <c r="T3168" s="13">
        <f t="shared" si="199"/>
        <v>41940.69158564815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0" t="s">
        <v>8315</v>
      </c>
      <c r="R3169" t="s">
        <v>8316</v>
      </c>
      <c r="S3169">
        <f t="shared" si="198"/>
        <v>2014</v>
      </c>
      <c r="T3169" s="13">
        <f t="shared" si="199"/>
        <v>41839.175706018519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0" t="s">
        <v>8315</v>
      </c>
      <c r="R3170" t="s">
        <v>8316</v>
      </c>
      <c r="S3170">
        <f t="shared" si="198"/>
        <v>2014</v>
      </c>
      <c r="T3170" s="13">
        <f t="shared" si="199"/>
        <v>41772.105937500004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0" t="s">
        <v>8315</v>
      </c>
      <c r="R3171" t="s">
        <v>8316</v>
      </c>
      <c r="S3171">
        <f t="shared" si="198"/>
        <v>2013</v>
      </c>
      <c r="T3171" s="13">
        <f t="shared" si="199"/>
        <v>41591.737974537034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0" t="s">
        <v>8315</v>
      </c>
      <c r="R3172" t="s">
        <v>8316</v>
      </c>
      <c r="S3172">
        <f t="shared" si="198"/>
        <v>2014</v>
      </c>
      <c r="T3172" s="13">
        <f t="shared" si="199"/>
        <v>41789.080370370371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0" t="s">
        <v>8315</v>
      </c>
      <c r="R3173" t="s">
        <v>8316</v>
      </c>
      <c r="S3173">
        <f t="shared" si="198"/>
        <v>2016</v>
      </c>
      <c r="T3173" s="13">
        <f t="shared" si="199"/>
        <v>42466.608310185184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0" t="s">
        <v>8315</v>
      </c>
      <c r="R3174" t="s">
        <v>8316</v>
      </c>
      <c r="S3174">
        <f t="shared" si="198"/>
        <v>2012</v>
      </c>
      <c r="T3174" s="13">
        <f t="shared" si="199"/>
        <v>40923.729953703703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0" t="s">
        <v>8315</v>
      </c>
      <c r="R3175" t="s">
        <v>8316</v>
      </c>
      <c r="S3175">
        <f t="shared" si="198"/>
        <v>2014</v>
      </c>
      <c r="T3175" s="13">
        <f t="shared" si="199"/>
        <v>41878.878379629627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0" t="s">
        <v>8315</v>
      </c>
      <c r="R3176" t="s">
        <v>8316</v>
      </c>
      <c r="S3176">
        <f t="shared" si="198"/>
        <v>2014</v>
      </c>
      <c r="T3176" s="13">
        <f t="shared" si="199"/>
        <v>41862.864675925928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0" t="s">
        <v>8315</v>
      </c>
      <c r="R3177" t="s">
        <v>8316</v>
      </c>
      <c r="S3177">
        <f t="shared" si="198"/>
        <v>2010</v>
      </c>
      <c r="T3177" s="13">
        <f t="shared" si="199"/>
        <v>40531.886886574073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0" t="s">
        <v>8315</v>
      </c>
      <c r="R3178" t="s">
        <v>8316</v>
      </c>
      <c r="S3178">
        <f t="shared" si="198"/>
        <v>2013</v>
      </c>
      <c r="T3178" s="13">
        <f t="shared" si="199"/>
        <v>41477.930914351848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0" t="s">
        <v>8315</v>
      </c>
      <c r="R3179" t="s">
        <v>8316</v>
      </c>
      <c r="S3179">
        <f t="shared" si="198"/>
        <v>2014</v>
      </c>
      <c r="T3179" s="13">
        <f t="shared" si="199"/>
        <v>41781.666770833333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0" t="s">
        <v>8315</v>
      </c>
      <c r="R3180" t="s">
        <v>8316</v>
      </c>
      <c r="S3180">
        <f t="shared" si="198"/>
        <v>2014</v>
      </c>
      <c r="T3180" s="13">
        <f t="shared" si="199"/>
        <v>41806.605034722219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0" t="s">
        <v>8315</v>
      </c>
      <c r="R3181" t="s">
        <v>8316</v>
      </c>
      <c r="S3181">
        <f t="shared" si="198"/>
        <v>2013</v>
      </c>
      <c r="T3181" s="13">
        <f t="shared" si="199"/>
        <v>41375.702210648145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0" t="s">
        <v>8315</v>
      </c>
      <c r="R3182" t="s">
        <v>8316</v>
      </c>
      <c r="S3182">
        <f t="shared" si="198"/>
        <v>2014</v>
      </c>
      <c r="T3182" s="13">
        <f t="shared" si="199"/>
        <v>41780.412604166668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0" t="s">
        <v>8315</v>
      </c>
      <c r="R3183" t="s">
        <v>8316</v>
      </c>
      <c r="S3183">
        <f t="shared" si="198"/>
        <v>2014</v>
      </c>
      <c r="T3183" s="13">
        <f t="shared" si="199"/>
        <v>41779.310034722221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0" t="s">
        <v>8315</v>
      </c>
      <c r="R3184" t="s">
        <v>8316</v>
      </c>
      <c r="S3184">
        <f t="shared" si="198"/>
        <v>2011</v>
      </c>
      <c r="T3184" s="13">
        <f t="shared" si="199"/>
        <v>40883.949317129627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0" t="s">
        <v>8315</v>
      </c>
      <c r="R3185" t="s">
        <v>8316</v>
      </c>
      <c r="S3185">
        <f t="shared" si="198"/>
        <v>2013</v>
      </c>
      <c r="T3185" s="13">
        <f t="shared" si="199"/>
        <v>41491.79478009259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0" t="s">
        <v>8315</v>
      </c>
      <c r="R3186" t="s">
        <v>8316</v>
      </c>
      <c r="S3186">
        <f t="shared" si="198"/>
        <v>2014</v>
      </c>
      <c r="T3186" s="13">
        <f t="shared" si="199"/>
        <v>41791.993414351848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0" t="s">
        <v>8315</v>
      </c>
      <c r="R3187" t="s">
        <v>8316</v>
      </c>
      <c r="S3187">
        <f t="shared" si="198"/>
        <v>2014</v>
      </c>
      <c r="T3187" s="13">
        <f t="shared" si="199"/>
        <v>41829.977326388893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0" t="s">
        <v>8315</v>
      </c>
      <c r="R3188" t="s">
        <v>8316</v>
      </c>
      <c r="S3188">
        <f t="shared" si="198"/>
        <v>2014</v>
      </c>
      <c r="T3188" s="13">
        <f t="shared" si="199"/>
        <v>41868.924050925925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0" t="s">
        <v>8315</v>
      </c>
      <c r="R3189" t="s">
        <v>8316</v>
      </c>
      <c r="S3189">
        <f t="shared" si="198"/>
        <v>2014</v>
      </c>
      <c r="T3189" s="13">
        <f t="shared" si="199"/>
        <v>41835.666354166664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0" t="s">
        <v>8315</v>
      </c>
      <c r="R3190" t="s">
        <v>8357</v>
      </c>
      <c r="S3190">
        <f t="shared" si="198"/>
        <v>2015</v>
      </c>
      <c r="T3190" s="13">
        <f t="shared" si="199"/>
        <v>42144.415532407409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0" t="s">
        <v>8315</v>
      </c>
      <c r="R3191" t="s">
        <v>8357</v>
      </c>
      <c r="S3191">
        <f t="shared" si="198"/>
        <v>2015</v>
      </c>
      <c r="T3191" s="13">
        <f t="shared" si="199"/>
        <v>42118.346435185187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0" t="s">
        <v>8315</v>
      </c>
      <c r="R3192" t="s">
        <v>8357</v>
      </c>
      <c r="S3192">
        <f t="shared" si="198"/>
        <v>2016</v>
      </c>
      <c r="T3192" s="13">
        <f t="shared" si="199"/>
        <v>42683.151331018518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0" t="s">
        <v>8315</v>
      </c>
      <c r="R3193" t="s">
        <v>8357</v>
      </c>
      <c r="S3193">
        <f t="shared" si="198"/>
        <v>2016</v>
      </c>
      <c r="T3193" s="13">
        <f t="shared" si="199"/>
        <v>42538.755428240736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0" t="s">
        <v>8315</v>
      </c>
      <c r="R3194" t="s">
        <v>8357</v>
      </c>
      <c r="S3194">
        <f t="shared" si="198"/>
        <v>2015</v>
      </c>
      <c r="T3194" s="13">
        <f t="shared" si="199"/>
        <v>42018.94049768518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0" t="s">
        <v>8315</v>
      </c>
      <c r="R3195" t="s">
        <v>8357</v>
      </c>
      <c r="S3195">
        <f t="shared" si="198"/>
        <v>2015</v>
      </c>
      <c r="T3195" s="13">
        <f t="shared" si="199"/>
        <v>42010.968240740738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0" t="s">
        <v>8315</v>
      </c>
      <c r="R3196" t="s">
        <v>8357</v>
      </c>
      <c r="S3196">
        <f t="shared" si="198"/>
        <v>2015</v>
      </c>
      <c r="T3196" s="13">
        <f t="shared" si="199"/>
        <v>42182.062476851846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0" t="s">
        <v>8315</v>
      </c>
      <c r="R3197" t="s">
        <v>8357</v>
      </c>
      <c r="S3197">
        <f t="shared" si="198"/>
        <v>2015</v>
      </c>
      <c r="T3197" s="13">
        <f t="shared" si="199"/>
        <v>42017.594236111108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0" t="s">
        <v>8315</v>
      </c>
      <c r="R3198" t="s">
        <v>8357</v>
      </c>
      <c r="S3198">
        <f t="shared" si="198"/>
        <v>2015</v>
      </c>
      <c r="T3198" s="13">
        <f t="shared" si="199"/>
        <v>42157.598090277781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0" t="s">
        <v>8315</v>
      </c>
      <c r="R3199" t="s">
        <v>8357</v>
      </c>
      <c r="S3199">
        <f t="shared" si="198"/>
        <v>2015</v>
      </c>
      <c r="T3199" s="13">
        <f t="shared" si="199"/>
        <v>42009.493263888886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0" t="s">
        <v>8315</v>
      </c>
      <c r="R3200" t="s">
        <v>8357</v>
      </c>
      <c r="S3200">
        <f t="shared" si="198"/>
        <v>2015</v>
      </c>
      <c r="T3200" s="13">
        <f t="shared" si="199"/>
        <v>42013.424502314811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0" t="s">
        <v>8315</v>
      </c>
      <c r="R3201" t="s">
        <v>8357</v>
      </c>
      <c r="S3201">
        <f t="shared" si="198"/>
        <v>2014</v>
      </c>
      <c r="T3201" s="13">
        <f t="shared" si="199"/>
        <v>41858.761782407404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0" t="s">
        <v>8315</v>
      </c>
      <c r="R3202" t="s">
        <v>8357</v>
      </c>
      <c r="S3202">
        <f t="shared" si="198"/>
        <v>2016</v>
      </c>
      <c r="T3202" s="13">
        <f t="shared" si="199"/>
        <v>42460.320613425924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ref="P3203:P3266" si="201">IFERROR(ROUND(E3203/L3203,2),0)</f>
        <v>12.5</v>
      </c>
      <c r="Q3203" s="10" t="s">
        <v>8315</v>
      </c>
      <c r="R3203" t="s">
        <v>8357</v>
      </c>
      <c r="S3203">
        <f t="shared" ref="S3203:S3266" si="202">YEAR(T3203)</f>
        <v>2014</v>
      </c>
      <c r="T3203" s="13">
        <f t="shared" ref="T3203:T3266" si="203">(((J3203/60)/60)/24)+DATE(1970,1,1)</f>
        <v>41861.767094907409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si="201"/>
        <v>109.04</v>
      </c>
      <c r="Q3204" s="10" t="s">
        <v>8315</v>
      </c>
      <c r="R3204" t="s">
        <v>8357</v>
      </c>
      <c r="S3204">
        <f t="shared" si="202"/>
        <v>2015</v>
      </c>
      <c r="T3204" s="13">
        <f t="shared" si="203"/>
        <v>42293.853541666671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0" t="s">
        <v>8315</v>
      </c>
      <c r="R3205" t="s">
        <v>8357</v>
      </c>
      <c r="S3205">
        <f t="shared" si="202"/>
        <v>2015</v>
      </c>
      <c r="T3205" s="13">
        <f t="shared" si="203"/>
        <v>42242.988680555558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0" t="s">
        <v>8315</v>
      </c>
      <c r="R3206" t="s">
        <v>8357</v>
      </c>
      <c r="S3206">
        <f t="shared" si="202"/>
        <v>2015</v>
      </c>
      <c r="T3206" s="13">
        <f t="shared" si="203"/>
        <v>42172.686099537037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1"/>
        <v>22.75</v>
      </c>
      <c r="Q3207" s="10" t="s">
        <v>8315</v>
      </c>
      <c r="R3207" t="s">
        <v>8357</v>
      </c>
      <c r="S3207">
        <f t="shared" si="202"/>
        <v>2015</v>
      </c>
      <c r="T3207" s="13">
        <f t="shared" si="203"/>
        <v>42095.374675925923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0" t="s">
        <v>8315</v>
      </c>
      <c r="R3208" t="s">
        <v>8357</v>
      </c>
      <c r="S3208">
        <f t="shared" si="202"/>
        <v>2015</v>
      </c>
      <c r="T3208" s="13">
        <f t="shared" si="203"/>
        <v>42236.276053240741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1"/>
        <v>70.83</v>
      </c>
      <c r="Q3209" s="10" t="s">
        <v>8315</v>
      </c>
      <c r="R3209" t="s">
        <v>8357</v>
      </c>
      <c r="S3209">
        <f t="shared" si="202"/>
        <v>2015</v>
      </c>
      <c r="T3209" s="13">
        <f t="shared" si="203"/>
        <v>42057.277858796297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1"/>
        <v>63.11</v>
      </c>
      <c r="Q3210" s="10" t="s">
        <v>8315</v>
      </c>
      <c r="R3210" t="s">
        <v>8316</v>
      </c>
      <c r="S3210">
        <f t="shared" si="202"/>
        <v>2014</v>
      </c>
      <c r="T3210" s="13">
        <f t="shared" si="203"/>
        <v>41827.605057870373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1"/>
        <v>50.16</v>
      </c>
      <c r="Q3211" s="10" t="s">
        <v>8315</v>
      </c>
      <c r="R3211" t="s">
        <v>8316</v>
      </c>
      <c r="S3211">
        <f t="shared" si="202"/>
        <v>2014</v>
      </c>
      <c r="T3211" s="13">
        <f t="shared" si="203"/>
        <v>41778.637245370373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1"/>
        <v>62.88</v>
      </c>
      <c r="Q3212" s="10" t="s">
        <v>8315</v>
      </c>
      <c r="R3212" t="s">
        <v>8316</v>
      </c>
      <c r="S3212">
        <f t="shared" si="202"/>
        <v>2012</v>
      </c>
      <c r="T3212" s="13">
        <f t="shared" si="203"/>
        <v>41013.936562499999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1"/>
        <v>85.53</v>
      </c>
      <c r="Q3213" s="10" t="s">
        <v>8315</v>
      </c>
      <c r="R3213" t="s">
        <v>8316</v>
      </c>
      <c r="S3213">
        <f t="shared" si="202"/>
        <v>2014</v>
      </c>
      <c r="T3213" s="13">
        <f t="shared" si="203"/>
        <v>41834.586574074077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1"/>
        <v>53.72</v>
      </c>
      <c r="Q3214" s="10" t="s">
        <v>8315</v>
      </c>
      <c r="R3214" t="s">
        <v>8316</v>
      </c>
      <c r="S3214">
        <f t="shared" si="202"/>
        <v>2014</v>
      </c>
      <c r="T3214" s="13">
        <f t="shared" si="203"/>
        <v>41829.795729166668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1"/>
        <v>127.81</v>
      </c>
      <c r="Q3215" s="10" t="s">
        <v>8315</v>
      </c>
      <c r="R3215" t="s">
        <v>8316</v>
      </c>
      <c r="S3215">
        <f t="shared" si="202"/>
        <v>2015</v>
      </c>
      <c r="T3215" s="13">
        <f t="shared" si="203"/>
        <v>42171.763414351852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1"/>
        <v>106.57</v>
      </c>
      <c r="Q3216" s="10" t="s">
        <v>8315</v>
      </c>
      <c r="R3216" t="s">
        <v>8316</v>
      </c>
      <c r="S3216">
        <f t="shared" si="202"/>
        <v>2015</v>
      </c>
      <c r="T3216" s="13">
        <f t="shared" si="203"/>
        <v>42337.792511574073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1"/>
        <v>262.11</v>
      </c>
      <c r="Q3217" s="10" t="s">
        <v>8315</v>
      </c>
      <c r="R3217" t="s">
        <v>8316</v>
      </c>
      <c r="S3217">
        <f t="shared" si="202"/>
        <v>2015</v>
      </c>
      <c r="T3217" s="13">
        <f t="shared" si="203"/>
        <v>42219.665173611109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1"/>
        <v>57.17</v>
      </c>
      <c r="Q3218" s="10" t="s">
        <v>8315</v>
      </c>
      <c r="R3218" t="s">
        <v>8316</v>
      </c>
      <c r="S3218">
        <f t="shared" si="202"/>
        <v>2015</v>
      </c>
      <c r="T3218" s="13">
        <f t="shared" si="203"/>
        <v>42165.462627314817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0" t="s">
        <v>8315</v>
      </c>
      <c r="R3219" t="s">
        <v>8316</v>
      </c>
      <c r="S3219">
        <f t="shared" si="202"/>
        <v>2016</v>
      </c>
      <c r="T3219" s="13">
        <f t="shared" si="203"/>
        <v>42648.546111111107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1"/>
        <v>66.59</v>
      </c>
      <c r="Q3220" s="10" t="s">
        <v>8315</v>
      </c>
      <c r="R3220" t="s">
        <v>8316</v>
      </c>
      <c r="S3220">
        <f t="shared" si="202"/>
        <v>2014</v>
      </c>
      <c r="T3220" s="13">
        <f t="shared" si="203"/>
        <v>41971.002152777779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1"/>
        <v>168.25</v>
      </c>
      <c r="Q3221" s="10" t="s">
        <v>8315</v>
      </c>
      <c r="R3221" t="s">
        <v>8316</v>
      </c>
      <c r="S3221">
        <f t="shared" si="202"/>
        <v>2015</v>
      </c>
      <c r="T3221" s="13">
        <f t="shared" si="203"/>
        <v>42050.983182870375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1"/>
        <v>256.37</v>
      </c>
      <c r="Q3222" s="10" t="s">
        <v>8315</v>
      </c>
      <c r="R3222" t="s">
        <v>8316</v>
      </c>
      <c r="S3222">
        <f t="shared" si="202"/>
        <v>2017</v>
      </c>
      <c r="T3222" s="13">
        <f t="shared" si="203"/>
        <v>42772.833379629628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1"/>
        <v>36.61</v>
      </c>
      <c r="Q3223" s="10" t="s">
        <v>8315</v>
      </c>
      <c r="R3223" t="s">
        <v>8316</v>
      </c>
      <c r="S3223">
        <f t="shared" si="202"/>
        <v>2015</v>
      </c>
      <c r="T3223" s="13">
        <f t="shared" si="203"/>
        <v>42155.696793981479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1"/>
        <v>37.14</v>
      </c>
      <c r="Q3224" s="10" t="s">
        <v>8315</v>
      </c>
      <c r="R3224" t="s">
        <v>8316</v>
      </c>
      <c r="S3224">
        <f t="shared" si="202"/>
        <v>2015</v>
      </c>
      <c r="T3224" s="13">
        <f t="shared" si="203"/>
        <v>42270.582141203704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1"/>
        <v>45.88</v>
      </c>
      <c r="Q3225" s="10" t="s">
        <v>8315</v>
      </c>
      <c r="R3225" t="s">
        <v>8316</v>
      </c>
      <c r="S3225">
        <f t="shared" si="202"/>
        <v>2015</v>
      </c>
      <c r="T3225" s="13">
        <f t="shared" si="203"/>
        <v>42206.835370370376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0" t="s">
        <v>8315</v>
      </c>
      <c r="R3226" t="s">
        <v>8316</v>
      </c>
      <c r="S3226">
        <f t="shared" si="202"/>
        <v>2016</v>
      </c>
      <c r="T3226" s="13">
        <f t="shared" si="203"/>
        <v>42697.850844907407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1"/>
        <v>52.49</v>
      </c>
      <c r="Q3227" s="10" t="s">
        <v>8315</v>
      </c>
      <c r="R3227" t="s">
        <v>8316</v>
      </c>
      <c r="S3227">
        <f t="shared" si="202"/>
        <v>2016</v>
      </c>
      <c r="T3227" s="13">
        <f t="shared" si="203"/>
        <v>42503.559467592597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1"/>
        <v>59.52</v>
      </c>
      <c r="Q3228" s="10" t="s">
        <v>8315</v>
      </c>
      <c r="R3228" t="s">
        <v>8316</v>
      </c>
      <c r="S3228">
        <f t="shared" si="202"/>
        <v>2015</v>
      </c>
      <c r="T3228" s="13">
        <f t="shared" si="203"/>
        <v>42277.583472222221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0" t="s">
        <v>8315</v>
      </c>
      <c r="R3229" t="s">
        <v>8316</v>
      </c>
      <c r="S3229">
        <f t="shared" si="202"/>
        <v>2016</v>
      </c>
      <c r="T3229" s="13">
        <f t="shared" si="203"/>
        <v>42722.882361111115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1"/>
        <v>193.62</v>
      </c>
      <c r="Q3230" s="10" t="s">
        <v>8315</v>
      </c>
      <c r="R3230" t="s">
        <v>8316</v>
      </c>
      <c r="S3230">
        <f t="shared" si="202"/>
        <v>2015</v>
      </c>
      <c r="T3230" s="13">
        <f t="shared" si="203"/>
        <v>42323.70930555556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1"/>
        <v>106.8</v>
      </c>
      <c r="Q3231" s="10" t="s">
        <v>8315</v>
      </c>
      <c r="R3231" t="s">
        <v>8316</v>
      </c>
      <c r="S3231">
        <f t="shared" si="202"/>
        <v>2014</v>
      </c>
      <c r="T3231" s="13">
        <f t="shared" si="203"/>
        <v>41933.291643518518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1"/>
        <v>77.22</v>
      </c>
      <c r="Q3232" s="10" t="s">
        <v>8315</v>
      </c>
      <c r="R3232" t="s">
        <v>8316</v>
      </c>
      <c r="S3232">
        <f t="shared" si="202"/>
        <v>2014</v>
      </c>
      <c r="T3232" s="13">
        <f t="shared" si="203"/>
        <v>41898.168125000004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0" t="s">
        <v>8315</v>
      </c>
      <c r="R3233" t="s">
        <v>8316</v>
      </c>
      <c r="S3233">
        <f t="shared" si="202"/>
        <v>2016</v>
      </c>
      <c r="T3233" s="13">
        <f t="shared" si="203"/>
        <v>42446.943831018521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1"/>
        <v>50.46</v>
      </c>
      <c r="Q3234" s="10" t="s">
        <v>8315</v>
      </c>
      <c r="R3234" t="s">
        <v>8316</v>
      </c>
      <c r="S3234">
        <f t="shared" si="202"/>
        <v>2016</v>
      </c>
      <c r="T3234" s="13">
        <f t="shared" si="203"/>
        <v>42463.81385416667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1"/>
        <v>97.38</v>
      </c>
      <c r="Q3235" s="10" t="s">
        <v>8315</v>
      </c>
      <c r="R3235" t="s">
        <v>8316</v>
      </c>
      <c r="S3235">
        <f t="shared" si="202"/>
        <v>2017</v>
      </c>
      <c r="T3235" s="13">
        <f t="shared" si="203"/>
        <v>42766.805034722223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1"/>
        <v>34.92</v>
      </c>
      <c r="Q3236" s="10" t="s">
        <v>8315</v>
      </c>
      <c r="R3236" t="s">
        <v>8316</v>
      </c>
      <c r="S3236">
        <f t="shared" si="202"/>
        <v>2016</v>
      </c>
      <c r="T3236" s="13">
        <f t="shared" si="203"/>
        <v>42734.789444444439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1"/>
        <v>85.53</v>
      </c>
      <c r="Q3237" s="10" t="s">
        <v>8315</v>
      </c>
      <c r="R3237" t="s">
        <v>8316</v>
      </c>
      <c r="S3237">
        <f t="shared" si="202"/>
        <v>2016</v>
      </c>
      <c r="T3237" s="13">
        <f t="shared" si="203"/>
        <v>42522.347812499997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1"/>
        <v>182.91</v>
      </c>
      <c r="Q3238" s="10" t="s">
        <v>8315</v>
      </c>
      <c r="R3238" t="s">
        <v>8316</v>
      </c>
      <c r="S3238">
        <f t="shared" si="202"/>
        <v>2016</v>
      </c>
      <c r="T3238" s="13">
        <f t="shared" si="203"/>
        <v>42702.917048611111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1"/>
        <v>131.13999999999999</v>
      </c>
      <c r="Q3239" s="10" t="s">
        <v>8315</v>
      </c>
      <c r="R3239" t="s">
        <v>8316</v>
      </c>
      <c r="S3239">
        <f t="shared" si="202"/>
        <v>2015</v>
      </c>
      <c r="T3239" s="13">
        <f t="shared" si="203"/>
        <v>42252.474351851852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1"/>
        <v>39.81</v>
      </c>
      <c r="Q3240" s="10" t="s">
        <v>8315</v>
      </c>
      <c r="R3240" t="s">
        <v>8316</v>
      </c>
      <c r="S3240">
        <f t="shared" si="202"/>
        <v>2015</v>
      </c>
      <c r="T3240" s="13">
        <f t="shared" si="203"/>
        <v>42156.510393518518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1"/>
        <v>59.7</v>
      </c>
      <c r="Q3241" s="10" t="s">
        <v>8315</v>
      </c>
      <c r="R3241" t="s">
        <v>8316</v>
      </c>
      <c r="S3241">
        <f t="shared" si="202"/>
        <v>2015</v>
      </c>
      <c r="T3241" s="13">
        <f t="shared" si="203"/>
        <v>42278.089039351849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1"/>
        <v>88.74</v>
      </c>
      <c r="Q3242" s="10" t="s">
        <v>8315</v>
      </c>
      <c r="R3242" t="s">
        <v>8316</v>
      </c>
      <c r="S3242">
        <f t="shared" si="202"/>
        <v>2017</v>
      </c>
      <c r="T3242" s="13">
        <f t="shared" si="203"/>
        <v>42754.693842592591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1"/>
        <v>58.69</v>
      </c>
      <c r="Q3243" s="10" t="s">
        <v>8315</v>
      </c>
      <c r="R3243" t="s">
        <v>8316</v>
      </c>
      <c r="S3243">
        <f t="shared" si="202"/>
        <v>2014</v>
      </c>
      <c r="T3243" s="13">
        <f t="shared" si="203"/>
        <v>41893.324884259258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1"/>
        <v>69.569999999999993</v>
      </c>
      <c r="Q3244" s="10" t="s">
        <v>8315</v>
      </c>
      <c r="R3244" t="s">
        <v>8316</v>
      </c>
      <c r="S3244">
        <f t="shared" si="202"/>
        <v>2014</v>
      </c>
      <c r="T3244" s="13">
        <f t="shared" si="203"/>
        <v>41871.755694444444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1"/>
        <v>115.87</v>
      </c>
      <c r="Q3245" s="10" t="s">
        <v>8315</v>
      </c>
      <c r="R3245" t="s">
        <v>8316</v>
      </c>
      <c r="S3245">
        <f t="shared" si="202"/>
        <v>2015</v>
      </c>
      <c r="T3245" s="13">
        <f t="shared" si="203"/>
        <v>42262.096782407403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1"/>
        <v>23.87</v>
      </c>
      <c r="Q3246" s="10" t="s">
        <v>8315</v>
      </c>
      <c r="R3246" t="s">
        <v>8316</v>
      </c>
      <c r="S3246">
        <f t="shared" si="202"/>
        <v>2016</v>
      </c>
      <c r="T3246" s="13">
        <f t="shared" si="203"/>
        <v>42675.694236111114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1"/>
        <v>81.13</v>
      </c>
      <c r="Q3247" s="10" t="s">
        <v>8315</v>
      </c>
      <c r="R3247" t="s">
        <v>8316</v>
      </c>
      <c r="S3247">
        <f t="shared" si="202"/>
        <v>2015</v>
      </c>
      <c r="T3247" s="13">
        <f t="shared" si="203"/>
        <v>42135.60020833333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1"/>
        <v>57.63</v>
      </c>
      <c r="Q3248" s="10" t="s">
        <v>8315</v>
      </c>
      <c r="R3248" t="s">
        <v>8316</v>
      </c>
      <c r="S3248">
        <f t="shared" si="202"/>
        <v>2015</v>
      </c>
      <c r="T3248" s="13">
        <f t="shared" si="203"/>
        <v>42230.472222222219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1"/>
        <v>46.43</v>
      </c>
      <c r="Q3249" s="10" t="s">
        <v>8315</v>
      </c>
      <c r="R3249" t="s">
        <v>8316</v>
      </c>
      <c r="S3249">
        <f t="shared" si="202"/>
        <v>2015</v>
      </c>
      <c r="T3249" s="13">
        <f t="shared" si="203"/>
        <v>42167.434166666666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1"/>
        <v>60.48</v>
      </c>
      <c r="Q3250" s="10" t="s">
        <v>8315</v>
      </c>
      <c r="R3250" t="s">
        <v>8316</v>
      </c>
      <c r="S3250">
        <f t="shared" si="202"/>
        <v>2015</v>
      </c>
      <c r="T3250" s="13">
        <f t="shared" si="203"/>
        <v>42068.888391203705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1"/>
        <v>65.58</v>
      </c>
      <c r="Q3251" s="10" t="s">
        <v>8315</v>
      </c>
      <c r="R3251" t="s">
        <v>8316</v>
      </c>
      <c r="S3251">
        <f t="shared" si="202"/>
        <v>2015</v>
      </c>
      <c r="T3251" s="13">
        <f t="shared" si="203"/>
        <v>42145.746689814812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1"/>
        <v>119.19</v>
      </c>
      <c r="Q3252" s="10" t="s">
        <v>8315</v>
      </c>
      <c r="R3252" t="s">
        <v>8316</v>
      </c>
      <c r="S3252">
        <f t="shared" si="202"/>
        <v>2014</v>
      </c>
      <c r="T3252" s="13">
        <f t="shared" si="203"/>
        <v>41918.742175925923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1"/>
        <v>83.05</v>
      </c>
      <c r="Q3253" s="10" t="s">
        <v>8315</v>
      </c>
      <c r="R3253" t="s">
        <v>8316</v>
      </c>
      <c r="S3253">
        <f t="shared" si="202"/>
        <v>2015</v>
      </c>
      <c r="T3253" s="13">
        <f t="shared" si="203"/>
        <v>42146.731087962966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1"/>
        <v>57.52</v>
      </c>
      <c r="Q3254" s="10" t="s">
        <v>8315</v>
      </c>
      <c r="R3254" t="s">
        <v>8316</v>
      </c>
      <c r="S3254">
        <f t="shared" si="202"/>
        <v>2016</v>
      </c>
      <c r="T3254" s="13">
        <f t="shared" si="203"/>
        <v>42590.472685185188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1"/>
        <v>177.09</v>
      </c>
      <c r="Q3255" s="10" t="s">
        <v>8315</v>
      </c>
      <c r="R3255" t="s">
        <v>8316</v>
      </c>
      <c r="S3255">
        <f t="shared" si="202"/>
        <v>2016</v>
      </c>
      <c r="T3255" s="13">
        <f t="shared" si="203"/>
        <v>42602.576712962968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1"/>
        <v>70.77</v>
      </c>
      <c r="Q3256" s="10" t="s">
        <v>8315</v>
      </c>
      <c r="R3256" t="s">
        <v>8316</v>
      </c>
      <c r="S3256">
        <f t="shared" si="202"/>
        <v>2015</v>
      </c>
      <c r="T3256" s="13">
        <f t="shared" si="203"/>
        <v>42059.085752314815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0" t="s">
        <v>8315</v>
      </c>
      <c r="R3257" t="s">
        <v>8316</v>
      </c>
      <c r="S3257">
        <f t="shared" si="202"/>
        <v>2014</v>
      </c>
      <c r="T3257" s="13">
        <f t="shared" si="203"/>
        <v>41889.768229166664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1"/>
        <v>72.760000000000005</v>
      </c>
      <c r="Q3258" s="10" t="s">
        <v>8315</v>
      </c>
      <c r="R3258" t="s">
        <v>8316</v>
      </c>
      <c r="S3258">
        <f t="shared" si="202"/>
        <v>2015</v>
      </c>
      <c r="T3258" s="13">
        <f t="shared" si="203"/>
        <v>42144.573807870373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1"/>
        <v>51.85</v>
      </c>
      <c r="Q3259" s="10" t="s">
        <v>8315</v>
      </c>
      <c r="R3259" t="s">
        <v>8316</v>
      </c>
      <c r="S3259">
        <f t="shared" si="202"/>
        <v>2017</v>
      </c>
      <c r="T3259" s="13">
        <f t="shared" si="203"/>
        <v>42758.559629629628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1"/>
        <v>98.2</v>
      </c>
      <c r="Q3260" s="10" t="s">
        <v>8315</v>
      </c>
      <c r="R3260" t="s">
        <v>8316</v>
      </c>
      <c r="S3260">
        <f t="shared" si="202"/>
        <v>2014</v>
      </c>
      <c r="T3260" s="13">
        <f t="shared" si="203"/>
        <v>41982.887280092589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1"/>
        <v>251.74</v>
      </c>
      <c r="Q3261" s="10" t="s">
        <v>8315</v>
      </c>
      <c r="R3261" t="s">
        <v>8316</v>
      </c>
      <c r="S3261">
        <f t="shared" si="202"/>
        <v>2016</v>
      </c>
      <c r="T3261" s="13">
        <f t="shared" si="203"/>
        <v>42614.760937500003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1"/>
        <v>74.819999999999993</v>
      </c>
      <c r="Q3262" s="10" t="s">
        <v>8315</v>
      </c>
      <c r="R3262" t="s">
        <v>8316</v>
      </c>
      <c r="S3262">
        <f t="shared" si="202"/>
        <v>2015</v>
      </c>
      <c r="T3262" s="13">
        <f t="shared" si="203"/>
        <v>42303.672662037032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1"/>
        <v>67.650000000000006</v>
      </c>
      <c r="Q3263" s="10" t="s">
        <v>8315</v>
      </c>
      <c r="R3263" t="s">
        <v>8316</v>
      </c>
      <c r="S3263">
        <f t="shared" si="202"/>
        <v>2015</v>
      </c>
      <c r="T3263" s="13">
        <f t="shared" si="203"/>
        <v>42171.725416666668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0" t="s">
        <v>8315</v>
      </c>
      <c r="R3264" t="s">
        <v>8316</v>
      </c>
      <c r="S3264">
        <f t="shared" si="202"/>
        <v>2014</v>
      </c>
      <c r="T3264" s="13">
        <f t="shared" si="203"/>
        <v>41964.315532407403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1"/>
        <v>41.24</v>
      </c>
      <c r="Q3265" s="10" t="s">
        <v>8315</v>
      </c>
      <c r="R3265" t="s">
        <v>8316</v>
      </c>
      <c r="S3265">
        <f t="shared" si="202"/>
        <v>2015</v>
      </c>
      <c r="T3265" s="13">
        <f t="shared" si="203"/>
        <v>42284.516064814816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1"/>
        <v>52.55</v>
      </c>
      <c r="Q3266" s="10" t="s">
        <v>8315</v>
      </c>
      <c r="R3266" t="s">
        <v>8316</v>
      </c>
      <c r="S3266">
        <f t="shared" si="202"/>
        <v>2015</v>
      </c>
      <c r="T3266" s="13">
        <f t="shared" si="203"/>
        <v>42016.800208333334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ref="P3267:P3330" si="205">IFERROR(ROUND(E3267/L3267,2),0)</f>
        <v>70.290000000000006</v>
      </c>
      <c r="Q3267" s="10" t="s">
        <v>8315</v>
      </c>
      <c r="R3267" t="s">
        <v>8316</v>
      </c>
      <c r="S3267">
        <f t="shared" ref="S3267:S3330" si="206">YEAR(T3267)</f>
        <v>2015</v>
      </c>
      <c r="T3267" s="13">
        <f t="shared" ref="T3267:T3330" si="207">(((J3267/60)/60)/24)+DATE(1970,1,1)</f>
        <v>42311.711979166663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si="205"/>
        <v>48.33</v>
      </c>
      <c r="Q3268" s="10" t="s">
        <v>8315</v>
      </c>
      <c r="R3268" t="s">
        <v>8316</v>
      </c>
      <c r="S3268">
        <f t="shared" si="206"/>
        <v>2015</v>
      </c>
      <c r="T3268" s="13">
        <f t="shared" si="207"/>
        <v>42136.536134259266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5"/>
        <v>53.18</v>
      </c>
      <c r="Q3269" s="10" t="s">
        <v>8315</v>
      </c>
      <c r="R3269" t="s">
        <v>8316</v>
      </c>
      <c r="S3269">
        <f t="shared" si="206"/>
        <v>2015</v>
      </c>
      <c r="T3269" s="13">
        <f t="shared" si="207"/>
        <v>42172.757638888885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0" t="s">
        <v>8315</v>
      </c>
      <c r="R3270" t="s">
        <v>8316</v>
      </c>
      <c r="S3270">
        <f t="shared" si="206"/>
        <v>2016</v>
      </c>
      <c r="T3270" s="13">
        <f t="shared" si="207"/>
        <v>42590.90425925926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5"/>
        <v>116</v>
      </c>
      <c r="Q3271" s="10" t="s">
        <v>8315</v>
      </c>
      <c r="R3271" t="s">
        <v>8316</v>
      </c>
      <c r="S3271">
        <f t="shared" si="206"/>
        <v>2015</v>
      </c>
      <c r="T3271" s="13">
        <f t="shared" si="207"/>
        <v>42137.395798611105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5"/>
        <v>61</v>
      </c>
      <c r="Q3272" s="10" t="s">
        <v>8315</v>
      </c>
      <c r="R3272" t="s">
        <v>8316</v>
      </c>
      <c r="S3272">
        <f t="shared" si="206"/>
        <v>2015</v>
      </c>
      <c r="T3272" s="13">
        <f t="shared" si="207"/>
        <v>42167.533159722225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0" t="s">
        <v>8315</v>
      </c>
      <c r="R3273" t="s">
        <v>8316</v>
      </c>
      <c r="S3273">
        <f t="shared" si="206"/>
        <v>2014</v>
      </c>
      <c r="T3273" s="13">
        <f t="shared" si="207"/>
        <v>41915.437210648146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5"/>
        <v>106.5</v>
      </c>
      <c r="Q3274" s="10" t="s">
        <v>8315</v>
      </c>
      <c r="R3274" t="s">
        <v>8316</v>
      </c>
      <c r="S3274">
        <f t="shared" si="206"/>
        <v>2015</v>
      </c>
      <c r="T3274" s="13">
        <f t="shared" si="207"/>
        <v>42284.500104166669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5"/>
        <v>204.57</v>
      </c>
      <c r="Q3275" s="10" t="s">
        <v>8315</v>
      </c>
      <c r="R3275" t="s">
        <v>8316</v>
      </c>
      <c r="S3275">
        <f t="shared" si="206"/>
        <v>2016</v>
      </c>
      <c r="T3275" s="13">
        <f t="shared" si="207"/>
        <v>42611.801412037035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5"/>
        <v>54.91</v>
      </c>
      <c r="Q3276" s="10" t="s">
        <v>8315</v>
      </c>
      <c r="R3276" t="s">
        <v>8316</v>
      </c>
      <c r="S3276">
        <f t="shared" si="206"/>
        <v>2016</v>
      </c>
      <c r="T3276" s="13">
        <f t="shared" si="207"/>
        <v>42400.704537037032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5"/>
        <v>150.41999999999999</v>
      </c>
      <c r="Q3277" s="10" t="s">
        <v>8315</v>
      </c>
      <c r="R3277" t="s">
        <v>8316</v>
      </c>
      <c r="S3277">
        <f t="shared" si="206"/>
        <v>2015</v>
      </c>
      <c r="T3277" s="13">
        <f t="shared" si="207"/>
        <v>42017.88045138889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5"/>
        <v>52.58</v>
      </c>
      <c r="Q3278" s="10" t="s">
        <v>8315</v>
      </c>
      <c r="R3278" t="s">
        <v>8316</v>
      </c>
      <c r="S3278">
        <f t="shared" si="206"/>
        <v>2016</v>
      </c>
      <c r="T3278" s="13">
        <f t="shared" si="207"/>
        <v>42426.949988425928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5"/>
        <v>54.3</v>
      </c>
      <c r="Q3279" s="10" t="s">
        <v>8315</v>
      </c>
      <c r="R3279" t="s">
        <v>8316</v>
      </c>
      <c r="S3279">
        <f t="shared" si="206"/>
        <v>2014</v>
      </c>
      <c r="T3279" s="13">
        <f t="shared" si="207"/>
        <v>41931.682939814818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5"/>
        <v>76.03</v>
      </c>
      <c r="Q3280" s="10" t="s">
        <v>8315</v>
      </c>
      <c r="R3280" t="s">
        <v>8316</v>
      </c>
      <c r="S3280">
        <f t="shared" si="206"/>
        <v>2015</v>
      </c>
      <c r="T3280" s="13">
        <f t="shared" si="207"/>
        <v>42124.848414351851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5"/>
        <v>105.21</v>
      </c>
      <c r="Q3281" s="10" t="s">
        <v>8315</v>
      </c>
      <c r="R3281" t="s">
        <v>8316</v>
      </c>
      <c r="S3281">
        <f t="shared" si="206"/>
        <v>2016</v>
      </c>
      <c r="T3281" s="13">
        <f t="shared" si="207"/>
        <v>42431.102534722217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0" t="s">
        <v>8315</v>
      </c>
      <c r="R3282" t="s">
        <v>8316</v>
      </c>
      <c r="S3282">
        <f t="shared" si="206"/>
        <v>2015</v>
      </c>
      <c r="T3282" s="13">
        <f t="shared" si="207"/>
        <v>42121.756921296299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5"/>
        <v>129.36000000000001</v>
      </c>
      <c r="Q3283" s="10" t="s">
        <v>8315</v>
      </c>
      <c r="R3283" t="s">
        <v>8316</v>
      </c>
      <c r="S3283">
        <f t="shared" si="206"/>
        <v>2015</v>
      </c>
      <c r="T3283" s="13">
        <f t="shared" si="207"/>
        <v>42219.019733796296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5"/>
        <v>134.26</v>
      </c>
      <c r="Q3284" s="10" t="s">
        <v>8315</v>
      </c>
      <c r="R3284" t="s">
        <v>8316</v>
      </c>
      <c r="S3284">
        <f t="shared" si="206"/>
        <v>2016</v>
      </c>
      <c r="T3284" s="13">
        <f t="shared" si="207"/>
        <v>42445.19430555556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5"/>
        <v>17.829999999999998</v>
      </c>
      <c r="Q3285" s="10" t="s">
        <v>8315</v>
      </c>
      <c r="R3285" t="s">
        <v>8316</v>
      </c>
      <c r="S3285">
        <f t="shared" si="206"/>
        <v>2016</v>
      </c>
      <c r="T3285" s="13">
        <f t="shared" si="207"/>
        <v>42379.74418981481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5"/>
        <v>203.2</v>
      </c>
      <c r="Q3286" s="10" t="s">
        <v>8315</v>
      </c>
      <c r="R3286" t="s">
        <v>8316</v>
      </c>
      <c r="S3286">
        <f t="shared" si="206"/>
        <v>2016</v>
      </c>
      <c r="T3286" s="13">
        <f t="shared" si="207"/>
        <v>42380.884872685187</v>
      </c>
    </row>
    <row r="3287" spans="1:20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5"/>
        <v>69.19</v>
      </c>
      <c r="Q3287" s="10" t="s">
        <v>8315</v>
      </c>
      <c r="R3287" t="s">
        <v>8316</v>
      </c>
      <c r="S3287">
        <f t="shared" si="206"/>
        <v>2017</v>
      </c>
      <c r="T3287" s="13">
        <f t="shared" si="207"/>
        <v>42762.942430555559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5"/>
        <v>125.12</v>
      </c>
      <c r="Q3288" s="10" t="s">
        <v>8315</v>
      </c>
      <c r="R3288" t="s">
        <v>8316</v>
      </c>
      <c r="S3288">
        <f t="shared" si="206"/>
        <v>2016</v>
      </c>
      <c r="T3288" s="13">
        <f t="shared" si="207"/>
        <v>42567.840069444443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0" t="s">
        <v>8315</v>
      </c>
      <c r="R3289" t="s">
        <v>8316</v>
      </c>
      <c r="S3289">
        <f t="shared" si="206"/>
        <v>2015</v>
      </c>
      <c r="T3289" s="13">
        <f t="shared" si="207"/>
        <v>42311.750324074077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5"/>
        <v>48.44</v>
      </c>
      <c r="Q3290" s="10" t="s">
        <v>8315</v>
      </c>
      <c r="R3290" t="s">
        <v>8316</v>
      </c>
      <c r="S3290">
        <f t="shared" si="206"/>
        <v>2016</v>
      </c>
      <c r="T3290" s="13">
        <f t="shared" si="207"/>
        <v>42505.774479166663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0" t="s">
        <v>8315</v>
      </c>
      <c r="R3291" t="s">
        <v>8316</v>
      </c>
      <c r="S3291">
        <f t="shared" si="206"/>
        <v>2017</v>
      </c>
      <c r="T3291" s="13">
        <f t="shared" si="207"/>
        <v>42758.368078703701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5"/>
        <v>33.67</v>
      </c>
      <c r="Q3292" s="10" t="s">
        <v>8315</v>
      </c>
      <c r="R3292" t="s">
        <v>8316</v>
      </c>
      <c r="S3292">
        <f t="shared" si="206"/>
        <v>2017</v>
      </c>
      <c r="T3292" s="13">
        <f t="shared" si="207"/>
        <v>42775.51494212963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0" t="s">
        <v>8315</v>
      </c>
      <c r="R3293" t="s">
        <v>8316</v>
      </c>
      <c r="S3293">
        <f t="shared" si="206"/>
        <v>2015</v>
      </c>
      <c r="T3293" s="13">
        <f t="shared" si="207"/>
        <v>42232.702546296292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5"/>
        <v>19.27</v>
      </c>
      <c r="Q3294" s="10" t="s">
        <v>8315</v>
      </c>
      <c r="R3294" t="s">
        <v>8316</v>
      </c>
      <c r="S3294">
        <f t="shared" si="206"/>
        <v>2015</v>
      </c>
      <c r="T3294" s="13">
        <f t="shared" si="207"/>
        <v>42282.770231481481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5"/>
        <v>84.29</v>
      </c>
      <c r="Q3295" s="10" t="s">
        <v>8315</v>
      </c>
      <c r="R3295" t="s">
        <v>8316</v>
      </c>
      <c r="S3295">
        <f t="shared" si="206"/>
        <v>2017</v>
      </c>
      <c r="T3295" s="13">
        <f t="shared" si="207"/>
        <v>42768.425370370373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5"/>
        <v>29.58</v>
      </c>
      <c r="Q3296" s="10" t="s">
        <v>8315</v>
      </c>
      <c r="R3296" t="s">
        <v>8316</v>
      </c>
      <c r="S3296">
        <f t="shared" si="206"/>
        <v>2015</v>
      </c>
      <c r="T3296" s="13">
        <f t="shared" si="207"/>
        <v>42141.541134259256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5"/>
        <v>26.67</v>
      </c>
      <c r="Q3297" s="10" t="s">
        <v>8315</v>
      </c>
      <c r="R3297" t="s">
        <v>8316</v>
      </c>
      <c r="S3297">
        <f t="shared" si="206"/>
        <v>2016</v>
      </c>
      <c r="T3297" s="13">
        <f t="shared" si="207"/>
        <v>42609.442465277782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5"/>
        <v>45.98</v>
      </c>
      <c r="Q3298" s="10" t="s">
        <v>8315</v>
      </c>
      <c r="R3298" t="s">
        <v>8316</v>
      </c>
      <c r="S3298">
        <f t="shared" si="206"/>
        <v>2015</v>
      </c>
      <c r="T3298" s="13">
        <f t="shared" si="207"/>
        <v>42309.756620370375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5"/>
        <v>125.09</v>
      </c>
      <c r="Q3299" s="10" t="s">
        <v>8315</v>
      </c>
      <c r="R3299" t="s">
        <v>8316</v>
      </c>
      <c r="S3299">
        <f t="shared" si="206"/>
        <v>2015</v>
      </c>
      <c r="T3299" s="13">
        <f t="shared" si="207"/>
        <v>42193.771481481483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5"/>
        <v>141.29</v>
      </c>
      <c r="Q3300" s="10" t="s">
        <v>8315</v>
      </c>
      <c r="R3300" t="s">
        <v>8316</v>
      </c>
      <c r="S3300">
        <f t="shared" si="206"/>
        <v>2015</v>
      </c>
      <c r="T3300" s="13">
        <f t="shared" si="207"/>
        <v>42239.957962962959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5"/>
        <v>55.33</v>
      </c>
      <c r="Q3301" s="10" t="s">
        <v>8315</v>
      </c>
      <c r="R3301" t="s">
        <v>8316</v>
      </c>
      <c r="S3301">
        <f t="shared" si="206"/>
        <v>2015</v>
      </c>
      <c r="T3301" s="13">
        <f t="shared" si="207"/>
        <v>42261.917395833334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5"/>
        <v>46.42</v>
      </c>
      <c r="Q3302" s="10" t="s">
        <v>8315</v>
      </c>
      <c r="R3302" t="s">
        <v>8316</v>
      </c>
      <c r="S3302">
        <f t="shared" si="206"/>
        <v>2015</v>
      </c>
      <c r="T3302" s="13">
        <f t="shared" si="207"/>
        <v>42102.743773148148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5"/>
        <v>57.2</v>
      </c>
      <c r="Q3303" s="10" t="s">
        <v>8315</v>
      </c>
      <c r="R3303" t="s">
        <v>8316</v>
      </c>
      <c r="S3303">
        <f t="shared" si="206"/>
        <v>2016</v>
      </c>
      <c r="T3303" s="13">
        <f t="shared" si="207"/>
        <v>42538.73583333334</v>
      </c>
    </row>
    <row r="3304" spans="1:20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5"/>
        <v>173.7</v>
      </c>
      <c r="Q3304" s="10" t="s">
        <v>8315</v>
      </c>
      <c r="R3304" t="s">
        <v>8316</v>
      </c>
      <c r="S3304">
        <f t="shared" si="206"/>
        <v>2016</v>
      </c>
      <c r="T3304" s="13">
        <f t="shared" si="207"/>
        <v>42681.35157407407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5"/>
        <v>59.6</v>
      </c>
      <c r="Q3305" s="10" t="s">
        <v>8315</v>
      </c>
      <c r="R3305" t="s">
        <v>8316</v>
      </c>
      <c r="S3305">
        <f t="shared" si="206"/>
        <v>2015</v>
      </c>
      <c r="T3305" s="13">
        <f t="shared" si="207"/>
        <v>42056.65143518518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5"/>
        <v>89.59</v>
      </c>
      <c r="Q3306" s="10" t="s">
        <v>8315</v>
      </c>
      <c r="R3306" t="s">
        <v>8316</v>
      </c>
      <c r="S3306">
        <f t="shared" si="206"/>
        <v>2016</v>
      </c>
      <c r="T3306" s="13">
        <f t="shared" si="207"/>
        <v>42696.624444444446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0" t="s">
        <v>8315</v>
      </c>
      <c r="R3307" t="s">
        <v>8316</v>
      </c>
      <c r="S3307">
        <f t="shared" si="206"/>
        <v>2015</v>
      </c>
      <c r="T3307" s="13">
        <f t="shared" si="207"/>
        <v>42186.855879629627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5"/>
        <v>48.7</v>
      </c>
      <c r="Q3308" s="10" t="s">
        <v>8315</v>
      </c>
      <c r="R3308" t="s">
        <v>8316</v>
      </c>
      <c r="S3308">
        <f t="shared" si="206"/>
        <v>2016</v>
      </c>
      <c r="T3308" s="13">
        <f t="shared" si="207"/>
        <v>42493.219236111108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5"/>
        <v>53.34</v>
      </c>
      <c r="Q3309" s="10" t="s">
        <v>8315</v>
      </c>
      <c r="R3309" t="s">
        <v>8316</v>
      </c>
      <c r="S3309">
        <f t="shared" si="206"/>
        <v>2016</v>
      </c>
      <c r="T3309" s="13">
        <f t="shared" si="207"/>
        <v>42475.057164351849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5"/>
        <v>75.09</v>
      </c>
      <c r="Q3310" s="10" t="s">
        <v>8315</v>
      </c>
      <c r="R3310" t="s">
        <v>8316</v>
      </c>
      <c r="S3310">
        <f t="shared" si="206"/>
        <v>2016</v>
      </c>
      <c r="T3310" s="13">
        <f t="shared" si="207"/>
        <v>42452.876909722225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5"/>
        <v>18</v>
      </c>
      <c r="Q3311" s="10" t="s">
        <v>8315</v>
      </c>
      <c r="R3311" t="s">
        <v>8316</v>
      </c>
      <c r="S3311">
        <f t="shared" si="206"/>
        <v>2016</v>
      </c>
      <c r="T3311" s="13">
        <f t="shared" si="207"/>
        <v>42628.650208333333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5"/>
        <v>209.84</v>
      </c>
      <c r="Q3312" s="10" t="s">
        <v>8315</v>
      </c>
      <c r="R3312" t="s">
        <v>8316</v>
      </c>
      <c r="S3312">
        <f t="shared" si="206"/>
        <v>2015</v>
      </c>
      <c r="T3312" s="13">
        <f t="shared" si="207"/>
        <v>42253.928530092591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5"/>
        <v>61.02</v>
      </c>
      <c r="Q3313" s="10" t="s">
        <v>8315</v>
      </c>
      <c r="R3313" t="s">
        <v>8316</v>
      </c>
      <c r="S3313">
        <f t="shared" si="206"/>
        <v>2015</v>
      </c>
      <c r="T3313" s="13">
        <f t="shared" si="207"/>
        <v>42264.29178240741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0" t="s">
        <v>8315</v>
      </c>
      <c r="R3314" t="s">
        <v>8316</v>
      </c>
      <c r="S3314">
        <f t="shared" si="206"/>
        <v>2016</v>
      </c>
      <c r="T3314" s="13">
        <f t="shared" si="207"/>
        <v>42664.809560185182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5"/>
        <v>80.03</v>
      </c>
      <c r="Q3315" s="10" t="s">
        <v>8315</v>
      </c>
      <c r="R3315" t="s">
        <v>8316</v>
      </c>
      <c r="S3315">
        <f t="shared" si="206"/>
        <v>2016</v>
      </c>
      <c r="T3315" s="13">
        <f t="shared" si="207"/>
        <v>42382.244409722218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5"/>
        <v>29.07</v>
      </c>
      <c r="Q3316" s="10" t="s">
        <v>8315</v>
      </c>
      <c r="R3316" t="s">
        <v>8316</v>
      </c>
      <c r="S3316">
        <f t="shared" si="206"/>
        <v>2015</v>
      </c>
      <c r="T3316" s="13">
        <f t="shared" si="207"/>
        <v>42105.267488425925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0" t="s">
        <v>8315</v>
      </c>
      <c r="R3317" t="s">
        <v>8316</v>
      </c>
      <c r="S3317">
        <f t="shared" si="206"/>
        <v>2016</v>
      </c>
      <c r="T3317" s="13">
        <f t="shared" si="207"/>
        <v>42466.303715277783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5"/>
        <v>93.98</v>
      </c>
      <c r="Q3318" s="10" t="s">
        <v>8315</v>
      </c>
      <c r="R3318" t="s">
        <v>8316</v>
      </c>
      <c r="S3318">
        <f t="shared" si="206"/>
        <v>2014</v>
      </c>
      <c r="T3318" s="13">
        <f t="shared" si="207"/>
        <v>41826.871238425927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5"/>
        <v>61.94</v>
      </c>
      <c r="Q3319" s="10" t="s">
        <v>8315</v>
      </c>
      <c r="R3319" t="s">
        <v>8316</v>
      </c>
      <c r="S3319">
        <f t="shared" si="206"/>
        <v>2016</v>
      </c>
      <c r="T3319" s="13">
        <f t="shared" si="207"/>
        <v>42499.039629629624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5"/>
        <v>78.5</v>
      </c>
      <c r="Q3320" s="10" t="s">
        <v>8315</v>
      </c>
      <c r="R3320" t="s">
        <v>8316</v>
      </c>
      <c r="S3320">
        <f t="shared" si="206"/>
        <v>2016</v>
      </c>
      <c r="T3320" s="13">
        <f t="shared" si="207"/>
        <v>42431.302002314813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0" t="s">
        <v>8315</v>
      </c>
      <c r="R3321" t="s">
        <v>8316</v>
      </c>
      <c r="S3321">
        <f t="shared" si="206"/>
        <v>2014</v>
      </c>
      <c r="T3321" s="13">
        <f t="shared" si="207"/>
        <v>41990.585486111115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0" t="s">
        <v>8315</v>
      </c>
      <c r="R3322" t="s">
        <v>8316</v>
      </c>
      <c r="S3322">
        <f t="shared" si="206"/>
        <v>2016</v>
      </c>
      <c r="T3322" s="13">
        <f t="shared" si="207"/>
        <v>42513.045798611114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5"/>
        <v>35.799999999999997</v>
      </c>
      <c r="Q3323" s="10" t="s">
        <v>8315</v>
      </c>
      <c r="R3323" t="s">
        <v>8316</v>
      </c>
      <c r="S3323">
        <f t="shared" si="206"/>
        <v>2014</v>
      </c>
      <c r="T3323" s="13">
        <f t="shared" si="207"/>
        <v>41914.100289351853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5"/>
        <v>145.65</v>
      </c>
      <c r="Q3324" s="10" t="s">
        <v>8315</v>
      </c>
      <c r="R3324" t="s">
        <v>8316</v>
      </c>
      <c r="S3324">
        <f t="shared" si="206"/>
        <v>2016</v>
      </c>
      <c r="T3324" s="13">
        <f t="shared" si="207"/>
        <v>42521.010370370372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5"/>
        <v>25.69</v>
      </c>
      <c r="Q3325" s="10" t="s">
        <v>8315</v>
      </c>
      <c r="R3325" t="s">
        <v>8316</v>
      </c>
      <c r="S3325">
        <f t="shared" si="206"/>
        <v>2016</v>
      </c>
      <c r="T3325" s="13">
        <f t="shared" si="207"/>
        <v>42608.36583333333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5"/>
        <v>152.5</v>
      </c>
      <c r="Q3326" s="10" t="s">
        <v>8315</v>
      </c>
      <c r="R3326" t="s">
        <v>8316</v>
      </c>
      <c r="S3326">
        <f t="shared" si="206"/>
        <v>2016</v>
      </c>
      <c r="T3326" s="13">
        <f t="shared" si="207"/>
        <v>42512.58321759259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5"/>
        <v>30</v>
      </c>
      <c r="Q3327" s="10" t="s">
        <v>8315</v>
      </c>
      <c r="R3327" t="s">
        <v>8316</v>
      </c>
      <c r="S3327">
        <f t="shared" si="206"/>
        <v>2015</v>
      </c>
      <c r="T3327" s="13">
        <f t="shared" si="207"/>
        <v>42064.785613425927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5"/>
        <v>142.28</v>
      </c>
      <c r="Q3328" s="10" t="s">
        <v>8315</v>
      </c>
      <c r="R3328" t="s">
        <v>8316</v>
      </c>
      <c r="S3328">
        <f t="shared" si="206"/>
        <v>2015</v>
      </c>
      <c r="T3328" s="13">
        <f t="shared" si="207"/>
        <v>42041.714178240742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5"/>
        <v>24.55</v>
      </c>
      <c r="Q3329" s="10" t="s">
        <v>8315</v>
      </c>
      <c r="R3329" t="s">
        <v>8316</v>
      </c>
      <c r="S3329">
        <f t="shared" si="206"/>
        <v>2016</v>
      </c>
      <c r="T3329" s="13">
        <f t="shared" si="207"/>
        <v>42468.374606481477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5"/>
        <v>292.77999999999997</v>
      </c>
      <c r="Q3330" s="10" t="s">
        <v>8315</v>
      </c>
      <c r="R3330" t="s">
        <v>8316</v>
      </c>
      <c r="S3330">
        <f t="shared" si="206"/>
        <v>2014</v>
      </c>
      <c r="T3330" s="13">
        <f t="shared" si="207"/>
        <v>41822.57503472222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ref="P3331:P3394" si="209">IFERROR(ROUND(E3331/L3331,2),0)</f>
        <v>44.92</v>
      </c>
      <c r="Q3331" s="10" t="s">
        <v>8315</v>
      </c>
      <c r="R3331" t="s">
        <v>8316</v>
      </c>
      <c r="S3331">
        <f t="shared" ref="S3331:S3394" si="210">YEAR(T3331)</f>
        <v>2014</v>
      </c>
      <c r="T3331" s="13">
        <f t="shared" ref="T3331:T3394" si="211">(((J3331/60)/60)/24)+DATE(1970,1,1)</f>
        <v>41837.323009259257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si="209"/>
        <v>23.1</v>
      </c>
      <c r="Q3332" s="10" t="s">
        <v>8315</v>
      </c>
      <c r="R3332" t="s">
        <v>8316</v>
      </c>
      <c r="S3332">
        <f t="shared" si="210"/>
        <v>2015</v>
      </c>
      <c r="T3332" s="13">
        <f t="shared" si="211"/>
        <v>42065.887361111112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09"/>
        <v>80.400000000000006</v>
      </c>
      <c r="Q3333" s="10" t="s">
        <v>8315</v>
      </c>
      <c r="R3333" t="s">
        <v>8316</v>
      </c>
      <c r="S3333">
        <f t="shared" si="210"/>
        <v>2015</v>
      </c>
      <c r="T3333" s="13">
        <f t="shared" si="211"/>
        <v>42248.697754629626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0" t="s">
        <v>8315</v>
      </c>
      <c r="R3334" t="s">
        <v>8316</v>
      </c>
      <c r="S3334">
        <f t="shared" si="210"/>
        <v>2014</v>
      </c>
      <c r="T3334" s="13">
        <f t="shared" si="211"/>
        <v>41809.860300925924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09"/>
        <v>32.97</v>
      </c>
      <c r="Q3335" s="10" t="s">
        <v>8315</v>
      </c>
      <c r="R3335" t="s">
        <v>8316</v>
      </c>
      <c r="S3335">
        <f t="shared" si="210"/>
        <v>2015</v>
      </c>
      <c r="T3335" s="13">
        <f t="shared" si="211"/>
        <v>42148.676851851851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09"/>
        <v>116.65</v>
      </c>
      <c r="Q3336" s="10" t="s">
        <v>8315</v>
      </c>
      <c r="R3336" t="s">
        <v>8316</v>
      </c>
      <c r="S3336">
        <f t="shared" si="210"/>
        <v>2015</v>
      </c>
      <c r="T3336" s="13">
        <f t="shared" si="211"/>
        <v>42185.521087962959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09"/>
        <v>79.62</v>
      </c>
      <c r="Q3337" s="10" t="s">
        <v>8315</v>
      </c>
      <c r="R3337" t="s">
        <v>8316</v>
      </c>
      <c r="S3337">
        <f t="shared" si="210"/>
        <v>2014</v>
      </c>
      <c r="T3337" s="13">
        <f t="shared" si="211"/>
        <v>41827.674143518518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0" t="s">
        <v>8315</v>
      </c>
      <c r="R3338" t="s">
        <v>8316</v>
      </c>
      <c r="S3338">
        <f t="shared" si="210"/>
        <v>2016</v>
      </c>
      <c r="T3338" s="13">
        <f t="shared" si="211"/>
        <v>42437.398680555561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09"/>
        <v>81.03</v>
      </c>
      <c r="Q3339" s="10" t="s">
        <v>8315</v>
      </c>
      <c r="R3339" t="s">
        <v>8316</v>
      </c>
      <c r="S3339">
        <f t="shared" si="210"/>
        <v>2014</v>
      </c>
      <c r="T3339" s="13">
        <f t="shared" si="211"/>
        <v>41901.282025462962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09"/>
        <v>136.85</v>
      </c>
      <c r="Q3340" s="10" t="s">
        <v>8315</v>
      </c>
      <c r="R3340" t="s">
        <v>8316</v>
      </c>
      <c r="S3340">
        <f t="shared" si="210"/>
        <v>2017</v>
      </c>
      <c r="T3340" s="13">
        <f t="shared" si="211"/>
        <v>42769.574999999997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09"/>
        <v>177.62</v>
      </c>
      <c r="Q3341" s="10" t="s">
        <v>8315</v>
      </c>
      <c r="R3341" t="s">
        <v>8316</v>
      </c>
      <c r="S3341">
        <f t="shared" si="210"/>
        <v>2016</v>
      </c>
      <c r="T3341" s="13">
        <f t="shared" si="211"/>
        <v>42549.665717592594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09"/>
        <v>109.08</v>
      </c>
      <c r="Q3342" s="10" t="s">
        <v>8315</v>
      </c>
      <c r="R3342" t="s">
        <v>8316</v>
      </c>
      <c r="S3342">
        <f t="shared" si="210"/>
        <v>2016</v>
      </c>
      <c r="T3342" s="13">
        <f t="shared" si="211"/>
        <v>42685.974004629628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0" t="s">
        <v>8315</v>
      </c>
      <c r="R3343" t="s">
        <v>8316</v>
      </c>
      <c r="S3343">
        <f t="shared" si="210"/>
        <v>2016</v>
      </c>
      <c r="T3343" s="13">
        <f t="shared" si="211"/>
        <v>42510.798854166671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09"/>
        <v>78.209999999999994</v>
      </c>
      <c r="Q3344" s="10" t="s">
        <v>8315</v>
      </c>
      <c r="R3344" t="s">
        <v>8316</v>
      </c>
      <c r="S3344">
        <f t="shared" si="210"/>
        <v>2015</v>
      </c>
      <c r="T3344" s="13">
        <f t="shared" si="211"/>
        <v>42062.296412037031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09"/>
        <v>52.17</v>
      </c>
      <c r="Q3345" s="10" t="s">
        <v>8315</v>
      </c>
      <c r="R3345" t="s">
        <v>8316</v>
      </c>
      <c r="S3345">
        <f t="shared" si="210"/>
        <v>2016</v>
      </c>
      <c r="T3345" s="13">
        <f t="shared" si="211"/>
        <v>42452.916481481487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09"/>
        <v>114.13</v>
      </c>
      <c r="Q3346" s="10" t="s">
        <v>8315</v>
      </c>
      <c r="R3346" t="s">
        <v>8316</v>
      </c>
      <c r="S3346">
        <f t="shared" si="210"/>
        <v>2014</v>
      </c>
      <c r="T3346" s="13">
        <f t="shared" si="211"/>
        <v>41851.200150462959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0" t="s">
        <v>8315</v>
      </c>
      <c r="R3347" t="s">
        <v>8316</v>
      </c>
      <c r="S3347">
        <f t="shared" si="210"/>
        <v>2015</v>
      </c>
      <c r="T3347" s="13">
        <f t="shared" si="211"/>
        <v>42053.106111111112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0" t="s">
        <v>8315</v>
      </c>
      <c r="R3348" t="s">
        <v>8316</v>
      </c>
      <c r="S3348">
        <f t="shared" si="210"/>
        <v>2015</v>
      </c>
      <c r="T3348" s="13">
        <f t="shared" si="211"/>
        <v>42054.024421296301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09"/>
        <v>108.59</v>
      </c>
      <c r="Q3349" s="10" t="s">
        <v>8315</v>
      </c>
      <c r="R3349" t="s">
        <v>8316</v>
      </c>
      <c r="S3349">
        <f t="shared" si="210"/>
        <v>2016</v>
      </c>
      <c r="T3349" s="13">
        <f t="shared" si="211"/>
        <v>42484.551550925928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09"/>
        <v>69.819999999999993</v>
      </c>
      <c r="Q3350" s="10" t="s">
        <v>8315</v>
      </c>
      <c r="R3350" t="s">
        <v>8316</v>
      </c>
      <c r="S3350">
        <f t="shared" si="210"/>
        <v>2016</v>
      </c>
      <c r="T3350" s="13">
        <f t="shared" si="211"/>
        <v>42466.558796296296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09"/>
        <v>109.57</v>
      </c>
      <c r="Q3351" s="10" t="s">
        <v>8315</v>
      </c>
      <c r="R3351" t="s">
        <v>8316</v>
      </c>
      <c r="S3351">
        <f t="shared" si="210"/>
        <v>2016</v>
      </c>
      <c r="T3351" s="13">
        <f t="shared" si="211"/>
        <v>42513.110787037032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09"/>
        <v>71.67</v>
      </c>
      <c r="Q3352" s="10" t="s">
        <v>8315</v>
      </c>
      <c r="R3352" t="s">
        <v>8316</v>
      </c>
      <c r="S3352">
        <f t="shared" si="210"/>
        <v>2015</v>
      </c>
      <c r="T3352" s="13">
        <f t="shared" si="211"/>
        <v>42302.701516203699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09"/>
        <v>93.61</v>
      </c>
      <c r="Q3353" s="10" t="s">
        <v>8315</v>
      </c>
      <c r="R3353" t="s">
        <v>8316</v>
      </c>
      <c r="S3353">
        <f t="shared" si="210"/>
        <v>2014</v>
      </c>
      <c r="T3353" s="13">
        <f t="shared" si="211"/>
        <v>41806.395428240743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09"/>
        <v>76.8</v>
      </c>
      <c r="Q3354" s="10" t="s">
        <v>8315</v>
      </c>
      <c r="R3354" t="s">
        <v>8316</v>
      </c>
      <c r="S3354">
        <f t="shared" si="210"/>
        <v>2016</v>
      </c>
      <c r="T3354" s="13">
        <f t="shared" si="211"/>
        <v>42495.992800925931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0" t="s">
        <v>8315</v>
      </c>
      <c r="R3355" t="s">
        <v>8316</v>
      </c>
      <c r="S3355">
        <f t="shared" si="210"/>
        <v>2016</v>
      </c>
      <c r="T3355" s="13">
        <f t="shared" si="211"/>
        <v>42479.432291666672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09"/>
        <v>55.6</v>
      </c>
      <c r="Q3356" s="10" t="s">
        <v>8315</v>
      </c>
      <c r="R3356" t="s">
        <v>8316</v>
      </c>
      <c r="S3356">
        <f t="shared" si="210"/>
        <v>2015</v>
      </c>
      <c r="T3356" s="13">
        <f t="shared" si="211"/>
        <v>42270.7269212963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09"/>
        <v>147.33000000000001</v>
      </c>
      <c r="Q3357" s="10" t="s">
        <v>8315</v>
      </c>
      <c r="R3357" t="s">
        <v>8316</v>
      </c>
      <c r="S3357">
        <f t="shared" si="210"/>
        <v>2016</v>
      </c>
      <c r="T3357" s="13">
        <f t="shared" si="211"/>
        <v>42489.619525462964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09"/>
        <v>56.33</v>
      </c>
      <c r="Q3358" s="10" t="s">
        <v>8315</v>
      </c>
      <c r="R3358" t="s">
        <v>8316</v>
      </c>
      <c r="S3358">
        <f t="shared" si="210"/>
        <v>2016</v>
      </c>
      <c r="T3358" s="13">
        <f t="shared" si="211"/>
        <v>42536.815648148149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0" t="s">
        <v>8315</v>
      </c>
      <c r="R3359" t="s">
        <v>8316</v>
      </c>
      <c r="S3359">
        <f t="shared" si="210"/>
        <v>2014</v>
      </c>
      <c r="T3359" s="13">
        <f t="shared" si="211"/>
        <v>41822.417939814812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0" t="s">
        <v>8315</v>
      </c>
      <c r="R3360" t="s">
        <v>8316</v>
      </c>
      <c r="S3360">
        <f t="shared" si="210"/>
        <v>2014</v>
      </c>
      <c r="T3360" s="13">
        <f t="shared" si="211"/>
        <v>41932.311099537037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09"/>
        <v>184.78</v>
      </c>
      <c r="Q3361" s="10" t="s">
        <v>8315</v>
      </c>
      <c r="R3361" t="s">
        <v>8316</v>
      </c>
      <c r="S3361">
        <f t="shared" si="210"/>
        <v>2017</v>
      </c>
      <c r="T3361" s="13">
        <f t="shared" si="211"/>
        <v>42746.057106481487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09"/>
        <v>126.72</v>
      </c>
      <c r="Q3362" s="10" t="s">
        <v>8315</v>
      </c>
      <c r="R3362" t="s">
        <v>8316</v>
      </c>
      <c r="S3362">
        <f t="shared" si="210"/>
        <v>2016</v>
      </c>
      <c r="T3362" s="13">
        <f t="shared" si="211"/>
        <v>42697.082673611112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09"/>
        <v>83.43</v>
      </c>
      <c r="Q3363" s="10" t="s">
        <v>8315</v>
      </c>
      <c r="R3363" t="s">
        <v>8316</v>
      </c>
      <c r="S3363">
        <f t="shared" si="210"/>
        <v>2014</v>
      </c>
      <c r="T3363" s="13">
        <f t="shared" si="211"/>
        <v>41866.025347222225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0" t="s">
        <v>8315</v>
      </c>
      <c r="R3364" t="s">
        <v>8316</v>
      </c>
      <c r="S3364">
        <f t="shared" si="210"/>
        <v>2015</v>
      </c>
      <c r="T3364" s="13">
        <f t="shared" si="211"/>
        <v>42056.091631944444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09"/>
        <v>302.31</v>
      </c>
      <c r="Q3365" s="10" t="s">
        <v>8315</v>
      </c>
      <c r="R3365" t="s">
        <v>8316</v>
      </c>
      <c r="S3365">
        <f t="shared" si="210"/>
        <v>2014</v>
      </c>
      <c r="T3365" s="13">
        <f t="shared" si="211"/>
        <v>41851.771354166667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09"/>
        <v>44.14</v>
      </c>
      <c r="Q3366" s="10" t="s">
        <v>8315</v>
      </c>
      <c r="R3366" t="s">
        <v>8316</v>
      </c>
      <c r="S3366">
        <f t="shared" si="210"/>
        <v>2016</v>
      </c>
      <c r="T3366" s="13">
        <f t="shared" si="211"/>
        <v>42422.977418981478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0" t="s">
        <v>8315</v>
      </c>
      <c r="R3367" t="s">
        <v>8316</v>
      </c>
      <c r="S3367">
        <f t="shared" si="210"/>
        <v>2015</v>
      </c>
      <c r="T3367" s="13">
        <f t="shared" si="211"/>
        <v>42321.101759259262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0" t="s">
        <v>8315</v>
      </c>
      <c r="R3368" t="s">
        <v>8316</v>
      </c>
      <c r="S3368">
        <f t="shared" si="210"/>
        <v>2015</v>
      </c>
      <c r="T3368" s="13">
        <f t="shared" si="211"/>
        <v>42107.067557870367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09"/>
        <v>29.67</v>
      </c>
      <c r="Q3369" s="10" t="s">
        <v>8315</v>
      </c>
      <c r="R3369" t="s">
        <v>8316</v>
      </c>
      <c r="S3369">
        <f t="shared" si="210"/>
        <v>2015</v>
      </c>
      <c r="T3369" s="13">
        <f t="shared" si="211"/>
        <v>42192.933958333335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09"/>
        <v>45.48</v>
      </c>
      <c r="Q3370" s="10" t="s">
        <v>8315</v>
      </c>
      <c r="R3370" t="s">
        <v>8316</v>
      </c>
      <c r="S3370">
        <f t="shared" si="210"/>
        <v>2014</v>
      </c>
      <c r="T3370" s="13">
        <f t="shared" si="211"/>
        <v>41969.199756944443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09"/>
        <v>96.2</v>
      </c>
      <c r="Q3371" s="10" t="s">
        <v>8315</v>
      </c>
      <c r="R3371" t="s">
        <v>8316</v>
      </c>
      <c r="S3371">
        <f t="shared" si="210"/>
        <v>2016</v>
      </c>
      <c r="T3371" s="13">
        <f t="shared" si="211"/>
        <v>42690.041435185187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09"/>
        <v>67.92</v>
      </c>
      <c r="Q3372" s="10" t="s">
        <v>8315</v>
      </c>
      <c r="R3372" t="s">
        <v>8316</v>
      </c>
      <c r="S3372">
        <f t="shared" si="210"/>
        <v>2016</v>
      </c>
      <c r="T3372" s="13">
        <f t="shared" si="211"/>
        <v>42690.334317129629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09"/>
        <v>30.78</v>
      </c>
      <c r="Q3373" s="10" t="s">
        <v>8315</v>
      </c>
      <c r="R3373" t="s">
        <v>8316</v>
      </c>
      <c r="S3373">
        <f t="shared" si="210"/>
        <v>2015</v>
      </c>
      <c r="T3373" s="13">
        <f t="shared" si="211"/>
        <v>42312.874594907407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09"/>
        <v>38.33</v>
      </c>
      <c r="Q3374" s="10" t="s">
        <v>8315</v>
      </c>
      <c r="R3374" t="s">
        <v>8316</v>
      </c>
      <c r="S3374">
        <f t="shared" si="210"/>
        <v>2014</v>
      </c>
      <c r="T3374" s="13">
        <f t="shared" si="211"/>
        <v>41855.548101851848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09"/>
        <v>66.83</v>
      </c>
      <c r="Q3375" s="10" t="s">
        <v>8315</v>
      </c>
      <c r="R3375" t="s">
        <v>8316</v>
      </c>
      <c r="S3375">
        <f t="shared" si="210"/>
        <v>2015</v>
      </c>
      <c r="T3375" s="13">
        <f t="shared" si="211"/>
        <v>42179.854629629626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09"/>
        <v>71.73</v>
      </c>
      <c r="Q3376" s="10" t="s">
        <v>8315</v>
      </c>
      <c r="R3376" t="s">
        <v>8316</v>
      </c>
      <c r="S3376">
        <f t="shared" si="210"/>
        <v>2015</v>
      </c>
      <c r="T3376" s="13">
        <f t="shared" si="211"/>
        <v>42275.731666666667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0" t="s">
        <v>8315</v>
      </c>
      <c r="R3377" t="s">
        <v>8316</v>
      </c>
      <c r="S3377">
        <f t="shared" si="210"/>
        <v>2014</v>
      </c>
      <c r="T3377" s="13">
        <f t="shared" si="211"/>
        <v>41765.610798611109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0" t="s">
        <v>8315</v>
      </c>
      <c r="R3378" t="s">
        <v>8316</v>
      </c>
      <c r="S3378">
        <f t="shared" si="210"/>
        <v>2015</v>
      </c>
      <c r="T3378" s="13">
        <f t="shared" si="211"/>
        <v>42059.701319444444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09"/>
        <v>104.99</v>
      </c>
      <c r="Q3379" s="10" t="s">
        <v>8315</v>
      </c>
      <c r="R3379" t="s">
        <v>8316</v>
      </c>
      <c r="S3379">
        <f t="shared" si="210"/>
        <v>2015</v>
      </c>
      <c r="T3379" s="13">
        <f t="shared" si="211"/>
        <v>42053.732627314821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09"/>
        <v>28.19</v>
      </c>
      <c r="Q3380" s="10" t="s">
        <v>8315</v>
      </c>
      <c r="R3380" t="s">
        <v>8316</v>
      </c>
      <c r="S3380">
        <f t="shared" si="210"/>
        <v>2014</v>
      </c>
      <c r="T3380" s="13">
        <f t="shared" si="211"/>
        <v>41858.355393518519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09"/>
        <v>54.55</v>
      </c>
      <c r="Q3381" s="10" t="s">
        <v>8315</v>
      </c>
      <c r="R3381" t="s">
        <v>8316</v>
      </c>
      <c r="S3381">
        <f t="shared" si="210"/>
        <v>2015</v>
      </c>
      <c r="T3381" s="13">
        <f t="shared" si="211"/>
        <v>42225.513888888891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09"/>
        <v>111.89</v>
      </c>
      <c r="Q3382" s="10" t="s">
        <v>8315</v>
      </c>
      <c r="R3382" t="s">
        <v>8316</v>
      </c>
      <c r="S3382">
        <f t="shared" si="210"/>
        <v>2014</v>
      </c>
      <c r="T3382" s="13">
        <f t="shared" si="211"/>
        <v>41937.95344907407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09"/>
        <v>85.21</v>
      </c>
      <c r="Q3383" s="10" t="s">
        <v>8315</v>
      </c>
      <c r="R3383" t="s">
        <v>8316</v>
      </c>
      <c r="S3383">
        <f t="shared" si="210"/>
        <v>2015</v>
      </c>
      <c r="T3383" s="13">
        <f t="shared" si="211"/>
        <v>42044.184988425928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09"/>
        <v>76.650000000000006</v>
      </c>
      <c r="Q3384" s="10" t="s">
        <v>8315</v>
      </c>
      <c r="R3384" t="s">
        <v>8316</v>
      </c>
      <c r="S3384">
        <f t="shared" si="210"/>
        <v>2016</v>
      </c>
      <c r="T3384" s="13">
        <f t="shared" si="211"/>
        <v>42559.431203703702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09"/>
        <v>65.17</v>
      </c>
      <c r="Q3385" s="10" t="s">
        <v>8315</v>
      </c>
      <c r="R3385" t="s">
        <v>8316</v>
      </c>
      <c r="S3385">
        <f t="shared" si="210"/>
        <v>2016</v>
      </c>
      <c r="T3385" s="13">
        <f t="shared" si="211"/>
        <v>42524.782638888893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0" t="s">
        <v>8315</v>
      </c>
      <c r="R3386" t="s">
        <v>8316</v>
      </c>
      <c r="S3386">
        <f t="shared" si="210"/>
        <v>2015</v>
      </c>
      <c r="T3386" s="13">
        <f t="shared" si="211"/>
        <v>42292.087592592594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0" t="s">
        <v>8315</v>
      </c>
      <c r="R3387" t="s">
        <v>8316</v>
      </c>
      <c r="S3387">
        <f t="shared" si="210"/>
        <v>2014</v>
      </c>
      <c r="T3387" s="13">
        <f t="shared" si="211"/>
        <v>41953.8675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0" t="s">
        <v>8315</v>
      </c>
      <c r="R3388" t="s">
        <v>8316</v>
      </c>
      <c r="S3388">
        <f t="shared" si="210"/>
        <v>2014</v>
      </c>
      <c r="T3388" s="13">
        <f t="shared" si="211"/>
        <v>41946.644745370373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09"/>
        <v>100.17</v>
      </c>
      <c r="Q3389" s="10" t="s">
        <v>8315</v>
      </c>
      <c r="R3389" t="s">
        <v>8316</v>
      </c>
      <c r="S3389">
        <f t="shared" si="210"/>
        <v>2014</v>
      </c>
      <c r="T3389" s="13">
        <f t="shared" si="211"/>
        <v>41947.762592592589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09"/>
        <v>34.6</v>
      </c>
      <c r="Q3390" s="10" t="s">
        <v>8315</v>
      </c>
      <c r="R3390" t="s">
        <v>8316</v>
      </c>
      <c r="S3390">
        <f t="shared" si="210"/>
        <v>2015</v>
      </c>
      <c r="T3390" s="13">
        <f t="shared" si="211"/>
        <v>42143.461122685185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09"/>
        <v>184.68</v>
      </c>
      <c r="Q3391" s="10" t="s">
        <v>8315</v>
      </c>
      <c r="R3391" t="s">
        <v>8316</v>
      </c>
      <c r="S3391">
        <f t="shared" si="210"/>
        <v>2016</v>
      </c>
      <c r="T3391" s="13">
        <f t="shared" si="211"/>
        <v>42494.563449074078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09"/>
        <v>69.819999999999993</v>
      </c>
      <c r="Q3392" s="10" t="s">
        <v>8315</v>
      </c>
      <c r="R3392" t="s">
        <v>8316</v>
      </c>
      <c r="S3392">
        <f t="shared" si="210"/>
        <v>2014</v>
      </c>
      <c r="T3392" s="13">
        <f t="shared" si="211"/>
        <v>41815.774826388886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0" t="s">
        <v>8315</v>
      </c>
      <c r="R3393" t="s">
        <v>8316</v>
      </c>
      <c r="S3393">
        <f t="shared" si="210"/>
        <v>2014</v>
      </c>
      <c r="T3393" s="13">
        <f t="shared" si="211"/>
        <v>41830.545694444445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09"/>
        <v>41.67</v>
      </c>
      <c r="Q3394" s="10" t="s">
        <v>8315</v>
      </c>
      <c r="R3394" t="s">
        <v>8316</v>
      </c>
      <c r="S3394">
        <f t="shared" si="210"/>
        <v>2016</v>
      </c>
      <c r="T3394" s="13">
        <f t="shared" si="211"/>
        <v>42446.845543981486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ref="P3395:P3458" si="213">IFERROR(ROUND(E3395/L3395,2),0)</f>
        <v>36.07</v>
      </c>
      <c r="Q3395" s="10" t="s">
        <v>8315</v>
      </c>
      <c r="R3395" t="s">
        <v>8316</v>
      </c>
      <c r="S3395">
        <f t="shared" ref="S3395:S3458" si="214">YEAR(T3395)</f>
        <v>2014</v>
      </c>
      <c r="T3395" s="13">
        <f t="shared" ref="T3395:T3458" si="215">(((J3395/60)/60)/24)+DATE(1970,1,1)</f>
        <v>41923.921643518523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si="213"/>
        <v>29</v>
      </c>
      <c r="Q3396" s="10" t="s">
        <v>8315</v>
      </c>
      <c r="R3396" t="s">
        <v>8316</v>
      </c>
      <c r="S3396">
        <f t="shared" si="214"/>
        <v>2014</v>
      </c>
      <c r="T3396" s="13">
        <f t="shared" si="215"/>
        <v>41817.59542824074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0" t="s">
        <v>8315</v>
      </c>
      <c r="R3397" t="s">
        <v>8316</v>
      </c>
      <c r="S3397">
        <f t="shared" si="214"/>
        <v>2015</v>
      </c>
      <c r="T3397" s="13">
        <f t="shared" si="215"/>
        <v>42140.712314814817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3"/>
        <v>55.89</v>
      </c>
      <c r="Q3398" s="10" t="s">
        <v>8315</v>
      </c>
      <c r="R3398" t="s">
        <v>8316</v>
      </c>
      <c r="S3398">
        <f t="shared" si="214"/>
        <v>2014</v>
      </c>
      <c r="T3398" s="13">
        <f t="shared" si="215"/>
        <v>41764.44663194444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0" t="s">
        <v>8315</v>
      </c>
      <c r="R3399" t="s">
        <v>8316</v>
      </c>
      <c r="S3399">
        <f t="shared" si="214"/>
        <v>2016</v>
      </c>
      <c r="T3399" s="13">
        <f t="shared" si="215"/>
        <v>42378.478344907402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3"/>
        <v>68.349999999999994</v>
      </c>
      <c r="Q3400" s="10" t="s">
        <v>8315</v>
      </c>
      <c r="R3400" t="s">
        <v>8316</v>
      </c>
      <c r="S3400">
        <f t="shared" si="214"/>
        <v>2014</v>
      </c>
      <c r="T3400" s="13">
        <f t="shared" si="215"/>
        <v>41941.75203703704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3"/>
        <v>27.07</v>
      </c>
      <c r="Q3401" s="10" t="s">
        <v>8315</v>
      </c>
      <c r="R3401" t="s">
        <v>8316</v>
      </c>
      <c r="S3401">
        <f t="shared" si="214"/>
        <v>2015</v>
      </c>
      <c r="T3401" s="13">
        <f t="shared" si="215"/>
        <v>42026.920428240745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3"/>
        <v>118.13</v>
      </c>
      <c r="Q3402" s="10" t="s">
        <v>8315</v>
      </c>
      <c r="R3402" t="s">
        <v>8316</v>
      </c>
      <c r="S3402">
        <f t="shared" si="214"/>
        <v>2014</v>
      </c>
      <c r="T3402" s="13">
        <f t="shared" si="215"/>
        <v>41834.953865740739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3"/>
        <v>44.76</v>
      </c>
      <c r="Q3403" s="10" t="s">
        <v>8315</v>
      </c>
      <c r="R3403" t="s">
        <v>8316</v>
      </c>
      <c r="S3403">
        <f t="shared" si="214"/>
        <v>2015</v>
      </c>
      <c r="T3403" s="13">
        <f t="shared" si="215"/>
        <v>42193.723912037036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3"/>
        <v>99.79</v>
      </c>
      <c r="Q3404" s="10" t="s">
        <v>8315</v>
      </c>
      <c r="R3404" t="s">
        <v>8316</v>
      </c>
      <c r="S3404">
        <f t="shared" si="214"/>
        <v>2015</v>
      </c>
      <c r="T3404" s="13">
        <f t="shared" si="215"/>
        <v>42290.61855324074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0" t="s">
        <v>8315</v>
      </c>
      <c r="R3405" t="s">
        <v>8316</v>
      </c>
      <c r="S3405">
        <f t="shared" si="214"/>
        <v>2015</v>
      </c>
      <c r="T3405" s="13">
        <f t="shared" si="215"/>
        <v>42150.462083333332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0" t="s">
        <v>8315</v>
      </c>
      <c r="R3406" t="s">
        <v>8316</v>
      </c>
      <c r="S3406">
        <f t="shared" si="214"/>
        <v>2015</v>
      </c>
      <c r="T3406" s="13">
        <f t="shared" si="215"/>
        <v>42152.503495370373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3"/>
        <v>28.32</v>
      </c>
      <c r="Q3407" s="10" t="s">
        <v>8315</v>
      </c>
      <c r="R3407" t="s">
        <v>8316</v>
      </c>
      <c r="S3407">
        <f t="shared" si="214"/>
        <v>2016</v>
      </c>
      <c r="T3407" s="13">
        <f t="shared" si="215"/>
        <v>42410.017199074078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3"/>
        <v>110.23</v>
      </c>
      <c r="Q3408" s="10" t="s">
        <v>8315</v>
      </c>
      <c r="R3408" t="s">
        <v>8316</v>
      </c>
      <c r="S3408">
        <f t="shared" si="214"/>
        <v>2014</v>
      </c>
      <c r="T3408" s="13">
        <f t="shared" si="215"/>
        <v>41791.492777777778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3"/>
        <v>31.97</v>
      </c>
      <c r="Q3409" s="10" t="s">
        <v>8315</v>
      </c>
      <c r="R3409" t="s">
        <v>8316</v>
      </c>
      <c r="S3409">
        <f t="shared" si="214"/>
        <v>2014</v>
      </c>
      <c r="T3409" s="13">
        <f t="shared" si="215"/>
        <v>41796.422326388885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0" t="s">
        <v>8315</v>
      </c>
      <c r="R3410" t="s">
        <v>8316</v>
      </c>
      <c r="S3410">
        <f t="shared" si="214"/>
        <v>2014</v>
      </c>
      <c r="T3410" s="13">
        <f t="shared" si="215"/>
        <v>41808.991944444446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3"/>
        <v>29.43</v>
      </c>
      <c r="Q3411" s="10" t="s">
        <v>8315</v>
      </c>
      <c r="R3411" t="s">
        <v>8316</v>
      </c>
      <c r="S3411">
        <f t="shared" si="214"/>
        <v>2016</v>
      </c>
      <c r="T3411" s="13">
        <f t="shared" si="215"/>
        <v>42544.814328703709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3"/>
        <v>81.38</v>
      </c>
      <c r="Q3412" s="10" t="s">
        <v>8315</v>
      </c>
      <c r="R3412" t="s">
        <v>8316</v>
      </c>
      <c r="S3412">
        <f t="shared" si="214"/>
        <v>2016</v>
      </c>
      <c r="T3412" s="13">
        <f t="shared" si="215"/>
        <v>42500.041550925926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3"/>
        <v>199.17</v>
      </c>
      <c r="Q3413" s="10" t="s">
        <v>8315</v>
      </c>
      <c r="R3413" t="s">
        <v>8316</v>
      </c>
      <c r="S3413">
        <f t="shared" si="214"/>
        <v>2015</v>
      </c>
      <c r="T3413" s="13">
        <f t="shared" si="215"/>
        <v>42265.022824074069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0" t="s">
        <v>8315</v>
      </c>
      <c r="R3414" t="s">
        <v>8316</v>
      </c>
      <c r="S3414">
        <f t="shared" si="214"/>
        <v>2014</v>
      </c>
      <c r="T3414" s="13">
        <f t="shared" si="215"/>
        <v>41879.959050925929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0" t="s">
        <v>8315</v>
      </c>
      <c r="R3415" t="s">
        <v>8316</v>
      </c>
      <c r="S3415">
        <f t="shared" si="214"/>
        <v>2015</v>
      </c>
      <c r="T3415" s="13">
        <f t="shared" si="215"/>
        <v>42053.733078703706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3"/>
        <v>70.569999999999993</v>
      </c>
      <c r="Q3416" s="10" t="s">
        <v>8315</v>
      </c>
      <c r="R3416" t="s">
        <v>8316</v>
      </c>
      <c r="S3416">
        <f t="shared" si="214"/>
        <v>2016</v>
      </c>
      <c r="T3416" s="13">
        <f t="shared" si="215"/>
        <v>42675.832465277781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0" t="s">
        <v>8315</v>
      </c>
      <c r="R3417" t="s">
        <v>8316</v>
      </c>
      <c r="S3417">
        <f t="shared" si="214"/>
        <v>2016</v>
      </c>
      <c r="T3417" s="13">
        <f t="shared" si="215"/>
        <v>42467.144166666665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3"/>
        <v>159.47</v>
      </c>
      <c r="Q3418" s="10" t="s">
        <v>8315</v>
      </c>
      <c r="R3418" t="s">
        <v>8316</v>
      </c>
      <c r="S3418">
        <f t="shared" si="214"/>
        <v>2015</v>
      </c>
      <c r="T3418" s="13">
        <f t="shared" si="215"/>
        <v>42089.412557870368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0" t="s">
        <v>8315</v>
      </c>
      <c r="R3419" t="s">
        <v>8316</v>
      </c>
      <c r="S3419">
        <f t="shared" si="214"/>
        <v>2014</v>
      </c>
      <c r="T3419" s="13">
        <f t="shared" si="215"/>
        <v>41894.91375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3"/>
        <v>72.05</v>
      </c>
      <c r="Q3420" s="10" t="s">
        <v>8315</v>
      </c>
      <c r="R3420" t="s">
        <v>8316</v>
      </c>
      <c r="S3420">
        <f t="shared" si="214"/>
        <v>2014</v>
      </c>
      <c r="T3420" s="13">
        <f t="shared" si="215"/>
        <v>41752.83457175926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3"/>
        <v>63.7</v>
      </c>
      <c r="Q3421" s="10" t="s">
        <v>8315</v>
      </c>
      <c r="R3421" t="s">
        <v>8316</v>
      </c>
      <c r="S3421">
        <f t="shared" si="214"/>
        <v>2016</v>
      </c>
      <c r="T3421" s="13">
        <f t="shared" si="215"/>
        <v>42448.821585648147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0" t="s">
        <v>8315</v>
      </c>
      <c r="R3422" t="s">
        <v>8316</v>
      </c>
      <c r="S3422">
        <f t="shared" si="214"/>
        <v>2016</v>
      </c>
      <c r="T3422" s="13">
        <f t="shared" si="215"/>
        <v>42405.090300925927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3"/>
        <v>103.21</v>
      </c>
      <c r="Q3423" s="10" t="s">
        <v>8315</v>
      </c>
      <c r="R3423" t="s">
        <v>8316</v>
      </c>
      <c r="S3423">
        <f t="shared" si="214"/>
        <v>2015</v>
      </c>
      <c r="T3423" s="13">
        <f t="shared" si="215"/>
        <v>42037.791238425925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3"/>
        <v>71.150000000000006</v>
      </c>
      <c r="Q3424" s="10" t="s">
        <v>8315</v>
      </c>
      <c r="R3424" t="s">
        <v>8316</v>
      </c>
      <c r="S3424">
        <f t="shared" si="214"/>
        <v>2015</v>
      </c>
      <c r="T3424" s="13">
        <f t="shared" si="215"/>
        <v>42323.562222222223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0" t="s">
        <v>8315</v>
      </c>
      <c r="R3425" t="s">
        <v>8316</v>
      </c>
      <c r="S3425">
        <f t="shared" si="214"/>
        <v>2015</v>
      </c>
      <c r="T3425" s="13">
        <f t="shared" si="215"/>
        <v>42088.911354166667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3"/>
        <v>81.78</v>
      </c>
      <c r="Q3426" s="10" t="s">
        <v>8315</v>
      </c>
      <c r="R3426" t="s">
        <v>8316</v>
      </c>
      <c r="S3426">
        <f t="shared" si="214"/>
        <v>2015</v>
      </c>
      <c r="T3426" s="13">
        <f t="shared" si="215"/>
        <v>42018.676898148144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0" t="s">
        <v>8315</v>
      </c>
      <c r="R3427" t="s">
        <v>8316</v>
      </c>
      <c r="S3427">
        <f t="shared" si="214"/>
        <v>2014</v>
      </c>
      <c r="T3427" s="13">
        <f t="shared" si="215"/>
        <v>41884.617314814815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3"/>
        <v>46.61</v>
      </c>
      <c r="Q3428" s="10" t="s">
        <v>8315</v>
      </c>
      <c r="R3428" t="s">
        <v>8316</v>
      </c>
      <c r="S3428">
        <f t="shared" si="214"/>
        <v>2014</v>
      </c>
      <c r="T3428" s="13">
        <f t="shared" si="215"/>
        <v>41884.056747685187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0" t="s">
        <v>8315</v>
      </c>
      <c r="R3429" t="s">
        <v>8316</v>
      </c>
      <c r="S3429">
        <f t="shared" si="214"/>
        <v>2014</v>
      </c>
      <c r="T3429" s="13">
        <f t="shared" si="215"/>
        <v>41792.645277777774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3"/>
        <v>40.29</v>
      </c>
      <c r="Q3430" s="10" t="s">
        <v>8315</v>
      </c>
      <c r="R3430" t="s">
        <v>8316</v>
      </c>
      <c r="S3430">
        <f t="shared" si="214"/>
        <v>2015</v>
      </c>
      <c r="T3430" s="13">
        <f t="shared" si="215"/>
        <v>42038.720451388886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0" t="s">
        <v>8315</v>
      </c>
      <c r="R3431" t="s">
        <v>8316</v>
      </c>
      <c r="S3431">
        <f t="shared" si="214"/>
        <v>2016</v>
      </c>
      <c r="T3431" s="13">
        <f t="shared" si="215"/>
        <v>42662.021539351852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3"/>
        <v>30.15</v>
      </c>
      <c r="Q3432" s="10" t="s">
        <v>8315</v>
      </c>
      <c r="R3432" t="s">
        <v>8316</v>
      </c>
      <c r="S3432">
        <f t="shared" si="214"/>
        <v>2014</v>
      </c>
      <c r="T3432" s="13">
        <f t="shared" si="215"/>
        <v>41820.945613425924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0" t="s">
        <v>8315</v>
      </c>
      <c r="R3433" t="s">
        <v>8316</v>
      </c>
      <c r="S3433">
        <f t="shared" si="214"/>
        <v>2014</v>
      </c>
      <c r="T3433" s="13">
        <f t="shared" si="215"/>
        <v>41839.730937500004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3"/>
        <v>52.21</v>
      </c>
      <c r="Q3434" s="10" t="s">
        <v>8315</v>
      </c>
      <c r="R3434" t="s">
        <v>8316</v>
      </c>
      <c r="S3434">
        <f t="shared" si="214"/>
        <v>2016</v>
      </c>
      <c r="T3434" s="13">
        <f t="shared" si="215"/>
        <v>42380.581180555557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3"/>
        <v>134.15</v>
      </c>
      <c r="Q3435" s="10" t="s">
        <v>8315</v>
      </c>
      <c r="R3435" t="s">
        <v>8316</v>
      </c>
      <c r="S3435">
        <f t="shared" si="214"/>
        <v>2014</v>
      </c>
      <c r="T3435" s="13">
        <f t="shared" si="215"/>
        <v>41776.063136574077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3"/>
        <v>62.83</v>
      </c>
      <c r="Q3436" s="10" t="s">
        <v>8315</v>
      </c>
      <c r="R3436" t="s">
        <v>8316</v>
      </c>
      <c r="S3436">
        <f t="shared" si="214"/>
        <v>2014</v>
      </c>
      <c r="T3436" s="13">
        <f t="shared" si="215"/>
        <v>41800.380428240744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0" t="s">
        <v>8315</v>
      </c>
      <c r="R3437" t="s">
        <v>8316</v>
      </c>
      <c r="S3437">
        <f t="shared" si="214"/>
        <v>2016</v>
      </c>
      <c r="T3437" s="13">
        <f t="shared" si="215"/>
        <v>42572.61681712963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3"/>
        <v>143.11000000000001</v>
      </c>
      <c r="Q3438" s="10" t="s">
        <v>8315</v>
      </c>
      <c r="R3438" t="s">
        <v>8316</v>
      </c>
      <c r="S3438">
        <f t="shared" si="214"/>
        <v>2014</v>
      </c>
      <c r="T3438" s="13">
        <f t="shared" si="215"/>
        <v>41851.541585648149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0" t="s">
        <v>8315</v>
      </c>
      <c r="R3439" t="s">
        <v>8316</v>
      </c>
      <c r="S3439">
        <f t="shared" si="214"/>
        <v>2015</v>
      </c>
      <c r="T3439" s="13">
        <f t="shared" si="215"/>
        <v>42205.710879629631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3"/>
        <v>186.07</v>
      </c>
      <c r="Q3440" s="10" t="s">
        <v>8315</v>
      </c>
      <c r="R3440" t="s">
        <v>8316</v>
      </c>
      <c r="S3440">
        <f t="shared" si="214"/>
        <v>2015</v>
      </c>
      <c r="T3440" s="13">
        <f t="shared" si="215"/>
        <v>42100.927858796291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3"/>
        <v>89.79</v>
      </c>
      <c r="Q3441" s="10" t="s">
        <v>8315</v>
      </c>
      <c r="R3441" t="s">
        <v>8316</v>
      </c>
      <c r="S3441">
        <f t="shared" si="214"/>
        <v>2016</v>
      </c>
      <c r="T3441" s="13">
        <f t="shared" si="215"/>
        <v>42374.911226851851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3"/>
        <v>64.16</v>
      </c>
      <c r="Q3442" s="10" t="s">
        <v>8315</v>
      </c>
      <c r="R3442" t="s">
        <v>8316</v>
      </c>
      <c r="S3442">
        <f t="shared" si="214"/>
        <v>2014</v>
      </c>
      <c r="T3442" s="13">
        <f t="shared" si="215"/>
        <v>41809.12300925926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3"/>
        <v>59.65</v>
      </c>
      <c r="Q3443" s="10" t="s">
        <v>8315</v>
      </c>
      <c r="R3443" t="s">
        <v>8316</v>
      </c>
      <c r="S3443">
        <f t="shared" si="214"/>
        <v>2015</v>
      </c>
      <c r="T3443" s="13">
        <f t="shared" si="215"/>
        <v>42294.429641203707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0" t="s">
        <v>8315</v>
      </c>
      <c r="R3444" t="s">
        <v>8316</v>
      </c>
      <c r="S3444">
        <f t="shared" si="214"/>
        <v>2015</v>
      </c>
      <c r="T3444" s="13">
        <f t="shared" si="215"/>
        <v>42124.841111111105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3"/>
        <v>41.22</v>
      </c>
      <c r="Q3445" s="10" t="s">
        <v>8315</v>
      </c>
      <c r="R3445" t="s">
        <v>8316</v>
      </c>
      <c r="S3445">
        <f t="shared" si="214"/>
        <v>2014</v>
      </c>
      <c r="T3445" s="13">
        <f t="shared" si="215"/>
        <v>41861.524837962963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0" t="s">
        <v>8315</v>
      </c>
      <c r="R3446" t="s">
        <v>8316</v>
      </c>
      <c r="S3446">
        <f t="shared" si="214"/>
        <v>2016</v>
      </c>
      <c r="T3446" s="13">
        <f t="shared" si="215"/>
        <v>42521.291504629626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0" t="s">
        <v>8315</v>
      </c>
      <c r="R3447" t="s">
        <v>8316</v>
      </c>
      <c r="S3447">
        <f t="shared" si="214"/>
        <v>2015</v>
      </c>
      <c r="T3447" s="13">
        <f t="shared" si="215"/>
        <v>42272.530509259261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3"/>
        <v>43.28</v>
      </c>
      <c r="Q3448" s="10" t="s">
        <v>8315</v>
      </c>
      <c r="R3448" t="s">
        <v>8316</v>
      </c>
      <c r="S3448">
        <f t="shared" si="214"/>
        <v>2015</v>
      </c>
      <c r="T3448" s="13">
        <f t="shared" si="215"/>
        <v>42016.832465277781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3"/>
        <v>77</v>
      </c>
      <c r="Q3449" s="10" t="s">
        <v>8315</v>
      </c>
      <c r="R3449" t="s">
        <v>8316</v>
      </c>
      <c r="S3449">
        <f t="shared" si="214"/>
        <v>2016</v>
      </c>
      <c r="T3449" s="13">
        <f t="shared" si="215"/>
        <v>42402.889027777783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3"/>
        <v>51.22</v>
      </c>
      <c r="Q3450" s="10" t="s">
        <v>8315</v>
      </c>
      <c r="R3450" t="s">
        <v>8316</v>
      </c>
      <c r="S3450">
        <f t="shared" si="214"/>
        <v>2014</v>
      </c>
      <c r="T3450" s="13">
        <f t="shared" si="215"/>
        <v>41960.119085648148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3"/>
        <v>68.25</v>
      </c>
      <c r="Q3451" s="10" t="s">
        <v>8315</v>
      </c>
      <c r="R3451" t="s">
        <v>8316</v>
      </c>
      <c r="S3451">
        <f t="shared" si="214"/>
        <v>2016</v>
      </c>
      <c r="T3451" s="13">
        <f t="shared" si="215"/>
        <v>42532.052523148144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0" t="s">
        <v>8315</v>
      </c>
      <c r="R3452" t="s">
        <v>8316</v>
      </c>
      <c r="S3452">
        <f t="shared" si="214"/>
        <v>2015</v>
      </c>
      <c r="T3452" s="13">
        <f t="shared" si="215"/>
        <v>42036.704525462963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3"/>
        <v>41.13</v>
      </c>
      <c r="Q3453" s="10" t="s">
        <v>8315</v>
      </c>
      <c r="R3453" t="s">
        <v>8316</v>
      </c>
      <c r="S3453">
        <f t="shared" si="214"/>
        <v>2015</v>
      </c>
      <c r="T3453" s="13">
        <f t="shared" si="215"/>
        <v>42088.723692129628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3"/>
        <v>41.41</v>
      </c>
      <c r="Q3454" s="10" t="s">
        <v>8315</v>
      </c>
      <c r="R3454" t="s">
        <v>8316</v>
      </c>
      <c r="S3454">
        <f t="shared" si="214"/>
        <v>2014</v>
      </c>
      <c r="T3454" s="13">
        <f t="shared" si="215"/>
        <v>41820.639189814814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3"/>
        <v>27.5</v>
      </c>
      <c r="Q3455" s="10" t="s">
        <v>8315</v>
      </c>
      <c r="R3455" t="s">
        <v>8316</v>
      </c>
      <c r="S3455">
        <f t="shared" si="214"/>
        <v>2016</v>
      </c>
      <c r="T3455" s="13">
        <f t="shared" si="215"/>
        <v>42535.97865740741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3"/>
        <v>33.57</v>
      </c>
      <c r="Q3456" s="10" t="s">
        <v>8315</v>
      </c>
      <c r="R3456" t="s">
        <v>8316</v>
      </c>
      <c r="S3456">
        <f t="shared" si="214"/>
        <v>2014</v>
      </c>
      <c r="T3456" s="13">
        <f t="shared" si="215"/>
        <v>41821.698599537034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3"/>
        <v>145.87</v>
      </c>
      <c r="Q3457" s="10" t="s">
        <v>8315</v>
      </c>
      <c r="R3457" t="s">
        <v>8316</v>
      </c>
      <c r="S3457">
        <f t="shared" si="214"/>
        <v>2016</v>
      </c>
      <c r="T3457" s="13">
        <f t="shared" si="215"/>
        <v>42626.7503125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3"/>
        <v>358.69</v>
      </c>
      <c r="Q3458" s="10" t="s">
        <v>8315</v>
      </c>
      <c r="R3458" t="s">
        <v>8316</v>
      </c>
      <c r="S3458">
        <f t="shared" si="214"/>
        <v>2014</v>
      </c>
      <c r="T3458" s="13">
        <f t="shared" si="215"/>
        <v>41821.205636574072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ref="P3459:P3522" si="217">IFERROR(ROUND(E3459/L3459,2),0)</f>
        <v>50.98</v>
      </c>
      <c r="Q3459" s="10" t="s">
        <v>8315</v>
      </c>
      <c r="R3459" t="s">
        <v>8316</v>
      </c>
      <c r="S3459">
        <f t="shared" ref="S3459:S3522" si="218">YEAR(T3459)</f>
        <v>2015</v>
      </c>
      <c r="T3459" s="13">
        <f t="shared" ref="T3459:T3522" si="219">(((J3459/60)/60)/24)+DATE(1970,1,1)</f>
        <v>42016.706678240742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si="217"/>
        <v>45.04</v>
      </c>
      <c r="Q3460" s="10" t="s">
        <v>8315</v>
      </c>
      <c r="R3460" t="s">
        <v>8316</v>
      </c>
      <c r="S3460">
        <f t="shared" si="218"/>
        <v>2015</v>
      </c>
      <c r="T3460" s="13">
        <f t="shared" si="219"/>
        <v>42011.202581018515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7"/>
        <v>17.53</v>
      </c>
      <c r="Q3461" s="10" t="s">
        <v>8315</v>
      </c>
      <c r="R3461" t="s">
        <v>8316</v>
      </c>
      <c r="S3461">
        <f t="shared" si="218"/>
        <v>2016</v>
      </c>
      <c r="T3461" s="13">
        <f t="shared" si="219"/>
        <v>42480.479861111111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0" t="s">
        <v>8315</v>
      </c>
      <c r="R3462" t="s">
        <v>8316</v>
      </c>
      <c r="S3462">
        <f t="shared" si="218"/>
        <v>2014</v>
      </c>
      <c r="T3462" s="13">
        <f t="shared" si="219"/>
        <v>41852.527222222219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0" t="s">
        <v>8315</v>
      </c>
      <c r="R3463" t="s">
        <v>8316</v>
      </c>
      <c r="S3463">
        <f t="shared" si="218"/>
        <v>2016</v>
      </c>
      <c r="T3463" s="13">
        <f t="shared" si="219"/>
        <v>42643.632858796293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0" t="s">
        <v>8315</v>
      </c>
      <c r="R3464" t="s">
        <v>8316</v>
      </c>
      <c r="S3464">
        <f t="shared" si="218"/>
        <v>2015</v>
      </c>
      <c r="T3464" s="13">
        <f t="shared" si="219"/>
        <v>42179.898472222223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7"/>
        <v>90.68</v>
      </c>
      <c r="Q3465" s="10" t="s">
        <v>8315</v>
      </c>
      <c r="R3465" t="s">
        <v>8316</v>
      </c>
      <c r="S3465">
        <f t="shared" si="218"/>
        <v>2016</v>
      </c>
      <c r="T3465" s="13">
        <f t="shared" si="219"/>
        <v>42612.918807870374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7"/>
        <v>55.01</v>
      </c>
      <c r="Q3466" s="10" t="s">
        <v>8315</v>
      </c>
      <c r="R3466" t="s">
        <v>8316</v>
      </c>
      <c r="S3466">
        <f t="shared" si="218"/>
        <v>2016</v>
      </c>
      <c r="T3466" s="13">
        <f t="shared" si="219"/>
        <v>42575.130057870367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0" t="s">
        <v>8315</v>
      </c>
      <c r="R3467" t="s">
        <v>8316</v>
      </c>
      <c r="S3467">
        <f t="shared" si="218"/>
        <v>2015</v>
      </c>
      <c r="T3467" s="13">
        <f t="shared" si="219"/>
        <v>42200.625833333332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7"/>
        <v>72.95</v>
      </c>
      <c r="Q3468" s="10" t="s">
        <v>8315</v>
      </c>
      <c r="R3468" t="s">
        <v>8316</v>
      </c>
      <c r="S3468">
        <f t="shared" si="218"/>
        <v>2016</v>
      </c>
      <c r="T3468" s="13">
        <f t="shared" si="219"/>
        <v>42420.019097222219</v>
      </c>
    </row>
    <row r="3469" spans="1:20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0" t="s">
        <v>8315</v>
      </c>
      <c r="R3469" t="s">
        <v>8316</v>
      </c>
      <c r="S3469">
        <f t="shared" si="218"/>
        <v>2015</v>
      </c>
      <c r="T3469" s="13">
        <f t="shared" si="219"/>
        <v>42053.671666666662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7"/>
        <v>716.35</v>
      </c>
      <c r="Q3470" s="10" t="s">
        <v>8315</v>
      </c>
      <c r="R3470" t="s">
        <v>8316</v>
      </c>
      <c r="S3470">
        <f t="shared" si="218"/>
        <v>2016</v>
      </c>
      <c r="T3470" s="13">
        <f t="shared" si="219"/>
        <v>42605.765381944439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7"/>
        <v>50.4</v>
      </c>
      <c r="Q3471" s="10" t="s">
        <v>8315</v>
      </c>
      <c r="R3471" t="s">
        <v>8316</v>
      </c>
      <c r="S3471">
        <f t="shared" si="218"/>
        <v>2016</v>
      </c>
      <c r="T3471" s="13">
        <f t="shared" si="219"/>
        <v>42458.641724537039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0" t="s">
        <v>8315</v>
      </c>
      <c r="R3472" t="s">
        <v>8316</v>
      </c>
      <c r="S3472">
        <f t="shared" si="218"/>
        <v>2016</v>
      </c>
      <c r="T3472" s="13">
        <f t="shared" si="219"/>
        <v>42529.022013888884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7"/>
        <v>35.770000000000003</v>
      </c>
      <c r="Q3473" s="10" t="s">
        <v>8315</v>
      </c>
      <c r="R3473" t="s">
        <v>8316</v>
      </c>
      <c r="S3473">
        <f t="shared" si="218"/>
        <v>2014</v>
      </c>
      <c r="T3473" s="13">
        <f t="shared" si="219"/>
        <v>41841.820486111108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7"/>
        <v>88.74</v>
      </c>
      <c r="Q3474" s="10" t="s">
        <v>8315</v>
      </c>
      <c r="R3474" t="s">
        <v>8316</v>
      </c>
      <c r="S3474">
        <f t="shared" si="218"/>
        <v>2014</v>
      </c>
      <c r="T3474" s="13">
        <f t="shared" si="219"/>
        <v>41928.170497685183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0" t="s">
        <v>8315</v>
      </c>
      <c r="R3475" t="s">
        <v>8316</v>
      </c>
      <c r="S3475">
        <f t="shared" si="218"/>
        <v>2015</v>
      </c>
      <c r="T3475" s="13">
        <f t="shared" si="219"/>
        <v>42062.834444444445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0" t="s">
        <v>8315</v>
      </c>
      <c r="R3476" t="s">
        <v>8316</v>
      </c>
      <c r="S3476">
        <f t="shared" si="218"/>
        <v>2016</v>
      </c>
      <c r="T3476" s="13">
        <f t="shared" si="219"/>
        <v>42541.501516203702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7"/>
        <v>20</v>
      </c>
      <c r="Q3477" s="10" t="s">
        <v>8315</v>
      </c>
      <c r="R3477" t="s">
        <v>8316</v>
      </c>
      <c r="S3477">
        <f t="shared" si="218"/>
        <v>2014</v>
      </c>
      <c r="T3477" s="13">
        <f t="shared" si="219"/>
        <v>41918.880833333329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0" t="s">
        <v>8315</v>
      </c>
      <c r="R3478" t="s">
        <v>8316</v>
      </c>
      <c r="S3478">
        <f t="shared" si="218"/>
        <v>2014</v>
      </c>
      <c r="T3478" s="13">
        <f t="shared" si="219"/>
        <v>41921.279976851853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7"/>
        <v>53.23</v>
      </c>
      <c r="Q3479" s="10" t="s">
        <v>8315</v>
      </c>
      <c r="R3479" t="s">
        <v>8316</v>
      </c>
      <c r="S3479">
        <f t="shared" si="218"/>
        <v>2015</v>
      </c>
      <c r="T3479" s="13">
        <f t="shared" si="219"/>
        <v>42128.736608796295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7"/>
        <v>39.6</v>
      </c>
      <c r="Q3480" s="10" t="s">
        <v>8315</v>
      </c>
      <c r="R3480" t="s">
        <v>8316</v>
      </c>
      <c r="S3480">
        <f t="shared" si="218"/>
        <v>2015</v>
      </c>
      <c r="T3480" s="13">
        <f t="shared" si="219"/>
        <v>42053.916921296302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7"/>
        <v>34.25</v>
      </c>
      <c r="Q3481" s="10" t="s">
        <v>8315</v>
      </c>
      <c r="R3481" t="s">
        <v>8316</v>
      </c>
      <c r="S3481">
        <f t="shared" si="218"/>
        <v>2014</v>
      </c>
      <c r="T3481" s="13">
        <f t="shared" si="219"/>
        <v>41781.855092592588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7"/>
        <v>164.62</v>
      </c>
      <c r="Q3482" s="10" t="s">
        <v>8315</v>
      </c>
      <c r="R3482" t="s">
        <v>8316</v>
      </c>
      <c r="S3482">
        <f t="shared" si="218"/>
        <v>2015</v>
      </c>
      <c r="T3482" s="13">
        <f t="shared" si="219"/>
        <v>42171.317442129628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7"/>
        <v>125.05</v>
      </c>
      <c r="Q3483" s="10" t="s">
        <v>8315</v>
      </c>
      <c r="R3483" t="s">
        <v>8316</v>
      </c>
      <c r="S3483">
        <f t="shared" si="218"/>
        <v>2014</v>
      </c>
      <c r="T3483" s="13">
        <f t="shared" si="219"/>
        <v>41989.24754629629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7"/>
        <v>51.88</v>
      </c>
      <c r="Q3484" s="10" t="s">
        <v>8315</v>
      </c>
      <c r="R3484" t="s">
        <v>8316</v>
      </c>
      <c r="S3484">
        <f t="shared" si="218"/>
        <v>2014</v>
      </c>
      <c r="T3484" s="13">
        <f t="shared" si="219"/>
        <v>41796.771597222221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7"/>
        <v>40.29</v>
      </c>
      <c r="Q3485" s="10" t="s">
        <v>8315</v>
      </c>
      <c r="R3485" t="s">
        <v>8316</v>
      </c>
      <c r="S3485">
        <f t="shared" si="218"/>
        <v>2014</v>
      </c>
      <c r="T3485" s="13">
        <f t="shared" si="219"/>
        <v>41793.668761574074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7"/>
        <v>64.91</v>
      </c>
      <c r="Q3486" s="10" t="s">
        <v>8315</v>
      </c>
      <c r="R3486" t="s">
        <v>8316</v>
      </c>
      <c r="S3486">
        <f t="shared" si="218"/>
        <v>2016</v>
      </c>
      <c r="T3486" s="13">
        <f t="shared" si="219"/>
        <v>42506.760405092587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7"/>
        <v>55.33</v>
      </c>
      <c r="Q3487" s="10" t="s">
        <v>8315</v>
      </c>
      <c r="R3487" t="s">
        <v>8316</v>
      </c>
      <c r="S3487">
        <f t="shared" si="218"/>
        <v>2016</v>
      </c>
      <c r="T3487" s="13">
        <f t="shared" si="219"/>
        <v>42372.693055555559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7"/>
        <v>83.14</v>
      </c>
      <c r="Q3488" s="10" t="s">
        <v>8315</v>
      </c>
      <c r="R3488" t="s">
        <v>8316</v>
      </c>
      <c r="S3488">
        <f t="shared" si="218"/>
        <v>2015</v>
      </c>
      <c r="T3488" s="13">
        <f t="shared" si="219"/>
        <v>42126.87501157407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7"/>
        <v>38.71</v>
      </c>
      <c r="Q3489" s="10" t="s">
        <v>8315</v>
      </c>
      <c r="R3489" t="s">
        <v>8316</v>
      </c>
      <c r="S3489">
        <f t="shared" si="218"/>
        <v>2015</v>
      </c>
      <c r="T3489" s="13">
        <f t="shared" si="219"/>
        <v>42149.940416666665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7"/>
        <v>125.38</v>
      </c>
      <c r="Q3490" s="10" t="s">
        <v>8315</v>
      </c>
      <c r="R3490" t="s">
        <v>8316</v>
      </c>
      <c r="S3490">
        <f t="shared" si="218"/>
        <v>2015</v>
      </c>
      <c r="T3490" s="13">
        <f t="shared" si="219"/>
        <v>42087.768055555556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7"/>
        <v>78.260000000000005</v>
      </c>
      <c r="Q3491" s="10" t="s">
        <v>8315</v>
      </c>
      <c r="R3491" t="s">
        <v>8316</v>
      </c>
      <c r="S3491">
        <f t="shared" si="218"/>
        <v>2014</v>
      </c>
      <c r="T3491" s="13">
        <f t="shared" si="219"/>
        <v>41753.635775462964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7"/>
        <v>47.22</v>
      </c>
      <c r="Q3492" s="10" t="s">
        <v>8315</v>
      </c>
      <c r="R3492" t="s">
        <v>8316</v>
      </c>
      <c r="S3492">
        <f t="shared" si="218"/>
        <v>2016</v>
      </c>
      <c r="T3492" s="13">
        <f t="shared" si="219"/>
        <v>42443.802361111113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7"/>
        <v>79.099999999999994</v>
      </c>
      <c r="Q3493" s="10" t="s">
        <v>8315</v>
      </c>
      <c r="R3493" t="s">
        <v>8316</v>
      </c>
      <c r="S3493">
        <f t="shared" si="218"/>
        <v>2015</v>
      </c>
      <c r="T3493" s="13">
        <f t="shared" si="219"/>
        <v>42121.249814814815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7"/>
        <v>114.29</v>
      </c>
      <c r="Q3494" s="10" t="s">
        <v>8315</v>
      </c>
      <c r="R3494" t="s">
        <v>8316</v>
      </c>
      <c r="S3494">
        <f t="shared" si="218"/>
        <v>2015</v>
      </c>
      <c r="T3494" s="13">
        <f t="shared" si="219"/>
        <v>42268.009224537032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0" t="s">
        <v>8315</v>
      </c>
      <c r="R3495" t="s">
        <v>8316</v>
      </c>
      <c r="S3495">
        <f t="shared" si="218"/>
        <v>2014</v>
      </c>
      <c r="T3495" s="13">
        <f t="shared" si="219"/>
        <v>41848.866157407407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0" t="s">
        <v>8315</v>
      </c>
      <c r="R3496" t="s">
        <v>8316</v>
      </c>
      <c r="S3496">
        <f t="shared" si="218"/>
        <v>2016</v>
      </c>
      <c r="T3496" s="13">
        <f t="shared" si="219"/>
        <v>42689.214988425927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7"/>
        <v>74.209999999999994</v>
      </c>
      <c r="Q3497" s="10" t="s">
        <v>8315</v>
      </c>
      <c r="R3497" t="s">
        <v>8316</v>
      </c>
      <c r="S3497">
        <f t="shared" si="218"/>
        <v>2014</v>
      </c>
      <c r="T3497" s="13">
        <f t="shared" si="219"/>
        <v>41915.762835648151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7"/>
        <v>47.85</v>
      </c>
      <c r="Q3498" s="10" t="s">
        <v>8315</v>
      </c>
      <c r="R3498" t="s">
        <v>8316</v>
      </c>
      <c r="S3498">
        <f t="shared" si="218"/>
        <v>2016</v>
      </c>
      <c r="T3498" s="13">
        <f t="shared" si="219"/>
        <v>42584.846828703703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7"/>
        <v>34.409999999999997</v>
      </c>
      <c r="Q3499" s="10" t="s">
        <v>8315</v>
      </c>
      <c r="R3499" t="s">
        <v>8316</v>
      </c>
      <c r="S3499">
        <f t="shared" si="218"/>
        <v>2016</v>
      </c>
      <c r="T3499" s="13">
        <f t="shared" si="219"/>
        <v>42511.741944444439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7"/>
        <v>40.24</v>
      </c>
      <c r="Q3500" s="10" t="s">
        <v>8315</v>
      </c>
      <c r="R3500" t="s">
        <v>8316</v>
      </c>
      <c r="S3500">
        <f t="shared" si="218"/>
        <v>2016</v>
      </c>
      <c r="T3500" s="13">
        <f t="shared" si="219"/>
        <v>42459.15861111111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7"/>
        <v>60.29</v>
      </c>
      <c r="Q3501" s="10" t="s">
        <v>8315</v>
      </c>
      <c r="R3501" t="s">
        <v>8316</v>
      </c>
      <c r="S3501">
        <f t="shared" si="218"/>
        <v>2015</v>
      </c>
      <c r="T3501" s="13">
        <f t="shared" si="219"/>
        <v>42132.036168981482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7"/>
        <v>25.31</v>
      </c>
      <c r="Q3502" s="10" t="s">
        <v>8315</v>
      </c>
      <c r="R3502" t="s">
        <v>8316</v>
      </c>
      <c r="S3502">
        <f t="shared" si="218"/>
        <v>2016</v>
      </c>
      <c r="T3502" s="13">
        <f t="shared" si="219"/>
        <v>42419.91942129629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7"/>
        <v>35.950000000000003</v>
      </c>
      <c r="Q3503" s="10" t="s">
        <v>8315</v>
      </c>
      <c r="R3503" t="s">
        <v>8316</v>
      </c>
      <c r="S3503">
        <f t="shared" si="218"/>
        <v>2015</v>
      </c>
      <c r="T3503" s="13">
        <f t="shared" si="219"/>
        <v>42233.763831018514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7"/>
        <v>136</v>
      </c>
      <c r="Q3504" s="10" t="s">
        <v>8315</v>
      </c>
      <c r="R3504" t="s">
        <v>8316</v>
      </c>
      <c r="S3504">
        <f t="shared" si="218"/>
        <v>2016</v>
      </c>
      <c r="T3504" s="13">
        <f t="shared" si="219"/>
        <v>42430.839398148149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7"/>
        <v>70.760000000000005</v>
      </c>
      <c r="Q3505" s="10" t="s">
        <v>8315</v>
      </c>
      <c r="R3505" t="s">
        <v>8316</v>
      </c>
      <c r="S3505">
        <f t="shared" si="218"/>
        <v>2016</v>
      </c>
      <c r="T3505" s="13">
        <f t="shared" si="219"/>
        <v>42545.478333333333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0" t="s">
        <v>8315</v>
      </c>
      <c r="R3506" t="s">
        <v>8316</v>
      </c>
      <c r="S3506">
        <f t="shared" si="218"/>
        <v>2015</v>
      </c>
      <c r="T3506" s="13">
        <f t="shared" si="219"/>
        <v>42297.748738425929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7"/>
        <v>66.510000000000005</v>
      </c>
      <c r="Q3507" s="10" t="s">
        <v>8315</v>
      </c>
      <c r="R3507" t="s">
        <v>8316</v>
      </c>
      <c r="S3507">
        <f t="shared" si="218"/>
        <v>2014</v>
      </c>
      <c r="T3507" s="13">
        <f t="shared" si="219"/>
        <v>41760.935706018521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7"/>
        <v>105</v>
      </c>
      <c r="Q3508" s="10" t="s">
        <v>8315</v>
      </c>
      <c r="R3508" t="s">
        <v>8316</v>
      </c>
      <c r="S3508">
        <f t="shared" si="218"/>
        <v>2014</v>
      </c>
      <c r="T3508" s="13">
        <f t="shared" si="219"/>
        <v>41829.734259259261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7"/>
        <v>145</v>
      </c>
      <c r="Q3509" s="10" t="s">
        <v>8315</v>
      </c>
      <c r="R3509" t="s">
        <v>8316</v>
      </c>
      <c r="S3509">
        <f t="shared" si="218"/>
        <v>2016</v>
      </c>
      <c r="T3509" s="13">
        <f t="shared" si="219"/>
        <v>42491.92288194444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0" t="s">
        <v>8315</v>
      </c>
      <c r="R3510" t="s">
        <v>8316</v>
      </c>
      <c r="S3510">
        <f t="shared" si="218"/>
        <v>2016</v>
      </c>
      <c r="T3510" s="13">
        <f t="shared" si="219"/>
        <v>42477.729780092588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7"/>
        <v>96.67</v>
      </c>
      <c r="Q3511" s="10" t="s">
        <v>8315</v>
      </c>
      <c r="R3511" t="s">
        <v>8316</v>
      </c>
      <c r="S3511">
        <f t="shared" si="218"/>
        <v>2014</v>
      </c>
      <c r="T3511" s="13">
        <f t="shared" si="219"/>
        <v>41950.859560185185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7"/>
        <v>60.33</v>
      </c>
      <c r="Q3512" s="10" t="s">
        <v>8315</v>
      </c>
      <c r="R3512" t="s">
        <v>8316</v>
      </c>
      <c r="S3512">
        <f t="shared" si="218"/>
        <v>2014</v>
      </c>
      <c r="T3512" s="13">
        <f t="shared" si="219"/>
        <v>41802.62090277778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7"/>
        <v>79.89</v>
      </c>
      <c r="Q3513" s="10" t="s">
        <v>8315</v>
      </c>
      <c r="R3513" t="s">
        <v>8316</v>
      </c>
      <c r="S3513">
        <f t="shared" si="218"/>
        <v>2014</v>
      </c>
      <c r="T3513" s="13">
        <f t="shared" si="219"/>
        <v>41927.873784722222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0" t="s">
        <v>8315</v>
      </c>
      <c r="R3514" t="s">
        <v>8316</v>
      </c>
      <c r="S3514">
        <f t="shared" si="218"/>
        <v>2015</v>
      </c>
      <c r="T3514" s="13">
        <f t="shared" si="219"/>
        <v>42057.536944444444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7"/>
        <v>75.34</v>
      </c>
      <c r="Q3515" s="10" t="s">
        <v>8315</v>
      </c>
      <c r="R3515" t="s">
        <v>8316</v>
      </c>
      <c r="S3515">
        <f t="shared" si="218"/>
        <v>2014</v>
      </c>
      <c r="T3515" s="13">
        <f t="shared" si="219"/>
        <v>41781.096203703702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0" t="s">
        <v>8315</v>
      </c>
      <c r="R3516" t="s">
        <v>8316</v>
      </c>
      <c r="S3516">
        <f t="shared" si="218"/>
        <v>2015</v>
      </c>
      <c r="T3516" s="13">
        <f t="shared" si="219"/>
        <v>42020.846666666665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7"/>
        <v>66.959999999999994</v>
      </c>
      <c r="Q3517" s="10" t="s">
        <v>8315</v>
      </c>
      <c r="R3517" t="s">
        <v>8316</v>
      </c>
      <c r="S3517">
        <f t="shared" si="218"/>
        <v>2015</v>
      </c>
      <c r="T3517" s="13">
        <f t="shared" si="219"/>
        <v>42125.772812499999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0" t="s">
        <v>8315</v>
      </c>
      <c r="R3518" t="s">
        <v>8316</v>
      </c>
      <c r="S3518">
        <f t="shared" si="218"/>
        <v>2014</v>
      </c>
      <c r="T3518" s="13">
        <f t="shared" si="219"/>
        <v>41856.010069444441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0" t="s">
        <v>8315</v>
      </c>
      <c r="R3519" t="s">
        <v>8316</v>
      </c>
      <c r="S3519">
        <f t="shared" si="218"/>
        <v>2014</v>
      </c>
      <c r="T3519" s="13">
        <f t="shared" si="219"/>
        <v>41794.817523148151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0" t="s">
        <v>8315</v>
      </c>
      <c r="R3520" t="s">
        <v>8316</v>
      </c>
      <c r="S3520">
        <f t="shared" si="218"/>
        <v>2014</v>
      </c>
      <c r="T3520" s="13">
        <f t="shared" si="219"/>
        <v>41893.783553240741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7"/>
        <v>72.39</v>
      </c>
      <c r="Q3521" s="10" t="s">
        <v>8315</v>
      </c>
      <c r="R3521" t="s">
        <v>8316</v>
      </c>
      <c r="S3521">
        <f t="shared" si="218"/>
        <v>2015</v>
      </c>
      <c r="T3521" s="13">
        <f t="shared" si="219"/>
        <v>42037.598958333328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7"/>
        <v>95.95</v>
      </c>
      <c r="Q3522" s="10" t="s">
        <v>8315</v>
      </c>
      <c r="R3522" t="s">
        <v>8316</v>
      </c>
      <c r="S3522">
        <f t="shared" si="218"/>
        <v>2015</v>
      </c>
      <c r="T3522" s="13">
        <f t="shared" si="219"/>
        <v>42227.824212962965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ref="P3523:P3586" si="221">IFERROR(ROUND(E3523/L3523,2),0)</f>
        <v>45.62</v>
      </c>
      <c r="Q3523" s="10" t="s">
        <v>8315</v>
      </c>
      <c r="R3523" t="s">
        <v>8316</v>
      </c>
      <c r="S3523">
        <f t="shared" ref="S3523:S3586" si="222">YEAR(T3523)</f>
        <v>2014</v>
      </c>
      <c r="T3523" s="13">
        <f t="shared" ref="T3523:T3586" si="223">(((J3523/60)/60)/24)+DATE(1970,1,1)</f>
        <v>41881.361342592594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0" t="s">
        <v>8315</v>
      </c>
      <c r="R3524" t="s">
        <v>8316</v>
      </c>
      <c r="S3524">
        <f t="shared" si="222"/>
        <v>2015</v>
      </c>
      <c r="T3524" s="13">
        <f t="shared" si="223"/>
        <v>42234.789884259255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1"/>
        <v>56.83</v>
      </c>
      <c r="Q3525" s="10" t="s">
        <v>8315</v>
      </c>
      <c r="R3525" t="s">
        <v>8316</v>
      </c>
      <c r="S3525">
        <f t="shared" si="222"/>
        <v>2016</v>
      </c>
      <c r="T3525" s="13">
        <f t="shared" si="223"/>
        <v>42581.397546296299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1"/>
        <v>137.24</v>
      </c>
      <c r="Q3526" s="10" t="s">
        <v>8315</v>
      </c>
      <c r="R3526" t="s">
        <v>8316</v>
      </c>
      <c r="S3526">
        <f t="shared" si="222"/>
        <v>2014</v>
      </c>
      <c r="T3526" s="13">
        <f t="shared" si="223"/>
        <v>41880.76357638889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0" t="s">
        <v>8315</v>
      </c>
      <c r="R3527" t="s">
        <v>8316</v>
      </c>
      <c r="S3527">
        <f t="shared" si="222"/>
        <v>2015</v>
      </c>
      <c r="T3527" s="13">
        <f t="shared" si="223"/>
        <v>42214.6956712963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0" t="s">
        <v>8315</v>
      </c>
      <c r="R3528" t="s">
        <v>8316</v>
      </c>
      <c r="S3528">
        <f t="shared" si="222"/>
        <v>2016</v>
      </c>
      <c r="T3528" s="13">
        <f t="shared" si="223"/>
        <v>42460.335312499999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1"/>
        <v>81.569999999999993</v>
      </c>
      <c r="Q3529" s="10" t="s">
        <v>8315</v>
      </c>
      <c r="R3529" t="s">
        <v>8316</v>
      </c>
      <c r="S3529">
        <f t="shared" si="222"/>
        <v>2015</v>
      </c>
      <c r="T3529" s="13">
        <f t="shared" si="223"/>
        <v>42167.023206018523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1"/>
        <v>45.11</v>
      </c>
      <c r="Q3530" s="10" t="s">
        <v>8315</v>
      </c>
      <c r="R3530" t="s">
        <v>8316</v>
      </c>
      <c r="S3530">
        <f t="shared" si="222"/>
        <v>2016</v>
      </c>
      <c r="T3530" s="13">
        <f t="shared" si="223"/>
        <v>42733.50136574074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0" t="s">
        <v>8315</v>
      </c>
      <c r="R3531" t="s">
        <v>8316</v>
      </c>
      <c r="S3531">
        <f t="shared" si="222"/>
        <v>2015</v>
      </c>
      <c r="T3531" s="13">
        <f t="shared" si="223"/>
        <v>42177.761782407411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0" t="s">
        <v>8315</v>
      </c>
      <c r="R3532" t="s">
        <v>8316</v>
      </c>
      <c r="S3532">
        <f t="shared" si="222"/>
        <v>2016</v>
      </c>
      <c r="T3532" s="13">
        <f t="shared" si="223"/>
        <v>42442.623344907406</v>
      </c>
    </row>
    <row r="3533" spans="1:20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0" t="s">
        <v>8315</v>
      </c>
      <c r="R3533" t="s">
        <v>8316</v>
      </c>
      <c r="S3533">
        <f t="shared" si="222"/>
        <v>2016</v>
      </c>
      <c r="T3533" s="13">
        <f t="shared" si="223"/>
        <v>42521.654328703706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0" t="s">
        <v>8315</v>
      </c>
      <c r="R3534" t="s">
        <v>8316</v>
      </c>
      <c r="S3534">
        <f t="shared" si="222"/>
        <v>2014</v>
      </c>
      <c r="T3534" s="13">
        <f t="shared" si="223"/>
        <v>41884.599849537037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1"/>
        <v>78.88</v>
      </c>
      <c r="Q3535" s="10" t="s">
        <v>8315</v>
      </c>
      <c r="R3535" t="s">
        <v>8316</v>
      </c>
      <c r="S3535">
        <f t="shared" si="222"/>
        <v>2015</v>
      </c>
      <c r="T3535" s="13">
        <f t="shared" si="223"/>
        <v>42289.761192129634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1"/>
        <v>38.28</v>
      </c>
      <c r="Q3536" s="10" t="s">
        <v>8315</v>
      </c>
      <c r="R3536" t="s">
        <v>8316</v>
      </c>
      <c r="S3536">
        <f t="shared" si="222"/>
        <v>2015</v>
      </c>
      <c r="T3536" s="13">
        <f t="shared" si="223"/>
        <v>42243.6252662037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1"/>
        <v>44.85</v>
      </c>
      <c r="Q3537" s="10" t="s">
        <v>8315</v>
      </c>
      <c r="R3537" t="s">
        <v>8316</v>
      </c>
      <c r="S3537">
        <f t="shared" si="222"/>
        <v>2015</v>
      </c>
      <c r="T3537" s="13">
        <f t="shared" si="223"/>
        <v>42248.640162037031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1"/>
        <v>13.53</v>
      </c>
      <c r="Q3538" s="10" t="s">
        <v>8315</v>
      </c>
      <c r="R3538" t="s">
        <v>8316</v>
      </c>
      <c r="S3538">
        <f t="shared" si="222"/>
        <v>2015</v>
      </c>
      <c r="T3538" s="13">
        <f t="shared" si="223"/>
        <v>42328.727141203708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1"/>
        <v>43.5</v>
      </c>
      <c r="Q3539" s="10" t="s">
        <v>8315</v>
      </c>
      <c r="R3539" t="s">
        <v>8316</v>
      </c>
      <c r="S3539">
        <f t="shared" si="222"/>
        <v>2014</v>
      </c>
      <c r="T3539" s="13">
        <f t="shared" si="223"/>
        <v>41923.354351851849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1"/>
        <v>30.95</v>
      </c>
      <c r="Q3540" s="10" t="s">
        <v>8315</v>
      </c>
      <c r="R3540" t="s">
        <v>8316</v>
      </c>
      <c r="S3540">
        <f t="shared" si="222"/>
        <v>2016</v>
      </c>
      <c r="T3540" s="13">
        <f t="shared" si="223"/>
        <v>42571.420601851853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1"/>
        <v>55.23</v>
      </c>
      <c r="Q3541" s="10" t="s">
        <v>8315</v>
      </c>
      <c r="R3541" t="s">
        <v>8316</v>
      </c>
      <c r="S3541">
        <f t="shared" si="222"/>
        <v>2016</v>
      </c>
      <c r="T3541" s="13">
        <f t="shared" si="223"/>
        <v>42600.756041666667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0" t="s">
        <v>8315</v>
      </c>
      <c r="R3542" t="s">
        <v>8316</v>
      </c>
      <c r="S3542">
        <f t="shared" si="222"/>
        <v>2016</v>
      </c>
      <c r="T3542" s="13">
        <f t="shared" si="223"/>
        <v>42517.003368055557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0" t="s">
        <v>8315</v>
      </c>
      <c r="R3543" t="s">
        <v>8316</v>
      </c>
      <c r="S3543">
        <f t="shared" si="222"/>
        <v>2015</v>
      </c>
      <c r="T3543" s="13">
        <f t="shared" si="223"/>
        <v>42222.730034722219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1"/>
        <v>66.150000000000006</v>
      </c>
      <c r="Q3544" s="10" t="s">
        <v>8315</v>
      </c>
      <c r="R3544" t="s">
        <v>8316</v>
      </c>
      <c r="S3544">
        <f t="shared" si="222"/>
        <v>2014</v>
      </c>
      <c r="T3544" s="13">
        <f t="shared" si="223"/>
        <v>41829.599791666667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1"/>
        <v>54.14</v>
      </c>
      <c r="Q3545" s="10" t="s">
        <v>8315</v>
      </c>
      <c r="R3545" t="s">
        <v>8316</v>
      </c>
      <c r="S3545">
        <f t="shared" si="222"/>
        <v>2015</v>
      </c>
      <c r="T3545" s="13">
        <f t="shared" si="223"/>
        <v>42150.755312499998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0" t="s">
        <v>8315</v>
      </c>
      <c r="R3546" t="s">
        <v>8316</v>
      </c>
      <c r="S3546">
        <f t="shared" si="222"/>
        <v>2015</v>
      </c>
      <c r="T3546" s="13">
        <f t="shared" si="223"/>
        <v>42040.831678240742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1"/>
        <v>31.38</v>
      </c>
      <c r="Q3547" s="10" t="s">
        <v>8315</v>
      </c>
      <c r="R3547" t="s">
        <v>8316</v>
      </c>
      <c r="S3547">
        <f t="shared" si="222"/>
        <v>2015</v>
      </c>
      <c r="T3547" s="13">
        <f t="shared" si="223"/>
        <v>42075.807395833333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1"/>
        <v>59.21</v>
      </c>
      <c r="Q3548" s="10" t="s">
        <v>8315</v>
      </c>
      <c r="R3548" t="s">
        <v>8316</v>
      </c>
      <c r="S3548">
        <f t="shared" si="222"/>
        <v>2015</v>
      </c>
      <c r="T3548" s="13">
        <f t="shared" si="223"/>
        <v>42073.660694444443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1"/>
        <v>119.18</v>
      </c>
      <c r="Q3549" s="10" t="s">
        <v>8315</v>
      </c>
      <c r="R3549" t="s">
        <v>8316</v>
      </c>
      <c r="S3549">
        <f t="shared" si="222"/>
        <v>2016</v>
      </c>
      <c r="T3549" s="13">
        <f t="shared" si="223"/>
        <v>42480.078715277778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1"/>
        <v>164.62</v>
      </c>
      <c r="Q3550" s="10" t="s">
        <v>8315</v>
      </c>
      <c r="R3550" t="s">
        <v>8316</v>
      </c>
      <c r="S3550">
        <f t="shared" si="222"/>
        <v>2016</v>
      </c>
      <c r="T3550" s="13">
        <f t="shared" si="223"/>
        <v>42411.942291666666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0" t="s">
        <v>8315</v>
      </c>
      <c r="R3551" t="s">
        <v>8316</v>
      </c>
      <c r="S3551">
        <f t="shared" si="222"/>
        <v>2015</v>
      </c>
      <c r="T3551" s="13">
        <f t="shared" si="223"/>
        <v>42223.394363425927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1"/>
        <v>40.94</v>
      </c>
      <c r="Q3552" s="10" t="s">
        <v>8315</v>
      </c>
      <c r="R3552" t="s">
        <v>8316</v>
      </c>
      <c r="S3552">
        <f t="shared" si="222"/>
        <v>2016</v>
      </c>
      <c r="T3552" s="13">
        <f t="shared" si="223"/>
        <v>42462.893495370372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1"/>
        <v>61.1</v>
      </c>
      <c r="Q3553" s="10" t="s">
        <v>8315</v>
      </c>
      <c r="R3553" t="s">
        <v>8316</v>
      </c>
      <c r="S3553">
        <f t="shared" si="222"/>
        <v>2014</v>
      </c>
      <c r="T3553" s="13">
        <f t="shared" si="223"/>
        <v>41753.515856481477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0" t="s">
        <v>8315</v>
      </c>
      <c r="R3554" t="s">
        <v>8316</v>
      </c>
      <c r="S3554">
        <f t="shared" si="222"/>
        <v>2014</v>
      </c>
      <c r="T3554" s="13">
        <f t="shared" si="223"/>
        <v>41788.587083333332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1"/>
        <v>56.2</v>
      </c>
      <c r="Q3555" s="10" t="s">
        <v>8315</v>
      </c>
      <c r="R3555" t="s">
        <v>8316</v>
      </c>
      <c r="S3555">
        <f t="shared" si="222"/>
        <v>2015</v>
      </c>
      <c r="T3555" s="13">
        <f t="shared" si="223"/>
        <v>42196.028703703705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1"/>
        <v>107</v>
      </c>
      <c r="Q3556" s="10" t="s">
        <v>8315</v>
      </c>
      <c r="R3556" t="s">
        <v>8316</v>
      </c>
      <c r="S3556">
        <f t="shared" si="222"/>
        <v>2015</v>
      </c>
      <c r="T3556" s="13">
        <f t="shared" si="223"/>
        <v>42016.050451388888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0" t="s">
        <v>8315</v>
      </c>
      <c r="R3557" t="s">
        <v>8316</v>
      </c>
      <c r="S3557">
        <f t="shared" si="222"/>
        <v>2016</v>
      </c>
      <c r="T3557" s="13">
        <f t="shared" si="223"/>
        <v>42661.442060185189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1"/>
        <v>110.5</v>
      </c>
      <c r="Q3558" s="10" t="s">
        <v>8315</v>
      </c>
      <c r="R3558" t="s">
        <v>8316</v>
      </c>
      <c r="S3558">
        <f t="shared" si="222"/>
        <v>2014</v>
      </c>
      <c r="T3558" s="13">
        <f t="shared" si="223"/>
        <v>41808.649583333332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0" t="s">
        <v>8315</v>
      </c>
      <c r="R3559" t="s">
        <v>8316</v>
      </c>
      <c r="S3559">
        <f t="shared" si="222"/>
        <v>2014</v>
      </c>
      <c r="T3559" s="13">
        <f t="shared" si="223"/>
        <v>41730.276747685188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0" t="s">
        <v>8315</v>
      </c>
      <c r="R3560" t="s">
        <v>8316</v>
      </c>
      <c r="S3560">
        <f t="shared" si="222"/>
        <v>2015</v>
      </c>
      <c r="T3560" s="13">
        <f t="shared" si="223"/>
        <v>42139.816840277781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1"/>
        <v>43.13</v>
      </c>
      <c r="Q3561" s="10" t="s">
        <v>8315</v>
      </c>
      <c r="R3561" t="s">
        <v>8316</v>
      </c>
      <c r="S3561">
        <f t="shared" si="222"/>
        <v>2015</v>
      </c>
      <c r="T3561" s="13">
        <f t="shared" si="223"/>
        <v>42194.096157407403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1"/>
        <v>46.89</v>
      </c>
      <c r="Q3562" s="10" t="s">
        <v>8315</v>
      </c>
      <c r="R3562" t="s">
        <v>8316</v>
      </c>
      <c r="S3562">
        <f t="shared" si="222"/>
        <v>2015</v>
      </c>
      <c r="T3562" s="13">
        <f t="shared" si="223"/>
        <v>42115.889652777783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1"/>
        <v>47.41</v>
      </c>
      <c r="Q3563" s="10" t="s">
        <v>8315</v>
      </c>
      <c r="R3563" t="s">
        <v>8316</v>
      </c>
      <c r="S3563">
        <f t="shared" si="222"/>
        <v>2015</v>
      </c>
      <c r="T3563" s="13">
        <f t="shared" si="223"/>
        <v>42203.680300925931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1"/>
        <v>15.13</v>
      </c>
      <c r="Q3564" s="10" t="s">
        <v>8315</v>
      </c>
      <c r="R3564" t="s">
        <v>8316</v>
      </c>
      <c r="S3564">
        <f t="shared" si="222"/>
        <v>2016</v>
      </c>
      <c r="T3564" s="13">
        <f t="shared" si="223"/>
        <v>42433.761886574073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1"/>
        <v>21.1</v>
      </c>
      <c r="Q3565" s="10" t="s">
        <v>8315</v>
      </c>
      <c r="R3565" t="s">
        <v>8316</v>
      </c>
      <c r="S3565">
        <f t="shared" si="222"/>
        <v>2016</v>
      </c>
      <c r="T3565" s="13">
        <f t="shared" si="223"/>
        <v>42555.671944444446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1"/>
        <v>59.12</v>
      </c>
      <c r="Q3566" s="10" t="s">
        <v>8315</v>
      </c>
      <c r="R3566" t="s">
        <v>8316</v>
      </c>
      <c r="S3566">
        <f t="shared" si="222"/>
        <v>2015</v>
      </c>
      <c r="T3566" s="13">
        <f t="shared" si="223"/>
        <v>42236.623252314821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1"/>
        <v>97.92</v>
      </c>
      <c r="Q3567" s="10" t="s">
        <v>8315</v>
      </c>
      <c r="R3567" t="s">
        <v>8316</v>
      </c>
      <c r="S3567">
        <f t="shared" si="222"/>
        <v>2014</v>
      </c>
      <c r="T3567" s="13">
        <f t="shared" si="223"/>
        <v>41974.743148148147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1"/>
        <v>55.13</v>
      </c>
      <c r="Q3568" s="10" t="s">
        <v>8315</v>
      </c>
      <c r="R3568" t="s">
        <v>8316</v>
      </c>
      <c r="S3568">
        <f t="shared" si="222"/>
        <v>2014</v>
      </c>
      <c r="T3568" s="13">
        <f t="shared" si="223"/>
        <v>41997.507905092592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1"/>
        <v>26.54</v>
      </c>
      <c r="Q3569" s="10" t="s">
        <v>8315</v>
      </c>
      <c r="R3569" t="s">
        <v>8316</v>
      </c>
      <c r="S3569">
        <f t="shared" si="222"/>
        <v>2015</v>
      </c>
      <c r="T3569" s="13">
        <f t="shared" si="223"/>
        <v>42135.810694444444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0" t="s">
        <v>8315</v>
      </c>
      <c r="R3570" t="s">
        <v>8316</v>
      </c>
      <c r="S3570">
        <f t="shared" si="222"/>
        <v>2014</v>
      </c>
      <c r="T3570" s="13">
        <f t="shared" si="223"/>
        <v>41869.740671296298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1"/>
        <v>122.54</v>
      </c>
      <c r="Q3571" s="10" t="s">
        <v>8315</v>
      </c>
      <c r="R3571" t="s">
        <v>8316</v>
      </c>
      <c r="S3571">
        <f t="shared" si="222"/>
        <v>2014</v>
      </c>
      <c r="T3571" s="13">
        <f t="shared" si="223"/>
        <v>41982.688611111109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1"/>
        <v>87.96</v>
      </c>
      <c r="Q3572" s="10" t="s">
        <v>8315</v>
      </c>
      <c r="R3572" t="s">
        <v>8316</v>
      </c>
      <c r="S3572">
        <f t="shared" si="222"/>
        <v>2014</v>
      </c>
      <c r="T3572" s="13">
        <f t="shared" si="223"/>
        <v>41976.331979166673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1"/>
        <v>73.239999999999995</v>
      </c>
      <c r="Q3573" s="10" t="s">
        <v>8315</v>
      </c>
      <c r="R3573" t="s">
        <v>8316</v>
      </c>
      <c r="S3573">
        <f t="shared" si="222"/>
        <v>2014</v>
      </c>
      <c r="T3573" s="13">
        <f t="shared" si="223"/>
        <v>41912.858946759261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0" t="s">
        <v>8315</v>
      </c>
      <c r="R3574" t="s">
        <v>8316</v>
      </c>
      <c r="S3574">
        <f t="shared" si="222"/>
        <v>2015</v>
      </c>
      <c r="T3574" s="13">
        <f t="shared" si="223"/>
        <v>42146.570393518516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1"/>
        <v>39.54</v>
      </c>
      <c r="Q3575" s="10" t="s">
        <v>8315</v>
      </c>
      <c r="R3575" t="s">
        <v>8316</v>
      </c>
      <c r="S3575">
        <f t="shared" si="222"/>
        <v>2014</v>
      </c>
      <c r="T3575" s="13">
        <f t="shared" si="223"/>
        <v>41921.375532407408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1"/>
        <v>136.78</v>
      </c>
      <c r="Q3576" s="10" t="s">
        <v>8315</v>
      </c>
      <c r="R3576" t="s">
        <v>8316</v>
      </c>
      <c r="S3576">
        <f t="shared" si="222"/>
        <v>2014</v>
      </c>
      <c r="T3576" s="13">
        <f t="shared" si="223"/>
        <v>41926.942685185182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1"/>
        <v>99.34</v>
      </c>
      <c r="Q3577" s="10" t="s">
        <v>8315</v>
      </c>
      <c r="R3577" t="s">
        <v>8316</v>
      </c>
      <c r="S3577">
        <f t="shared" si="222"/>
        <v>2016</v>
      </c>
      <c r="T3577" s="13">
        <f t="shared" si="223"/>
        <v>42561.783877314811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0" t="s">
        <v>8315</v>
      </c>
      <c r="R3578" t="s">
        <v>8316</v>
      </c>
      <c r="S3578">
        <f t="shared" si="222"/>
        <v>2016</v>
      </c>
      <c r="T3578" s="13">
        <f t="shared" si="223"/>
        <v>42649.54923611111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0" t="s">
        <v>8315</v>
      </c>
      <c r="R3579" t="s">
        <v>8316</v>
      </c>
      <c r="S3579">
        <f t="shared" si="222"/>
        <v>2015</v>
      </c>
      <c r="T3579" s="13">
        <f t="shared" si="223"/>
        <v>42093.786840277782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0" t="s">
        <v>8315</v>
      </c>
      <c r="R3580" t="s">
        <v>8316</v>
      </c>
      <c r="S3580">
        <f t="shared" si="222"/>
        <v>2016</v>
      </c>
      <c r="T3580" s="13">
        <f t="shared" si="223"/>
        <v>42460.733530092592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0" t="s">
        <v>8315</v>
      </c>
      <c r="R3581" t="s">
        <v>8316</v>
      </c>
      <c r="S3581">
        <f t="shared" si="222"/>
        <v>2016</v>
      </c>
      <c r="T3581" s="13">
        <f t="shared" si="223"/>
        <v>42430.762222222227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1"/>
        <v>37.96</v>
      </c>
      <c r="Q3582" s="10" t="s">
        <v>8315</v>
      </c>
      <c r="R3582" t="s">
        <v>8316</v>
      </c>
      <c r="S3582">
        <f t="shared" si="222"/>
        <v>2015</v>
      </c>
      <c r="T3582" s="13">
        <f t="shared" si="223"/>
        <v>42026.176180555558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0" t="s">
        <v>8315</v>
      </c>
      <c r="R3583" t="s">
        <v>8316</v>
      </c>
      <c r="S3583">
        <f t="shared" si="222"/>
        <v>2014</v>
      </c>
      <c r="T3583" s="13">
        <f t="shared" si="223"/>
        <v>41836.471180555556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0" t="s">
        <v>8315</v>
      </c>
      <c r="R3584" t="s">
        <v>8316</v>
      </c>
      <c r="S3584">
        <f t="shared" si="222"/>
        <v>2016</v>
      </c>
      <c r="T3584" s="13">
        <f t="shared" si="223"/>
        <v>42451.095856481479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1"/>
        <v>135.63</v>
      </c>
      <c r="Q3585" s="10" t="s">
        <v>8315</v>
      </c>
      <c r="R3585" t="s">
        <v>8316</v>
      </c>
      <c r="S3585">
        <f t="shared" si="222"/>
        <v>2016</v>
      </c>
      <c r="T3585" s="13">
        <f t="shared" si="223"/>
        <v>42418.425983796296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1"/>
        <v>30.94</v>
      </c>
      <c r="Q3586" s="10" t="s">
        <v>8315</v>
      </c>
      <c r="R3586" t="s">
        <v>8316</v>
      </c>
      <c r="S3586">
        <f t="shared" si="222"/>
        <v>2015</v>
      </c>
      <c r="T3586" s="13">
        <f t="shared" si="223"/>
        <v>42168.316481481481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ref="P3587:P3650" si="225">IFERROR(ROUND(E3587/L3587,2),0)</f>
        <v>176.09</v>
      </c>
      <c r="Q3587" s="10" t="s">
        <v>8315</v>
      </c>
      <c r="R3587" t="s">
        <v>8316</v>
      </c>
      <c r="S3587">
        <f t="shared" ref="S3587:S3650" si="226">YEAR(T3587)</f>
        <v>2014</v>
      </c>
      <c r="T3587" s="13">
        <f t="shared" ref="T3587:T3650" si="227">(((J3587/60)/60)/24)+DATE(1970,1,1)</f>
        <v>41964.716319444444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si="225"/>
        <v>151.97999999999999</v>
      </c>
      <c r="Q3588" s="10" t="s">
        <v>8315</v>
      </c>
      <c r="R3588" t="s">
        <v>8316</v>
      </c>
      <c r="S3588">
        <f t="shared" si="226"/>
        <v>2016</v>
      </c>
      <c r="T3588" s="13">
        <f t="shared" si="227"/>
        <v>42576.697569444441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5"/>
        <v>22.61</v>
      </c>
      <c r="Q3589" s="10" t="s">
        <v>8315</v>
      </c>
      <c r="R3589" t="s">
        <v>8316</v>
      </c>
      <c r="S3589">
        <f t="shared" si="226"/>
        <v>2016</v>
      </c>
      <c r="T3589" s="13">
        <f t="shared" si="227"/>
        <v>42503.539976851855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5"/>
        <v>18.27</v>
      </c>
      <c r="Q3590" s="10" t="s">
        <v>8315</v>
      </c>
      <c r="R3590" t="s">
        <v>8316</v>
      </c>
      <c r="S3590">
        <f t="shared" si="226"/>
        <v>2015</v>
      </c>
      <c r="T3590" s="13">
        <f t="shared" si="227"/>
        <v>42101.828819444447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5"/>
        <v>82.26</v>
      </c>
      <c r="Q3591" s="10" t="s">
        <v>8315</v>
      </c>
      <c r="R3591" t="s">
        <v>8316</v>
      </c>
      <c r="S3591">
        <f t="shared" si="226"/>
        <v>2015</v>
      </c>
      <c r="T3591" s="13">
        <f t="shared" si="227"/>
        <v>42125.647534722222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5"/>
        <v>68.53</v>
      </c>
      <c r="Q3592" s="10" t="s">
        <v>8315</v>
      </c>
      <c r="R3592" t="s">
        <v>8316</v>
      </c>
      <c r="S3592">
        <f t="shared" si="226"/>
        <v>2014</v>
      </c>
      <c r="T3592" s="13">
        <f t="shared" si="227"/>
        <v>41902.333726851852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0" t="s">
        <v>8315</v>
      </c>
      <c r="R3593" t="s">
        <v>8316</v>
      </c>
      <c r="S3593">
        <f t="shared" si="226"/>
        <v>2014</v>
      </c>
      <c r="T3593" s="13">
        <f t="shared" si="227"/>
        <v>42003.948425925926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5"/>
        <v>72.709999999999994</v>
      </c>
      <c r="Q3594" s="10" t="s">
        <v>8315</v>
      </c>
      <c r="R3594" t="s">
        <v>8316</v>
      </c>
      <c r="S3594">
        <f t="shared" si="226"/>
        <v>2014</v>
      </c>
      <c r="T3594" s="13">
        <f t="shared" si="227"/>
        <v>41988.829942129625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5"/>
        <v>77.19</v>
      </c>
      <c r="Q3595" s="10" t="s">
        <v>8315</v>
      </c>
      <c r="R3595" t="s">
        <v>8316</v>
      </c>
      <c r="S3595">
        <f t="shared" si="226"/>
        <v>2014</v>
      </c>
      <c r="T3595" s="13">
        <f t="shared" si="227"/>
        <v>41974.898599537039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5"/>
        <v>55.97</v>
      </c>
      <c r="Q3596" s="10" t="s">
        <v>8315</v>
      </c>
      <c r="R3596" t="s">
        <v>8316</v>
      </c>
      <c r="S3596">
        <f t="shared" si="226"/>
        <v>2016</v>
      </c>
      <c r="T3596" s="13">
        <f t="shared" si="227"/>
        <v>42592.066921296297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5"/>
        <v>49.69</v>
      </c>
      <c r="Q3597" s="10" t="s">
        <v>8315</v>
      </c>
      <c r="R3597" t="s">
        <v>8316</v>
      </c>
      <c r="S3597">
        <f t="shared" si="226"/>
        <v>2015</v>
      </c>
      <c r="T3597" s="13">
        <f t="shared" si="227"/>
        <v>42050.008368055554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5"/>
        <v>79</v>
      </c>
      <c r="Q3598" s="10" t="s">
        <v>8315</v>
      </c>
      <c r="R3598" t="s">
        <v>8316</v>
      </c>
      <c r="S3598">
        <f t="shared" si="226"/>
        <v>2014</v>
      </c>
      <c r="T3598" s="13">
        <f t="shared" si="227"/>
        <v>41856.715069444443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5"/>
        <v>77.73</v>
      </c>
      <c r="Q3599" s="10" t="s">
        <v>8315</v>
      </c>
      <c r="R3599" t="s">
        <v>8316</v>
      </c>
      <c r="S3599">
        <f t="shared" si="226"/>
        <v>2016</v>
      </c>
      <c r="T3599" s="13">
        <f t="shared" si="227"/>
        <v>42417.585532407407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5"/>
        <v>40.78</v>
      </c>
      <c r="Q3600" s="10" t="s">
        <v>8315</v>
      </c>
      <c r="R3600" t="s">
        <v>8316</v>
      </c>
      <c r="S3600">
        <f t="shared" si="226"/>
        <v>2014</v>
      </c>
      <c r="T3600" s="13">
        <f t="shared" si="227"/>
        <v>41866.79886574074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0" t="s">
        <v>8315</v>
      </c>
      <c r="R3601" t="s">
        <v>8316</v>
      </c>
      <c r="S3601">
        <f t="shared" si="226"/>
        <v>2015</v>
      </c>
      <c r="T3601" s="13">
        <f t="shared" si="227"/>
        <v>42220.79487268519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0" t="s">
        <v>8315</v>
      </c>
      <c r="R3602" t="s">
        <v>8316</v>
      </c>
      <c r="S3602">
        <f t="shared" si="226"/>
        <v>2016</v>
      </c>
      <c r="T3602" s="13">
        <f t="shared" si="227"/>
        <v>42628.849120370374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5"/>
        <v>39.380000000000003</v>
      </c>
      <c r="Q3603" s="10" t="s">
        <v>8315</v>
      </c>
      <c r="R3603" t="s">
        <v>8316</v>
      </c>
      <c r="S3603">
        <f t="shared" si="226"/>
        <v>2014</v>
      </c>
      <c r="T3603" s="13">
        <f t="shared" si="227"/>
        <v>41990.99863425926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5"/>
        <v>81.67</v>
      </c>
      <c r="Q3604" s="10" t="s">
        <v>8315</v>
      </c>
      <c r="R3604" t="s">
        <v>8316</v>
      </c>
      <c r="S3604">
        <f t="shared" si="226"/>
        <v>2016</v>
      </c>
      <c r="T3604" s="13">
        <f t="shared" si="227"/>
        <v>42447.894432870366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5"/>
        <v>44.91</v>
      </c>
      <c r="Q3605" s="10" t="s">
        <v>8315</v>
      </c>
      <c r="R3605" t="s">
        <v>8316</v>
      </c>
      <c r="S3605">
        <f t="shared" si="226"/>
        <v>2015</v>
      </c>
      <c r="T3605" s="13">
        <f t="shared" si="227"/>
        <v>42283.864351851851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5"/>
        <v>49.06</v>
      </c>
      <c r="Q3606" s="10" t="s">
        <v>8315</v>
      </c>
      <c r="R3606" t="s">
        <v>8316</v>
      </c>
      <c r="S3606">
        <f t="shared" si="226"/>
        <v>2016</v>
      </c>
      <c r="T3606" s="13">
        <f t="shared" si="227"/>
        <v>42483.015694444446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0" t="s">
        <v>8315</v>
      </c>
      <c r="R3607" t="s">
        <v>8316</v>
      </c>
      <c r="S3607">
        <f t="shared" si="226"/>
        <v>2016</v>
      </c>
      <c r="T3607" s="13">
        <f t="shared" si="227"/>
        <v>42383.793124999997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5"/>
        <v>61.06</v>
      </c>
      <c r="Q3608" s="10" t="s">
        <v>8315</v>
      </c>
      <c r="R3608" t="s">
        <v>8316</v>
      </c>
      <c r="S3608">
        <f t="shared" si="226"/>
        <v>2016</v>
      </c>
      <c r="T3608" s="13">
        <f t="shared" si="227"/>
        <v>42566.604826388888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5"/>
        <v>29</v>
      </c>
      <c r="Q3609" s="10" t="s">
        <v>8315</v>
      </c>
      <c r="R3609" t="s">
        <v>8316</v>
      </c>
      <c r="S3609">
        <f t="shared" si="226"/>
        <v>2015</v>
      </c>
      <c r="T3609" s="13">
        <f t="shared" si="227"/>
        <v>42338.963912037041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0" t="s">
        <v>8315</v>
      </c>
      <c r="R3610" t="s">
        <v>8316</v>
      </c>
      <c r="S3610">
        <f t="shared" si="226"/>
        <v>2016</v>
      </c>
      <c r="T3610" s="13">
        <f t="shared" si="227"/>
        <v>42506.709375000006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5"/>
        <v>143.1</v>
      </c>
      <c r="Q3611" s="10" t="s">
        <v>8315</v>
      </c>
      <c r="R3611" t="s">
        <v>8316</v>
      </c>
      <c r="S3611">
        <f t="shared" si="226"/>
        <v>2016</v>
      </c>
      <c r="T3611" s="13">
        <f t="shared" si="227"/>
        <v>42429.991724537031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5"/>
        <v>52.35</v>
      </c>
      <c r="Q3612" s="10" t="s">
        <v>8315</v>
      </c>
      <c r="R3612" t="s">
        <v>8316</v>
      </c>
      <c r="S3612">
        <f t="shared" si="226"/>
        <v>2015</v>
      </c>
      <c r="T3612" s="13">
        <f t="shared" si="227"/>
        <v>42203.432129629626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0" t="s">
        <v>8315</v>
      </c>
      <c r="R3613" t="s">
        <v>8316</v>
      </c>
      <c r="S3613">
        <f t="shared" si="226"/>
        <v>2015</v>
      </c>
      <c r="T3613" s="13">
        <f t="shared" si="227"/>
        <v>42072.370381944449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5"/>
        <v>126.67</v>
      </c>
      <c r="Q3614" s="10" t="s">
        <v>8315</v>
      </c>
      <c r="R3614" t="s">
        <v>8316</v>
      </c>
      <c r="S3614">
        <f t="shared" si="226"/>
        <v>2014</v>
      </c>
      <c r="T3614" s="13">
        <f t="shared" si="227"/>
        <v>41789.726979166669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0" t="s">
        <v>8315</v>
      </c>
      <c r="R3615" t="s">
        <v>8316</v>
      </c>
      <c r="S3615">
        <f t="shared" si="226"/>
        <v>2014</v>
      </c>
      <c r="T3615" s="13">
        <f t="shared" si="227"/>
        <v>41788.58997685185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5"/>
        <v>35.49</v>
      </c>
      <c r="Q3616" s="10" t="s">
        <v>8315</v>
      </c>
      <c r="R3616" t="s">
        <v>8316</v>
      </c>
      <c r="S3616">
        <f t="shared" si="226"/>
        <v>2015</v>
      </c>
      <c r="T3616" s="13">
        <f t="shared" si="227"/>
        <v>42144.041851851856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5"/>
        <v>37.08</v>
      </c>
      <c r="Q3617" s="10" t="s">
        <v>8315</v>
      </c>
      <c r="R3617" t="s">
        <v>8316</v>
      </c>
      <c r="S3617">
        <f t="shared" si="226"/>
        <v>2015</v>
      </c>
      <c r="T3617" s="13">
        <f t="shared" si="227"/>
        <v>42318.593703703707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5"/>
        <v>69.33</v>
      </c>
      <c r="Q3618" s="10" t="s">
        <v>8315</v>
      </c>
      <c r="R3618" t="s">
        <v>8316</v>
      </c>
      <c r="S3618">
        <f t="shared" si="226"/>
        <v>2015</v>
      </c>
      <c r="T3618" s="13">
        <f t="shared" si="227"/>
        <v>42052.949814814812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5"/>
        <v>17.25</v>
      </c>
      <c r="Q3619" s="10" t="s">
        <v>8315</v>
      </c>
      <c r="R3619" t="s">
        <v>8316</v>
      </c>
      <c r="S3619">
        <f t="shared" si="226"/>
        <v>2017</v>
      </c>
      <c r="T3619" s="13">
        <f t="shared" si="227"/>
        <v>42779.610289351855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0" t="s">
        <v>8315</v>
      </c>
      <c r="R3620" t="s">
        <v>8316</v>
      </c>
      <c r="S3620">
        <f t="shared" si="226"/>
        <v>2015</v>
      </c>
      <c r="T3620" s="13">
        <f t="shared" si="227"/>
        <v>42128.627893518518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0" t="s">
        <v>8315</v>
      </c>
      <c r="R3621" t="s">
        <v>8316</v>
      </c>
      <c r="S3621">
        <f t="shared" si="226"/>
        <v>2016</v>
      </c>
      <c r="T3621" s="13">
        <f t="shared" si="227"/>
        <v>42661.132245370376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5"/>
        <v>56.07</v>
      </c>
      <c r="Q3622" s="10" t="s">
        <v>8315</v>
      </c>
      <c r="R3622" t="s">
        <v>8316</v>
      </c>
      <c r="S3622">
        <f t="shared" si="226"/>
        <v>2015</v>
      </c>
      <c r="T3622" s="13">
        <f t="shared" si="227"/>
        <v>42037.938206018516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5"/>
        <v>47.03</v>
      </c>
      <c r="Q3623" s="10" t="s">
        <v>8315</v>
      </c>
      <c r="R3623" t="s">
        <v>8316</v>
      </c>
      <c r="S3623">
        <f t="shared" si="226"/>
        <v>2016</v>
      </c>
      <c r="T3623" s="13">
        <f t="shared" si="227"/>
        <v>42619.935694444444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5"/>
        <v>47.67</v>
      </c>
      <c r="Q3624" s="10" t="s">
        <v>8315</v>
      </c>
      <c r="R3624" t="s">
        <v>8316</v>
      </c>
      <c r="S3624">
        <f t="shared" si="226"/>
        <v>2014</v>
      </c>
      <c r="T3624" s="13">
        <f t="shared" si="227"/>
        <v>41877.221886574072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0" t="s">
        <v>8315</v>
      </c>
      <c r="R3625" t="s">
        <v>8316</v>
      </c>
      <c r="S3625">
        <f t="shared" si="226"/>
        <v>2014</v>
      </c>
      <c r="T3625" s="13">
        <f t="shared" si="227"/>
        <v>41828.736921296295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5"/>
        <v>80.72</v>
      </c>
      <c r="Q3626" s="10" t="s">
        <v>8315</v>
      </c>
      <c r="R3626" t="s">
        <v>8316</v>
      </c>
      <c r="S3626">
        <f t="shared" si="226"/>
        <v>2016</v>
      </c>
      <c r="T3626" s="13">
        <f t="shared" si="227"/>
        <v>42545.774189814809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5"/>
        <v>39.49</v>
      </c>
      <c r="Q3627" s="10" t="s">
        <v>8315</v>
      </c>
      <c r="R3627" t="s">
        <v>8316</v>
      </c>
      <c r="S3627">
        <f t="shared" si="226"/>
        <v>2015</v>
      </c>
      <c r="T3627" s="13">
        <f t="shared" si="227"/>
        <v>42157.652511574073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5"/>
        <v>84.85</v>
      </c>
      <c r="Q3628" s="10" t="s">
        <v>8315</v>
      </c>
      <c r="R3628" t="s">
        <v>8316</v>
      </c>
      <c r="S3628">
        <f t="shared" si="226"/>
        <v>2014</v>
      </c>
      <c r="T3628" s="13">
        <f t="shared" si="227"/>
        <v>41846.667326388888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0" t="s">
        <v>8315</v>
      </c>
      <c r="R3629" t="s">
        <v>8316</v>
      </c>
      <c r="S3629">
        <f t="shared" si="226"/>
        <v>2016</v>
      </c>
      <c r="T3629" s="13">
        <f t="shared" si="227"/>
        <v>42460.741747685184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0" t="s">
        <v>8315</v>
      </c>
      <c r="R3630" t="s">
        <v>8357</v>
      </c>
      <c r="S3630">
        <f t="shared" si="226"/>
        <v>2015</v>
      </c>
      <c r="T3630" s="13">
        <f t="shared" si="227"/>
        <v>42291.833287037036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0" t="s">
        <v>8315</v>
      </c>
      <c r="R3631" t="s">
        <v>8357</v>
      </c>
      <c r="S3631">
        <f t="shared" si="226"/>
        <v>2016</v>
      </c>
      <c r="T3631" s="13">
        <f t="shared" si="227"/>
        <v>42437.094490740739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0" t="s">
        <v>8315</v>
      </c>
      <c r="R3632" t="s">
        <v>8357</v>
      </c>
      <c r="S3632">
        <f t="shared" si="226"/>
        <v>2014</v>
      </c>
      <c r="T3632" s="13">
        <f t="shared" si="227"/>
        <v>41942.84710648148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0" t="s">
        <v>8315</v>
      </c>
      <c r="R3633" t="s">
        <v>8357</v>
      </c>
      <c r="S3633">
        <f t="shared" si="226"/>
        <v>2014</v>
      </c>
      <c r="T3633" s="13">
        <f t="shared" si="227"/>
        <v>41880.753437499996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0" t="s">
        <v>8315</v>
      </c>
      <c r="R3634" t="s">
        <v>8357</v>
      </c>
      <c r="S3634">
        <f t="shared" si="226"/>
        <v>2014</v>
      </c>
      <c r="T3634" s="13">
        <f t="shared" si="227"/>
        <v>41946.936909722222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5"/>
        <v>56.84</v>
      </c>
      <c r="Q3635" s="10" t="s">
        <v>8315</v>
      </c>
      <c r="R3635" t="s">
        <v>8357</v>
      </c>
      <c r="S3635">
        <f t="shared" si="226"/>
        <v>2016</v>
      </c>
      <c r="T3635" s="13">
        <f t="shared" si="227"/>
        <v>42649.623460648145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5"/>
        <v>176.94</v>
      </c>
      <c r="Q3636" s="10" t="s">
        <v>8315</v>
      </c>
      <c r="R3636" t="s">
        <v>8357</v>
      </c>
      <c r="S3636">
        <f t="shared" si="226"/>
        <v>2016</v>
      </c>
      <c r="T3636" s="13">
        <f t="shared" si="227"/>
        <v>42701.166365740741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5"/>
        <v>127.6</v>
      </c>
      <c r="Q3637" s="10" t="s">
        <v>8315</v>
      </c>
      <c r="R3637" t="s">
        <v>8357</v>
      </c>
      <c r="S3637">
        <f t="shared" si="226"/>
        <v>2016</v>
      </c>
      <c r="T3637" s="13">
        <f t="shared" si="227"/>
        <v>42450.88282407407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0" t="s">
        <v>8315</v>
      </c>
      <c r="R3638" t="s">
        <v>8357</v>
      </c>
      <c r="S3638">
        <f t="shared" si="226"/>
        <v>2015</v>
      </c>
      <c r="T3638" s="13">
        <f t="shared" si="227"/>
        <v>42226.694780092599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5"/>
        <v>66.14</v>
      </c>
      <c r="Q3639" s="10" t="s">
        <v>8315</v>
      </c>
      <c r="R3639" t="s">
        <v>8357</v>
      </c>
      <c r="S3639">
        <f t="shared" si="226"/>
        <v>2014</v>
      </c>
      <c r="T3639" s="13">
        <f t="shared" si="227"/>
        <v>41975.700636574074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5"/>
        <v>108</v>
      </c>
      <c r="Q3640" s="10" t="s">
        <v>8315</v>
      </c>
      <c r="R3640" t="s">
        <v>8357</v>
      </c>
      <c r="S3640">
        <f t="shared" si="226"/>
        <v>2015</v>
      </c>
      <c r="T3640" s="13">
        <f t="shared" si="227"/>
        <v>42053.672824074078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0" t="s">
        <v>8315</v>
      </c>
      <c r="R3641" t="s">
        <v>8357</v>
      </c>
      <c r="S3641">
        <f t="shared" si="226"/>
        <v>2016</v>
      </c>
      <c r="T3641" s="13">
        <f t="shared" si="227"/>
        <v>42590.677152777775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5"/>
        <v>18.329999999999998</v>
      </c>
      <c r="Q3642" s="10" t="s">
        <v>8315</v>
      </c>
      <c r="R3642" t="s">
        <v>8357</v>
      </c>
      <c r="S3642">
        <f t="shared" si="226"/>
        <v>2015</v>
      </c>
      <c r="T3642" s="13">
        <f t="shared" si="227"/>
        <v>42104.781597222223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0" t="s">
        <v>8315</v>
      </c>
      <c r="R3643" t="s">
        <v>8357</v>
      </c>
      <c r="S3643">
        <f t="shared" si="226"/>
        <v>2014</v>
      </c>
      <c r="T3643" s="13">
        <f t="shared" si="227"/>
        <v>41899.627071759263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5"/>
        <v>7.5</v>
      </c>
      <c r="Q3644" s="10" t="s">
        <v>8315</v>
      </c>
      <c r="R3644" t="s">
        <v>8357</v>
      </c>
      <c r="S3644">
        <f t="shared" si="226"/>
        <v>2015</v>
      </c>
      <c r="T3644" s="13">
        <f t="shared" si="227"/>
        <v>42297.816284722227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0" t="s">
        <v>8315</v>
      </c>
      <c r="R3645" t="s">
        <v>8357</v>
      </c>
      <c r="S3645">
        <f t="shared" si="226"/>
        <v>2015</v>
      </c>
      <c r="T3645" s="13">
        <f t="shared" si="227"/>
        <v>42285.143969907411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5"/>
        <v>68.42</v>
      </c>
      <c r="Q3646" s="10" t="s">
        <v>8315</v>
      </c>
      <c r="R3646" t="s">
        <v>8357</v>
      </c>
      <c r="S3646">
        <f t="shared" si="226"/>
        <v>2016</v>
      </c>
      <c r="T3646" s="13">
        <f t="shared" si="227"/>
        <v>42409.241747685184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5"/>
        <v>1</v>
      </c>
      <c r="Q3647" s="10" t="s">
        <v>8315</v>
      </c>
      <c r="R3647" t="s">
        <v>8357</v>
      </c>
      <c r="S3647">
        <f t="shared" si="226"/>
        <v>2016</v>
      </c>
      <c r="T3647" s="13">
        <f t="shared" si="227"/>
        <v>42665.970347222217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5"/>
        <v>60.13</v>
      </c>
      <c r="Q3648" s="10" t="s">
        <v>8315</v>
      </c>
      <c r="R3648" t="s">
        <v>8357</v>
      </c>
      <c r="S3648">
        <f t="shared" si="226"/>
        <v>2015</v>
      </c>
      <c r="T3648" s="13">
        <f t="shared" si="227"/>
        <v>42140.421319444446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0" t="s">
        <v>8315</v>
      </c>
      <c r="R3649" t="s">
        <v>8357</v>
      </c>
      <c r="S3649">
        <f t="shared" si="226"/>
        <v>2016</v>
      </c>
      <c r="T3649" s="13">
        <f t="shared" si="227"/>
        <v>42598.749155092592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5"/>
        <v>550.04</v>
      </c>
      <c r="Q3650" s="10" t="s">
        <v>8315</v>
      </c>
      <c r="R3650" t="s">
        <v>8316</v>
      </c>
      <c r="S3650">
        <f t="shared" si="226"/>
        <v>2014</v>
      </c>
      <c r="T3650" s="13">
        <f t="shared" si="227"/>
        <v>41887.292187500003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ref="P3651:P3714" si="229">IFERROR(ROUND(E3651/L3651,2),0)</f>
        <v>97.5</v>
      </c>
      <c r="Q3651" s="10" t="s">
        <v>8315</v>
      </c>
      <c r="R3651" t="s">
        <v>8316</v>
      </c>
      <c r="S3651">
        <f t="shared" ref="S3651:S3714" si="230">YEAR(T3651)</f>
        <v>2014</v>
      </c>
      <c r="T3651" s="13">
        <f t="shared" ref="T3651:T3714" si="231">(((J3651/60)/60)/24)+DATE(1970,1,1)</f>
        <v>41780.712893518517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0" t="s">
        <v>8315</v>
      </c>
      <c r="R3652" t="s">
        <v>8316</v>
      </c>
      <c r="S3652">
        <f t="shared" si="230"/>
        <v>2016</v>
      </c>
      <c r="T3652" s="13">
        <f t="shared" si="231"/>
        <v>42381.478981481487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0" t="s">
        <v>8315</v>
      </c>
      <c r="R3653" t="s">
        <v>8316</v>
      </c>
      <c r="S3653">
        <f t="shared" si="230"/>
        <v>2014</v>
      </c>
      <c r="T3653" s="13">
        <f t="shared" si="231"/>
        <v>41828.646319444444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29"/>
        <v>44.24</v>
      </c>
      <c r="Q3654" s="10" t="s">
        <v>8315</v>
      </c>
      <c r="R3654" t="s">
        <v>8316</v>
      </c>
      <c r="S3654">
        <f t="shared" si="230"/>
        <v>2016</v>
      </c>
      <c r="T3654" s="13">
        <f t="shared" si="231"/>
        <v>42596.644699074073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29"/>
        <v>60.91</v>
      </c>
      <c r="Q3655" s="10" t="s">
        <v>8315</v>
      </c>
      <c r="R3655" t="s">
        <v>8316</v>
      </c>
      <c r="S3655">
        <f t="shared" si="230"/>
        <v>2015</v>
      </c>
      <c r="T3655" s="13">
        <f t="shared" si="231"/>
        <v>42191.363506944443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29"/>
        <v>68.84</v>
      </c>
      <c r="Q3656" s="10" t="s">
        <v>8315</v>
      </c>
      <c r="R3656" t="s">
        <v>8316</v>
      </c>
      <c r="S3656">
        <f t="shared" si="230"/>
        <v>2016</v>
      </c>
      <c r="T3656" s="13">
        <f t="shared" si="231"/>
        <v>42440.416504629626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29"/>
        <v>73.58</v>
      </c>
      <c r="Q3657" s="10" t="s">
        <v>8315</v>
      </c>
      <c r="R3657" t="s">
        <v>8316</v>
      </c>
      <c r="S3657">
        <f t="shared" si="230"/>
        <v>2015</v>
      </c>
      <c r="T3657" s="13">
        <f t="shared" si="231"/>
        <v>42173.803217592591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29"/>
        <v>115.02</v>
      </c>
      <c r="Q3658" s="10" t="s">
        <v>8315</v>
      </c>
      <c r="R3658" t="s">
        <v>8316</v>
      </c>
      <c r="S3658">
        <f t="shared" si="230"/>
        <v>2017</v>
      </c>
      <c r="T3658" s="13">
        <f t="shared" si="231"/>
        <v>42737.910138888896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29"/>
        <v>110.75</v>
      </c>
      <c r="Q3659" s="10" t="s">
        <v>8315</v>
      </c>
      <c r="R3659" t="s">
        <v>8316</v>
      </c>
      <c r="S3659">
        <f t="shared" si="230"/>
        <v>2016</v>
      </c>
      <c r="T3659" s="13">
        <f t="shared" si="231"/>
        <v>42499.629849537043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29"/>
        <v>75.5</v>
      </c>
      <c r="Q3660" s="10" t="s">
        <v>8315</v>
      </c>
      <c r="R3660" t="s">
        <v>8316</v>
      </c>
      <c r="S3660">
        <f t="shared" si="230"/>
        <v>2014</v>
      </c>
      <c r="T3660" s="13">
        <f t="shared" si="231"/>
        <v>41775.858564814815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0" t="s">
        <v>8315</v>
      </c>
      <c r="R3661" t="s">
        <v>8316</v>
      </c>
      <c r="S3661">
        <f t="shared" si="230"/>
        <v>2015</v>
      </c>
      <c r="T3661" s="13">
        <f t="shared" si="231"/>
        <v>42055.277199074073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0" t="s">
        <v>8315</v>
      </c>
      <c r="R3662" t="s">
        <v>8316</v>
      </c>
      <c r="S3662">
        <f t="shared" si="230"/>
        <v>2014</v>
      </c>
      <c r="T3662" s="13">
        <f t="shared" si="231"/>
        <v>41971.881076388891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0" t="s">
        <v>8315</v>
      </c>
      <c r="R3663" t="s">
        <v>8316</v>
      </c>
      <c r="S3663">
        <f t="shared" si="230"/>
        <v>2016</v>
      </c>
      <c r="T3663" s="13">
        <f t="shared" si="231"/>
        <v>42447.896666666667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29"/>
        <v>202.85</v>
      </c>
      <c r="Q3664" s="10" t="s">
        <v>8315</v>
      </c>
      <c r="R3664" t="s">
        <v>8316</v>
      </c>
      <c r="S3664">
        <f t="shared" si="230"/>
        <v>2015</v>
      </c>
      <c r="T3664" s="13">
        <f t="shared" si="231"/>
        <v>42064.220069444447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0" t="s">
        <v>8315</v>
      </c>
      <c r="R3665" t="s">
        <v>8316</v>
      </c>
      <c r="S3665">
        <f t="shared" si="230"/>
        <v>2016</v>
      </c>
      <c r="T3665" s="13">
        <f t="shared" si="231"/>
        <v>42665.451736111107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29"/>
        <v>46.05</v>
      </c>
      <c r="Q3666" s="10" t="s">
        <v>8315</v>
      </c>
      <c r="R3666" t="s">
        <v>8316</v>
      </c>
      <c r="S3666">
        <f t="shared" si="230"/>
        <v>2016</v>
      </c>
      <c r="T3666" s="13">
        <f t="shared" si="231"/>
        <v>42523.248715277776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29"/>
        <v>51</v>
      </c>
      <c r="Q3667" s="10" t="s">
        <v>8315</v>
      </c>
      <c r="R3667" t="s">
        <v>8316</v>
      </c>
      <c r="S3667">
        <f t="shared" si="230"/>
        <v>2015</v>
      </c>
      <c r="T3667" s="13">
        <f t="shared" si="231"/>
        <v>42294.808124999996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0" t="s">
        <v>8315</v>
      </c>
      <c r="R3668" t="s">
        <v>8316</v>
      </c>
      <c r="S3668">
        <f t="shared" si="230"/>
        <v>2014</v>
      </c>
      <c r="T3668" s="13">
        <f t="shared" si="231"/>
        <v>41822.90488425926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29"/>
        <v>53.36</v>
      </c>
      <c r="Q3669" s="10" t="s">
        <v>8315</v>
      </c>
      <c r="R3669" t="s">
        <v>8316</v>
      </c>
      <c r="S3669">
        <f t="shared" si="230"/>
        <v>2015</v>
      </c>
      <c r="T3669" s="13">
        <f t="shared" si="231"/>
        <v>42173.970127314817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29"/>
        <v>36.96</v>
      </c>
      <c r="Q3670" s="10" t="s">
        <v>8315</v>
      </c>
      <c r="R3670" t="s">
        <v>8316</v>
      </c>
      <c r="S3670">
        <f t="shared" si="230"/>
        <v>2015</v>
      </c>
      <c r="T3670" s="13">
        <f t="shared" si="231"/>
        <v>42185.556157407409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29"/>
        <v>81.290000000000006</v>
      </c>
      <c r="Q3671" s="10" t="s">
        <v>8315</v>
      </c>
      <c r="R3671" t="s">
        <v>8316</v>
      </c>
      <c r="S3671">
        <f t="shared" si="230"/>
        <v>2015</v>
      </c>
      <c r="T3671" s="13">
        <f t="shared" si="231"/>
        <v>42136.675196759257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29"/>
        <v>20.079999999999998</v>
      </c>
      <c r="Q3672" s="10" t="s">
        <v>8315</v>
      </c>
      <c r="R3672" t="s">
        <v>8316</v>
      </c>
      <c r="S3672">
        <f t="shared" si="230"/>
        <v>2015</v>
      </c>
      <c r="T3672" s="13">
        <f t="shared" si="231"/>
        <v>42142.514016203699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29"/>
        <v>88.25</v>
      </c>
      <c r="Q3673" s="10" t="s">
        <v>8315</v>
      </c>
      <c r="R3673" t="s">
        <v>8316</v>
      </c>
      <c r="S3673">
        <f t="shared" si="230"/>
        <v>2014</v>
      </c>
      <c r="T3673" s="13">
        <f t="shared" si="231"/>
        <v>41820.62809027778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29"/>
        <v>53.44</v>
      </c>
      <c r="Q3674" s="10" t="s">
        <v>8315</v>
      </c>
      <c r="R3674" t="s">
        <v>8316</v>
      </c>
      <c r="S3674">
        <f t="shared" si="230"/>
        <v>2014</v>
      </c>
      <c r="T3674" s="13">
        <f t="shared" si="231"/>
        <v>41878.946574074071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29"/>
        <v>39.869999999999997</v>
      </c>
      <c r="Q3675" s="10" t="s">
        <v>8315</v>
      </c>
      <c r="R3675" t="s">
        <v>8316</v>
      </c>
      <c r="S3675">
        <f t="shared" si="230"/>
        <v>2014</v>
      </c>
      <c r="T3675" s="13">
        <f t="shared" si="231"/>
        <v>41914.295104166667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0" t="s">
        <v>8315</v>
      </c>
      <c r="R3676" t="s">
        <v>8316</v>
      </c>
      <c r="S3676">
        <f t="shared" si="230"/>
        <v>2016</v>
      </c>
      <c r="T3676" s="13">
        <f t="shared" si="231"/>
        <v>42556.873020833329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0" t="s">
        <v>8315</v>
      </c>
      <c r="R3677" t="s">
        <v>8316</v>
      </c>
      <c r="S3677">
        <f t="shared" si="230"/>
        <v>2016</v>
      </c>
      <c r="T3677" s="13">
        <f t="shared" si="231"/>
        <v>42493.597013888888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29"/>
        <v>64.38</v>
      </c>
      <c r="Q3678" s="10" t="s">
        <v>8315</v>
      </c>
      <c r="R3678" t="s">
        <v>8316</v>
      </c>
      <c r="S3678">
        <f t="shared" si="230"/>
        <v>2014</v>
      </c>
      <c r="T3678" s="13">
        <f t="shared" si="231"/>
        <v>41876.815787037034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29"/>
        <v>62.05</v>
      </c>
      <c r="Q3679" s="10" t="s">
        <v>8315</v>
      </c>
      <c r="R3679" t="s">
        <v>8316</v>
      </c>
      <c r="S3679">
        <f t="shared" si="230"/>
        <v>2014</v>
      </c>
      <c r="T3679" s="13">
        <f t="shared" si="231"/>
        <v>41802.574282407404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29"/>
        <v>66.13</v>
      </c>
      <c r="Q3680" s="10" t="s">
        <v>8315</v>
      </c>
      <c r="R3680" t="s">
        <v>8316</v>
      </c>
      <c r="S3680">
        <f t="shared" si="230"/>
        <v>2015</v>
      </c>
      <c r="T3680" s="13">
        <f t="shared" si="231"/>
        <v>42120.531226851846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29"/>
        <v>73.400000000000006</v>
      </c>
      <c r="Q3681" s="10" t="s">
        <v>8315</v>
      </c>
      <c r="R3681" t="s">
        <v>8316</v>
      </c>
      <c r="S3681">
        <f t="shared" si="230"/>
        <v>2014</v>
      </c>
      <c r="T3681" s="13">
        <f t="shared" si="231"/>
        <v>41786.761354166665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29"/>
        <v>99.5</v>
      </c>
      <c r="Q3682" s="10" t="s">
        <v>8315</v>
      </c>
      <c r="R3682" t="s">
        <v>8316</v>
      </c>
      <c r="S3682">
        <f t="shared" si="230"/>
        <v>2016</v>
      </c>
      <c r="T3682" s="13">
        <f t="shared" si="231"/>
        <v>42627.454097222217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29"/>
        <v>62.17</v>
      </c>
      <c r="Q3683" s="10" t="s">
        <v>8315</v>
      </c>
      <c r="R3683" t="s">
        <v>8316</v>
      </c>
      <c r="S3683">
        <f t="shared" si="230"/>
        <v>2016</v>
      </c>
      <c r="T3683" s="13">
        <f t="shared" si="231"/>
        <v>42374.651504629626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29"/>
        <v>62.33</v>
      </c>
      <c r="Q3684" s="10" t="s">
        <v>8315</v>
      </c>
      <c r="R3684" t="s">
        <v>8316</v>
      </c>
      <c r="S3684">
        <f t="shared" si="230"/>
        <v>2014</v>
      </c>
      <c r="T3684" s="13">
        <f t="shared" si="231"/>
        <v>41772.685393518521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29"/>
        <v>58.79</v>
      </c>
      <c r="Q3685" s="10" t="s">
        <v>8315</v>
      </c>
      <c r="R3685" t="s">
        <v>8316</v>
      </c>
      <c r="S3685">
        <f t="shared" si="230"/>
        <v>2016</v>
      </c>
      <c r="T3685" s="13">
        <f t="shared" si="231"/>
        <v>42633.116851851853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29"/>
        <v>45.35</v>
      </c>
      <c r="Q3686" s="10" t="s">
        <v>8315</v>
      </c>
      <c r="R3686" t="s">
        <v>8316</v>
      </c>
      <c r="S3686">
        <f t="shared" si="230"/>
        <v>2015</v>
      </c>
      <c r="T3686" s="13">
        <f t="shared" si="231"/>
        <v>42219.180393518516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29"/>
        <v>41.94</v>
      </c>
      <c r="Q3687" s="10" t="s">
        <v>8315</v>
      </c>
      <c r="R3687" t="s">
        <v>8316</v>
      </c>
      <c r="S3687">
        <f t="shared" si="230"/>
        <v>2014</v>
      </c>
      <c r="T3687" s="13">
        <f t="shared" si="231"/>
        <v>41753.593275462961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29"/>
        <v>59.17</v>
      </c>
      <c r="Q3688" s="10" t="s">
        <v>8315</v>
      </c>
      <c r="R3688" t="s">
        <v>8316</v>
      </c>
      <c r="S3688">
        <f t="shared" si="230"/>
        <v>2015</v>
      </c>
      <c r="T3688" s="13">
        <f t="shared" si="231"/>
        <v>42230.662731481483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29"/>
        <v>200.49</v>
      </c>
      <c r="Q3689" s="10" t="s">
        <v>8315</v>
      </c>
      <c r="R3689" t="s">
        <v>8316</v>
      </c>
      <c r="S3689">
        <f t="shared" si="230"/>
        <v>2014</v>
      </c>
      <c r="T3689" s="13">
        <f t="shared" si="231"/>
        <v>41787.218229166669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29"/>
        <v>83.97</v>
      </c>
      <c r="Q3690" s="10" t="s">
        <v>8315</v>
      </c>
      <c r="R3690" t="s">
        <v>8316</v>
      </c>
      <c r="S3690">
        <f t="shared" si="230"/>
        <v>2014</v>
      </c>
      <c r="T3690" s="13">
        <f t="shared" si="231"/>
        <v>41829.787083333329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29"/>
        <v>57.26</v>
      </c>
      <c r="Q3691" s="10" t="s">
        <v>8315</v>
      </c>
      <c r="R3691" t="s">
        <v>8316</v>
      </c>
      <c r="S3691">
        <f t="shared" si="230"/>
        <v>2015</v>
      </c>
      <c r="T3691" s="13">
        <f t="shared" si="231"/>
        <v>42147.826840277776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0" t="s">
        <v>8315</v>
      </c>
      <c r="R3692" t="s">
        <v>8316</v>
      </c>
      <c r="S3692">
        <f t="shared" si="230"/>
        <v>2014</v>
      </c>
      <c r="T3692" s="13">
        <f t="shared" si="231"/>
        <v>41940.598182870373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0" t="s">
        <v>8315</v>
      </c>
      <c r="R3693" t="s">
        <v>8316</v>
      </c>
      <c r="S3693">
        <f t="shared" si="230"/>
        <v>2015</v>
      </c>
      <c r="T3693" s="13">
        <f t="shared" si="231"/>
        <v>42020.700567129628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0" t="s">
        <v>8315</v>
      </c>
      <c r="R3694" t="s">
        <v>8316</v>
      </c>
      <c r="S3694">
        <f t="shared" si="230"/>
        <v>2014</v>
      </c>
      <c r="T3694" s="13">
        <f t="shared" si="231"/>
        <v>41891.96503472222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29"/>
        <v>30.71</v>
      </c>
      <c r="Q3695" s="10" t="s">
        <v>8315</v>
      </c>
      <c r="R3695" t="s">
        <v>8316</v>
      </c>
      <c r="S3695">
        <f t="shared" si="230"/>
        <v>2015</v>
      </c>
      <c r="T3695" s="13">
        <f t="shared" si="231"/>
        <v>42309.191307870366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29"/>
        <v>62.67</v>
      </c>
      <c r="Q3696" s="10" t="s">
        <v>8315</v>
      </c>
      <c r="R3696" t="s">
        <v>8316</v>
      </c>
      <c r="S3696">
        <f t="shared" si="230"/>
        <v>2016</v>
      </c>
      <c r="T3696" s="13">
        <f t="shared" si="231"/>
        <v>42490.133877314816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29"/>
        <v>121.36</v>
      </c>
      <c r="Q3697" s="10" t="s">
        <v>8315</v>
      </c>
      <c r="R3697" t="s">
        <v>8316</v>
      </c>
      <c r="S3697">
        <f t="shared" si="230"/>
        <v>2014</v>
      </c>
      <c r="T3697" s="13">
        <f t="shared" si="231"/>
        <v>41995.870486111111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0" t="s">
        <v>8315</v>
      </c>
      <c r="R3698" t="s">
        <v>8316</v>
      </c>
      <c r="S3698">
        <f t="shared" si="230"/>
        <v>2014</v>
      </c>
      <c r="T3698" s="13">
        <f t="shared" si="231"/>
        <v>41988.617083333331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0" t="s">
        <v>8315</v>
      </c>
      <c r="R3699" t="s">
        <v>8316</v>
      </c>
      <c r="S3699">
        <f t="shared" si="230"/>
        <v>2016</v>
      </c>
      <c r="T3699" s="13">
        <f t="shared" si="231"/>
        <v>42479.465833333335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29"/>
        <v>40.630000000000003</v>
      </c>
      <c r="Q3700" s="10" t="s">
        <v>8315</v>
      </c>
      <c r="R3700" t="s">
        <v>8316</v>
      </c>
      <c r="S3700">
        <f t="shared" si="230"/>
        <v>2016</v>
      </c>
      <c r="T3700" s="13">
        <f t="shared" si="231"/>
        <v>42401.806562500002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29"/>
        <v>63</v>
      </c>
      <c r="Q3701" s="10" t="s">
        <v>8315</v>
      </c>
      <c r="R3701" t="s">
        <v>8316</v>
      </c>
      <c r="S3701">
        <f t="shared" si="230"/>
        <v>2014</v>
      </c>
      <c r="T3701" s="13">
        <f t="shared" si="231"/>
        <v>41897.602037037039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29"/>
        <v>33.67</v>
      </c>
      <c r="Q3702" s="10" t="s">
        <v>8315</v>
      </c>
      <c r="R3702" t="s">
        <v>8316</v>
      </c>
      <c r="S3702">
        <f t="shared" si="230"/>
        <v>2014</v>
      </c>
      <c r="T3702" s="13">
        <f t="shared" si="231"/>
        <v>41882.585648148146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29"/>
        <v>38.590000000000003</v>
      </c>
      <c r="Q3703" s="10" t="s">
        <v>8315</v>
      </c>
      <c r="R3703" t="s">
        <v>8316</v>
      </c>
      <c r="S3703">
        <f t="shared" si="230"/>
        <v>2015</v>
      </c>
      <c r="T3703" s="13">
        <f t="shared" si="231"/>
        <v>42129.541585648149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29"/>
        <v>155.94999999999999</v>
      </c>
      <c r="Q3704" s="10" t="s">
        <v>8315</v>
      </c>
      <c r="R3704" t="s">
        <v>8316</v>
      </c>
      <c r="S3704">
        <f t="shared" si="230"/>
        <v>2016</v>
      </c>
      <c r="T3704" s="13">
        <f t="shared" si="231"/>
        <v>42524.53800925926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29"/>
        <v>43.2</v>
      </c>
      <c r="Q3705" s="10" t="s">
        <v>8315</v>
      </c>
      <c r="R3705" t="s">
        <v>8316</v>
      </c>
      <c r="S3705">
        <f t="shared" si="230"/>
        <v>2016</v>
      </c>
      <c r="T3705" s="13">
        <f t="shared" si="231"/>
        <v>42556.504490740743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29"/>
        <v>15.15</v>
      </c>
      <c r="Q3706" s="10" t="s">
        <v>8315</v>
      </c>
      <c r="R3706" t="s">
        <v>8316</v>
      </c>
      <c r="S3706">
        <f t="shared" si="230"/>
        <v>2016</v>
      </c>
      <c r="T3706" s="13">
        <f t="shared" si="231"/>
        <v>42461.689745370371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29"/>
        <v>83.57</v>
      </c>
      <c r="Q3707" s="10" t="s">
        <v>8315</v>
      </c>
      <c r="R3707" t="s">
        <v>8316</v>
      </c>
      <c r="S3707">
        <f t="shared" si="230"/>
        <v>2014</v>
      </c>
      <c r="T3707" s="13">
        <f t="shared" si="231"/>
        <v>41792.542986111112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29"/>
        <v>140</v>
      </c>
      <c r="Q3708" s="10" t="s">
        <v>8315</v>
      </c>
      <c r="R3708" t="s">
        <v>8316</v>
      </c>
      <c r="S3708">
        <f t="shared" si="230"/>
        <v>2014</v>
      </c>
      <c r="T3708" s="13">
        <f t="shared" si="231"/>
        <v>41879.913761574076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0" t="s">
        <v>8315</v>
      </c>
      <c r="R3709" t="s">
        <v>8316</v>
      </c>
      <c r="S3709">
        <f t="shared" si="230"/>
        <v>2016</v>
      </c>
      <c r="T3709" s="13">
        <f t="shared" si="231"/>
        <v>42552.048356481479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0" t="s">
        <v>8315</v>
      </c>
      <c r="R3710" t="s">
        <v>8316</v>
      </c>
      <c r="S3710">
        <f t="shared" si="230"/>
        <v>2014</v>
      </c>
      <c r="T3710" s="13">
        <f t="shared" si="231"/>
        <v>41810.142199074071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29"/>
        <v>30.93</v>
      </c>
      <c r="Q3711" s="10" t="s">
        <v>8315</v>
      </c>
      <c r="R3711" t="s">
        <v>8316</v>
      </c>
      <c r="S3711">
        <f t="shared" si="230"/>
        <v>2014</v>
      </c>
      <c r="T3711" s="13">
        <f t="shared" si="231"/>
        <v>41785.707708333335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29"/>
        <v>67.959999999999994</v>
      </c>
      <c r="Q3712" s="10" t="s">
        <v>8315</v>
      </c>
      <c r="R3712" t="s">
        <v>8316</v>
      </c>
      <c r="S3712">
        <f t="shared" si="230"/>
        <v>2015</v>
      </c>
      <c r="T3712" s="13">
        <f t="shared" si="231"/>
        <v>42072.576249999998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0" t="s">
        <v>8315</v>
      </c>
      <c r="R3713" t="s">
        <v>8316</v>
      </c>
      <c r="S3713">
        <f t="shared" si="230"/>
        <v>2014</v>
      </c>
      <c r="T3713" s="13">
        <f t="shared" si="231"/>
        <v>41779.724224537036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29"/>
        <v>110.87</v>
      </c>
      <c r="Q3714" s="10" t="s">
        <v>8315</v>
      </c>
      <c r="R3714" t="s">
        <v>8316</v>
      </c>
      <c r="S3714">
        <f t="shared" si="230"/>
        <v>2015</v>
      </c>
      <c r="T3714" s="13">
        <f t="shared" si="231"/>
        <v>42134.172071759262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ref="P3715:P3778" si="233">IFERROR(ROUND(E3715/L3715,2),0)</f>
        <v>106.84</v>
      </c>
      <c r="Q3715" s="10" t="s">
        <v>8315</v>
      </c>
      <c r="R3715" t="s">
        <v>8316</v>
      </c>
      <c r="S3715">
        <f t="shared" ref="S3715:S3778" si="234">YEAR(T3715)</f>
        <v>2016</v>
      </c>
      <c r="T3715" s="13">
        <f t="shared" ref="T3715:T3778" si="235">(((J3715/60)/60)/24)+DATE(1970,1,1)</f>
        <v>42505.738032407404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si="233"/>
        <v>105.52</v>
      </c>
      <c r="Q3716" s="10" t="s">
        <v>8315</v>
      </c>
      <c r="R3716" t="s">
        <v>8316</v>
      </c>
      <c r="S3716">
        <f t="shared" si="234"/>
        <v>2015</v>
      </c>
      <c r="T3716" s="13">
        <f t="shared" si="235"/>
        <v>42118.556331018524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3"/>
        <v>132.96</v>
      </c>
      <c r="Q3717" s="10" t="s">
        <v>8315</v>
      </c>
      <c r="R3717" t="s">
        <v>8316</v>
      </c>
      <c r="S3717">
        <f t="shared" si="234"/>
        <v>2015</v>
      </c>
      <c r="T3717" s="13">
        <f t="shared" si="235"/>
        <v>42036.995590277773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3"/>
        <v>51.92</v>
      </c>
      <c r="Q3718" s="10" t="s">
        <v>8315</v>
      </c>
      <c r="R3718" t="s">
        <v>8316</v>
      </c>
      <c r="S3718">
        <f t="shared" si="234"/>
        <v>2015</v>
      </c>
      <c r="T3718" s="13">
        <f t="shared" si="235"/>
        <v>42360.887835648144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3"/>
        <v>310</v>
      </c>
      <c r="Q3719" s="10" t="s">
        <v>8315</v>
      </c>
      <c r="R3719" t="s">
        <v>8316</v>
      </c>
      <c r="S3719">
        <f t="shared" si="234"/>
        <v>2015</v>
      </c>
      <c r="T3719" s="13">
        <f t="shared" si="235"/>
        <v>42102.866307870368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3"/>
        <v>26.02</v>
      </c>
      <c r="Q3720" s="10" t="s">
        <v>8315</v>
      </c>
      <c r="R3720" t="s">
        <v>8316</v>
      </c>
      <c r="S3720">
        <f t="shared" si="234"/>
        <v>2015</v>
      </c>
      <c r="T3720" s="13">
        <f t="shared" si="235"/>
        <v>42032.716145833328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0" t="s">
        <v>8315</v>
      </c>
      <c r="R3721" t="s">
        <v>8316</v>
      </c>
      <c r="S3721">
        <f t="shared" si="234"/>
        <v>2015</v>
      </c>
      <c r="T3721" s="13">
        <f t="shared" si="235"/>
        <v>42147.729930555557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3"/>
        <v>86.23</v>
      </c>
      <c r="Q3722" s="10" t="s">
        <v>8315</v>
      </c>
      <c r="R3722" t="s">
        <v>8316</v>
      </c>
      <c r="S3722">
        <f t="shared" si="234"/>
        <v>2015</v>
      </c>
      <c r="T3722" s="13">
        <f t="shared" si="235"/>
        <v>42165.993125000001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3"/>
        <v>114.55</v>
      </c>
      <c r="Q3723" s="10" t="s">
        <v>8315</v>
      </c>
      <c r="R3723" t="s">
        <v>8316</v>
      </c>
      <c r="S3723">
        <f t="shared" si="234"/>
        <v>2014</v>
      </c>
      <c r="T3723" s="13">
        <f t="shared" si="235"/>
        <v>41927.936157407406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3"/>
        <v>47.66</v>
      </c>
      <c r="Q3724" s="10" t="s">
        <v>8315</v>
      </c>
      <c r="R3724" t="s">
        <v>8316</v>
      </c>
      <c r="S3724">
        <f t="shared" si="234"/>
        <v>2016</v>
      </c>
      <c r="T3724" s="13">
        <f t="shared" si="235"/>
        <v>42381.671840277777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0" t="s">
        <v>8315</v>
      </c>
      <c r="R3725" t="s">
        <v>8316</v>
      </c>
      <c r="S3725">
        <f t="shared" si="234"/>
        <v>2014</v>
      </c>
      <c r="T3725" s="13">
        <f t="shared" si="235"/>
        <v>41943.753032407411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3"/>
        <v>49.55</v>
      </c>
      <c r="Q3726" s="10" t="s">
        <v>8315</v>
      </c>
      <c r="R3726" t="s">
        <v>8316</v>
      </c>
      <c r="S3726">
        <f t="shared" si="234"/>
        <v>2016</v>
      </c>
      <c r="T3726" s="13">
        <f t="shared" si="235"/>
        <v>42465.491435185191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0" t="s">
        <v>8315</v>
      </c>
      <c r="R3727" t="s">
        <v>8316</v>
      </c>
      <c r="S3727">
        <f t="shared" si="234"/>
        <v>2016</v>
      </c>
      <c r="T3727" s="13">
        <f t="shared" si="235"/>
        <v>42401.945219907408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3"/>
        <v>62.59</v>
      </c>
      <c r="Q3728" s="10" t="s">
        <v>8315</v>
      </c>
      <c r="R3728" t="s">
        <v>8316</v>
      </c>
      <c r="S3728">
        <f t="shared" si="234"/>
        <v>2016</v>
      </c>
      <c r="T3728" s="13">
        <f t="shared" si="235"/>
        <v>42462.140868055561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3"/>
        <v>61.06</v>
      </c>
      <c r="Q3729" s="10" t="s">
        <v>8315</v>
      </c>
      <c r="R3729" t="s">
        <v>8316</v>
      </c>
      <c r="S3729">
        <f t="shared" si="234"/>
        <v>2016</v>
      </c>
      <c r="T3729" s="13">
        <f t="shared" si="235"/>
        <v>42632.348310185189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3"/>
        <v>60.06</v>
      </c>
      <c r="Q3730" s="10" t="s">
        <v>8315</v>
      </c>
      <c r="R3730" t="s">
        <v>8316</v>
      </c>
      <c r="S3730">
        <f t="shared" si="234"/>
        <v>2015</v>
      </c>
      <c r="T3730" s="13">
        <f t="shared" si="235"/>
        <v>42205.171018518522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3"/>
        <v>72.400000000000006</v>
      </c>
      <c r="Q3731" s="10" t="s">
        <v>8315</v>
      </c>
      <c r="R3731" t="s">
        <v>8316</v>
      </c>
      <c r="S3731">
        <f t="shared" si="234"/>
        <v>2015</v>
      </c>
      <c r="T3731" s="13">
        <f t="shared" si="235"/>
        <v>42041.205000000002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0" t="s">
        <v>8315</v>
      </c>
      <c r="R3732" t="s">
        <v>8316</v>
      </c>
      <c r="S3732">
        <f t="shared" si="234"/>
        <v>2015</v>
      </c>
      <c r="T3732" s="13">
        <f t="shared" si="235"/>
        <v>42203.677766203706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3"/>
        <v>51.67</v>
      </c>
      <c r="Q3733" s="10" t="s">
        <v>8315</v>
      </c>
      <c r="R3733" t="s">
        <v>8316</v>
      </c>
      <c r="S3733">
        <f t="shared" si="234"/>
        <v>2014</v>
      </c>
      <c r="T3733" s="13">
        <f t="shared" si="235"/>
        <v>41983.752847222218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3"/>
        <v>32.75</v>
      </c>
      <c r="Q3734" s="10" t="s">
        <v>8315</v>
      </c>
      <c r="R3734" t="s">
        <v>8316</v>
      </c>
      <c r="S3734">
        <f t="shared" si="234"/>
        <v>2014</v>
      </c>
      <c r="T3734" s="13">
        <f t="shared" si="235"/>
        <v>41968.677465277782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0" t="s">
        <v>8315</v>
      </c>
      <c r="R3735" t="s">
        <v>8316</v>
      </c>
      <c r="S3735">
        <f t="shared" si="234"/>
        <v>2015</v>
      </c>
      <c r="T3735" s="13">
        <f t="shared" si="235"/>
        <v>42103.024398148147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3"/>
        <v>61</v>
      </c>
      <c r="Q3736" s="10" t="s">
        <v>8315</v>
      </c>
      <c r="R3736" t="s">
        <v>8316</v>
      </c>
      <c r="S3736">
        <f t="shared" si="234"/>
        <v>2015</v>
      </c>
      <c r="T3736" s="13">
        <f t="shared" si="235"/>
        <v>42089.901574074072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3"/>
        <v>10</v>
      </c>
      <c r="Q3737" s="10" t="s">
        <v>8315</v>
      </c>
      <c r="R3737" t="s">
        <v>8316</v>
      </c>
      <c r="S3737">
        <f t="shared" si="234"/>
        <v>2015</v>
      </c>
      <c r="T3737" s="13">
        <f t="shared" si="235"/>
        <v>42122.693159722221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3"/>
        <v>10</v>
      </c>
      <c r="Q3738" s="10" t="s">
        <v>8315</v>
      </c>
      <c r="R3738" t="s">
        <v>8316</v>
      </c>
      <c r="S3738">
        <f t="shared" si="234"/>
        <v>2015</v>
      </c>
      <c r="T3738" s="13">
        <f t="shared" si="235"/>
        <v>42048.711724537032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3"/>
        <v>37.5</v>
      </c>
      <c r="Q3739" s="10" t="s">
        <v>8315</v>
      </c>
      <c r="R3739" t="s">
        <v>8316</v>
      </c>
      <c r="S3739">
        <f t="shared" si="234"/>
        <v>2015</v>
      </c>
      <c r="T3739" s="13">
        <f t="shared" si="235"/>
        <v>42297.691006944442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0" t="s">
        <v>8315</v>
      </c>
      <c r="R3740" t="s">
        <v>8316</v>
      </c>
      <c r="S3740">
        <f t="shared" si="234"/>
        <v>2014</v>
      </c>
      <c r="T3740" s="13">
        <f t="shared" si="235"/>
        <v>41813.938715277778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3"/>
        <v>100.63</v>
      </c>
      <c r="Q3741" s="10" t="s">
        <v>8315</v>
      </c>
      <c r="R3741" t="s">
        <v>8316</v>
      </c>
      <c r="S3741">
        <f t="shared" si="234"/>
        <v>2016</v>
      </c>
      <c r="T3741" s="13">
        <f t="shared" si="235"/>
        <v>42548.449861111112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3"/>
        <v>25.57</v>
      </c>
      <c r="Q3742" s="10" t="s">
        <v>8315</v>
      </c>
      <c r="R3742" t="s">
        <v>8316</v>
      </c>
      <c r="S3742">
        <f t="shared" si="234"/>
        <v>2014</v>
      </c>
      <c r="T3742" s="13">
        <f t="shared" si="235"/>
        <v>41833.089756944442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0" t="s">
        <v>8315</v>
      </c>
      <c r="R3743" t="s">
        <v>8316</v>
      </c>
      <c r="S3743">
        <f t="shared" si="234"/>
        <v>2015</v>
      </c>
      <c r="T3743" s="13">
        <f t="shared" si="235"/>
        <v>42325.920717592591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0" t="s">
        <v>8315</v>
      </c>
      <c r="R3744" t="s">
        <v>8316</v>
      </c>
      <c r="S3744">
        <f t="shared" si="234"/>
        <v>2014</v>
      </c>
      <c r="T3744" s="13">
        <f t="shared" si="235"/>
        <v>41858.214629629627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0" t="s">
        <v>8315</v>
      </c>
      <c r="R3745" t="s">
        <v>8316</v>
      </c>
      <c r="S3745">
        <f t="shared" si="234"/>
        <v>2014</v>
      </c>
      <c r="T3745" s="13">
        <f t="shared" si="235"/>
        <v>41793.710231481484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0" t="s">
        <v>8315</v>
      </c>
      <c r="R3746" t="s">
        <v>8316</v>
      </c>
      <c r="S3746">
        <f t="shared" si="234"/>
        <v>2014</v>
      </c>
      <c r="T3746" s="13">
        <f t="shared" si="235"/>
        <v>41793.814259259263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0" t="s">
        <v>8315</v>
      </c>
      <c r="R3747" t="s">
        <v>8316</v>
      </c>
      <c r="S3747">
        <f t="shared" si="234"/>
        <v>2014</v>
      </c>
      <c r="T3747" s="13">
        <f t="shared" si="235"/>
        <v>41831.697939814818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3"/>
        <v>202</v>
      </c>
      <c r="Q3748" s="10" t="s">
        <v>8315</v>
      </c>
      <c r="R3748" t="s">
        <v>8316</v>
      </c>
      <c r="S3748">
        <f t="shared" si="234"/>
        <v>2016</v>
      </c>
      <c r="T3748" s="13">
        <f t="shared" si="235"/>
        <v>42621.389340277776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0" t="s">
        <v>8315</v>
      </c>
      <c r="R3749" t="s">
        <v>8316</v>
      </c>
      <c r="S3749">
        <f t="shared" si="234"/>
        <v>2015</v>
      </c>
      <c r="T3749" s="13">
        <f t="shared" si="235"/>
        <v>42164.299722222218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3"/>
        <v>99.54</v>
      </c>
      <c r="Q3750" s="10" t="s">
        <v>8315</v>
      </c>
      <c r="R3750" t="s">
        <v>8357</v>
      </c>
      <c r="S3750">
        <f t="shared" si="234"/>
        <v>2016</v>
      </c>
      <c r="T3750" s="13">
        <f t="shared" si="235"/>
        <v>42395.706435185188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0" t="s">
        <v>8315</v>
      </c>
      <c r="R3751" t="s">
        <v>8357</v>
      </c>
      <c r="S3751">
        <f t="shared" si="234"/>
        <v>2016</v>
      </c>
      <c r="T3751" s="13">
        <f t="shared" si="235"/>
        <v>42458.127175925925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3"/>
        <v>215.25</v>
      </c>
      <c r="Q3752" s="10" t="s">
        <v>8315</v>
      </c>
      <c r="R3752" t="s">
        <v>8357</v>
      </c>
      <c r="S3752">
        <f t="shared" si="234"/>
        <v>2015</v>
      </c>
      <c r="T3752" s="13">
        <f t="shared" si="235"/>
        <v>42016.981574074074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3"/>
        <v>120.55</v>
      </c>
      <c r="Q3753" s="10" t="s">
        <v>8315</v>
      </c>
      <c r="R3753" t="s">
        <v>8357</v>
      </c>
      <c r="S3753">
        <f t="shared" si="234"/>
        <v>2016</v>
      </c>
      <c r="T3753" s="13">
        <f t="shared" si="235"/>
        <v>42403.035567129627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0" t="s">
        <v>8315</v>
      </c>
      <c r="R3754" t="s">
        <v>8357</v>
      </c>
      <c r="S3754">
        <f t="shared" si="234"/>
        <v>2016</v>
      </c>
      <c r="T3754" s="13">
        <f t="shared" si="235"/>
        <v>42619.802488425921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3"/>
        <v>172.23</v>
      </c>
      <c r="Q3755" s="10" t="s">
        <v>8315</v>
      </c>
      <c r="R3755" t="s">
        <v>8357</v>
      </c>
      <c r="S3755">
        <f t="shared" si="234"/>
        <v>2015</v>
      </c>
      <c r="T3755" s="13">
        <f t="shared" si="235"/>
        <v>42128.824074074073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0" t="s">
        <v>8315</v>
      </c>
      <c r="R3756" t="s">
        <v>8357</v>
      </c>
      <c r="S3756">
        <f t="shared" si="234"/>
        <v>2014</v>
      </c>
      <c r="T3756" s="13">
        <f t="shared" si="235"/>
        <v>41808.881215277775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3"/>
        <v>25.46</v>
      </c>
      <c r="Q3757" s="10" t="s">
        <v>8315</v>
      </c>
      <c r="R3757" t="s">
        <v>8357</v>
      </c>
      <c r="S3757">
        <f t="shared" si="234"/>
        <v>2016</v>
      </c>
      <c r="T3757" s="13">
        <f t="shared" si="235"/>
        <v>42445.866979166662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3"/>
        <v>267.64999999999998</v>
      </c>
      <c r="Q3758" s="10" t="s">
        <v>8315</v>
      </c>
      <c r="R3758" t="s">
        <v>8357</v>
      </c>
      <c r="S3758">
        <f t="shared" si="234"/>
        <v>2014</v>
      </c>
      <c r="T3758" s="13">
        <f t="shared" si="235"/>
        <v>41771.814791666664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3"/>
        <v>75.959999999999994</v>
      </c>
      <c r="Q3759" s="10" t="s">
        <v>8315</v>
      </c>
      <c r="R3759" t="s">
        <v>8357</v>
      </c>
      <c r="S3759">
        <f t="shared" si="234"/>
        <v>2014</v>
      </c>
      <c r="T3759" s="13">
        <f t="shared" si="235"/>
        <v>41954.850868055553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3"/>
        <v>59.04</v>
      </c>
      <c r="Q3760" s="10" t="s">
        <v>8315</v>
      </c>
      <c r="R3760" t="s">
        <v>8357</v>
      </c>
      <c r="S3760">
        <f t="shared" si="234"/>
        <v>2014</v>
      </c>
      <c r="T3760" s="13">
        <f t="shared" si="235"/>
        <v>41747.471504629626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3"/>
        <v>50.11</v>
      </c>
      <c r="Q3761" s="10" t="s">
        <v>8315</v>
      </c>
      <c r="R3761" t="s">
        <v>8357</v>
      </c>
      <c r="S3761">
        <f t="shared" si="234"/>
        <v>2015</v>
      </c>
      <c r="T3761" s="13">
        <f t="shared" si="235"/>
        <v>42182.108252314814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0" t="s">
        <v>8315</v>
      </c>
      <c r="R3762" t="s">
        <v>8357</v>
      </c>
      <c r="S3762">
        <f t="shared" si="234"/>
        <v>2014</v>
      </c>
      <c r="T3762" s="13">
        <f t="shared" si="235"/>
        <v>41739.525300925925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0" t="s">
        <v>8315</v>
      </c>
      <c r="R3763" t="s">
        <v>8357</v>
      </c>
      <c r="S3763">
        <f t="shared" si="234"/>
        <v>2015</v>
      </c>
      <c r="T3763" s="13">
        <f t="shared" si="235"/>
        <v>42173.466863425929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3"/>
        <v>47.43</v>
      </c>
      <c r="Q3764" s="10" t="s">
        <v>8315</v>
      </c>
      <c r="R3764" t="s">
        <v>8357</v>
      </c>
      <c r="S3764">
        <f t="shared" si="234"/>
        <v>2015</v>
      </c>
      <c r="T3764" s="13">
        <f t="shared" si="235"/>
        <v>42193.813530092593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0" t="s">
        <v>8315</v>
      </c>
      <c r="R3765" t="s">
        <v>8357</v>
      </c>
      <c r="S3765">
        <f t="shared" si="234"/>
        <v>2015</v>
      </c>
      <c r="T3765" s="13">
        <f t="shared" si="235"/>
        <v>42065.750300925924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0" t="s">
        <v>8315</v>
      </c>
      <c r="R3766" t="s">
        <v>8357</v>
      </c>
      <c r="S3766">
        <f t="shared" si="234"/>
        <v>2016</v>
      </c>
      <c r="T3766" s="13">
        <f t="shared" si="235"/>
        <v>42499.842962962968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3"/>
        <v>74.22</v>
      </c>
      <c r="Q3767" s="10" t="s">
        <v>8315</v>
      </c>
      <c r="R3767" t="s">
        <v>8357</v>
      </c>
      <c r="S3767">
        <f t="shared" si="234"/>
        <v>2014</v>
      </c>
      <c r="T3767" s="13">
        <f t="shared" si="235"/>
        <v>41820.776412037041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3"/>
        <v>106.93</v>
      </c>
      <c r="Q3768" s="10" t="s">
        <v>8315</v>
      </c>
      <c r="R3768" t="s">
        <v>8357</v>
      </c>
      <c r="S3768">
        <f t="shared" si="234"/>
        <v>2014</v>
      </c>
      <c r="T3768" s="13">
        <f t="shared" si="235"/>
        <v>41788.167187500003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3"/>
        <v>41.7</v>
      </c>
      <c r="Q3769" s="10" t="s">
        <v>8315</v>
      </c>
      <c r="R3769" t="s">
        <v>8357</v>
      </c>
      <c r="S3769">
        <f t="shared" si="234"/>
        <v>2015</v>
      </c>
      <c r="T3769" s="13">
        <f t="shared" si="235"/>
        <v>42050.019641203704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3"/>
        <v>74.239999999999995</v>
      </c>
      <c r="Q3770" s="10" t="s">
        <v>8315</v>
      </c>
      <c r="R3770" t="s">
        <v>8357</v>
      </c>
      <c r="S3770">
        <f t="shared" si="234"/>
        <v>2014</v>
      </c>
      <c r="T3770" s="13">
        <f t="shared" si="235"/>
        <v>41772.727893518517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0" t="s">
        <v>8315</v>
      </c>
      <c r="R3771" t="s">
        <v>8357</v>
      </c>
      <c r="S3771">
        <f t="shared" si="234"/>
        <v>2016</v>
      </c>
      <c r="T3771" s="13">
        <f t="shared" si="235"/>
        <v>42445.598136574074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0" t="s">
        <v>8315</v>
      </c>
      <c r="R3772" t="s">
        <v>8357</v>
      </c>
      <c r="S3772">
        <f t="shared" si="234"/>
        <v>2015</v>
      </c>
      <c r="T3772" s="13">
        <f t="shared" si="235"/>
        <v>42138.930671296301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0" t="s">
        <v>8315</v>
      </c>
      <c r="R3773" t="s">
        <v>8357</v>
      </c>
      <c r="S3773">
        <f t="shared" si="234"/>
        <v>2016</v>
      </c>
      <c r="T3773" s="13">
        <f t="shared" si="235"/>
        <v>42493.857083333336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3"/>
        <v>166.97</v>
      </c>
      <c r="Q3774" s="10" t="s">
        <v>8315</v>
      </c>
      <c r="R3774" t="s">
        <v>8357</v>
      </c>
      <c r="S3774">
        <f t="shared" si="234"/>
        <v>2016</v>
      </c>
      <c r="T3774" s="13">
        <f t="shared" si="235"/>
        <v>42682.616967592592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3"/>
        <v>94.91</v>
      </c>
      <c r="Q3775" s="10" t="s">
        <v>8315</v>
      </c>
      <c r="R3775" t="s">
        <v>8357</v>
      </c>
      <c r="S3775">
        <f t="shared" si="234"/>
        <v>2016</v>
      </c>
      <c r="T3775" s="13">
        <f t="shared" si="235"/>
        <v>42656.005173611105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0" t="s">
        <v>8315</v>
      </c>
      <c r="R3776" t="s">
        <v>8357</v>
      </c>
      <c r="S3776">
        <f t="shared" si="234"/>
        <v>2015</v>
      </c>
      <c r="T3776" s="13">
        <f t="shared" si="235"/>
        <v>42087.792303240742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3"/>
        <v>143.21</v>
      </c>
      <c r="Q3777" s="10" t="s">
        <v>8315</v>
      </c>
      <c r="R3777" t="s">
        <v>8357</v>
      </c>
      <c r="S3777">
        <f t="shared" si="234"/>
        <v>2015</v>
      </c>
      <c r="T3777" s="13">
        <f t="shared" si="235"/>
        <v>42075.942627314813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3"/>
        <v>90.82</v>
      </c>
      <c r="Q3778" s="10" t="s">
        <v>8315</v>
      </c>
      <c r="R3778" t="s">
        <v>8357</v>
      </c>
      <c r="S3778">
        <f t="shared" si="234"/>
        <v>2014</v>
      </c>
      <c r="T3778" s="13">
        <f t="shared" si="235"/>
        <v>41814.367800925924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ref="P3779:P3842" si="237">IFERROR(ROUND(E3779/L3779,2),0)</f>
        <v>48.54</v>
      </c>
      <c r="Q3779" s="10" t="s">
        <v>8315</v>
      </c>
      <c r="R3779" t="s">
        <v>8357</v>
      </c>
      <c r="S3779">
        <f t="shared" ref="S3779:S3842" si="238">YEAR(T3779)</f>
        <v>2014</v>
      </c>
      <c r="T3779" s="13">
        <f t="shared" ref="T3779:T3842" si="239">(((J3779/60)/60)/24)+DATE(1970,1,1)</f>
        <v>41887.111354166671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0" t="s">
        <v>8315</v>
      </c>
      <c r="R3780" t="s">
        <v>8357</v>
      </c>
      <c r="S3780">
        <f t="shared" si="238"/>
        <v>2014</v>
      </c>
      <c r="T3780" s="13">
        <f t="shared" si="239"/>
        <v>41989.819212962961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0" t="s">
        <v>8315</v>
      </c>
      <c r="R3781" t="s">
        <v>8357</v>
      </c>
      <c r="S3781">
        <f t="shared" si="238"/>
        <v>2016</v>
      </c>
      <c r="T3781" s="13">
        <f t="shared" si="239"/>
        <v>42425.735416666663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0" t="s">
        <v>8315</v>
      </c>
      <c r="R3782" t="s">
        <v>8357</v>
      </c>
      <c r="S3782">
        <f t="shared" si="238"/>
        <v>2015</v>
      </c>
      <c r="T3782" s="13">
        <f t="shared" si="239"/>
        <v>42166.219733796301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7"/>
        <v>94.9</v>
      </c>
      <c r="Q3783" s="10" t="s">
        <v>8315</v>
      </c>
      <c r="R3783" t="s">
        <v>8357</v>
      </c>
      <c r="S3783">
        <f t="shared" si="238"/>
        <v>2014</v>
      </c>
      <c r="T3783" s="13">
        <f t="shared" si="239"/>
        <v>41865.882928240739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7"/>
        <v>75.37</v>
      </c>
      <c r="Q3784" s="10" t="s">
        <v>8315</v>
      </c>
      <c r="R3784" t="s">
        <v>8357</v>
      </c>
      <c r="S3784">
        <f t="shared" si="238"/>
        <v>2016</v>
      </c>
      <c r="T3784" s="13">
        <f t="shared" si="239"/>
        <v>42546.862233796302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7"/>
        <v>64.459999999999994</v>
      </c>
      <c r="Q3785" s="10" t="s">
        <v>8315</v>
      </c>
      <c r="R3785" t="s">
        <v>8357</v>
      </c>
      <c r="S3785">
        <f t="shared" si="238"/>
        <v>2016</v>
      </c>
      <c r="T3785" s="13">
        <f t="shared" si="239"/>
        <v>42420.140277777777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0" t="s">
        <v>8315</v>
      </c>
      <c r="R3786" t="s">
        <v>8357</v>
      </c>
      <c r="S3786">
        <f t="shared" si="238"/>
        <v>2016</v>
      </c>
      <c r="T3786" s="13">
        <f t="shared" si="239"/>
        <v>42531.980694444443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7"/>
        <v>100.5</v>
      </c>
      <c r="Q3787" s="10" t="s">
        <v>8315</v>
      </c>
      <c r="R3787" t="s">
        <v>8357</v>
      </c>
      <c r="S3787">
        <f t="shared" si="238"/>
        <v>2016</v>
      </c>
      <c r="T3787" s="13">
        <f t="shared" si="239"/>
        <v>42548.63853009259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0" t="s">
        <v>8315</v>
      </c>
      <c r="R3788" t="s">
        <v>8357</v>
      </c>
      <c r="S3788">
        <f t="shared" si="238"/>
        <v>2016</v>
      </c>
      <c r="T3788" s="13">
        <f t="shared" si="239"/>
        <v>42487.037905092591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7"/>
        <v>35.1</v>
      </c>
      <c r="Q3789" s="10" t="s">
        <v>8315</v>
      </c>
      <c r="R3789" t="s">
        <v>8357</v>
      </c>
      <c r="S3789">
        <f t="shared" si="238"/>
        <v>2015</v>
      </c>
      <c r="T3789" s="13">
        <f t="shared" si="239"/>
        <v>42167.534791666665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7"/>
        <v>500</v>
      </c>
      <c r="Q3790" s="10" t="s">
        <v>8315</v>
      </c>
      <c r="R3790" t="s">
        <v>8357</v>
      </c>
      <c r="S3790">
        <f t="shared" si="238"/>
        <v>2015</v>
      </c>
      <c r="T3790" s="13">
        <f t="shared" si="239"/>
        <v>42333.695821759262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7"/>
        <v>29</v>
      </c>
      <c r="Q3791" s="10" t="s">
        <v>8315</v>
      </c>
      <c r="R3791" t="s">
        <v>8357</v>
      </c>
      <c r="S3791">
        <f t="shared" si="238"/>
        <v>2015</v>
      </c>
      <c r="T3791" s="13">
        <f t="shared" si="239"/>
        <v>42138.798819444448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0" t="s">
        <v>8315</v>
      </c>
      <c r="R3792" t="s">
        <v>8357</v>
      </c>
      <c r="S3792">
        <f t="shared" si="238"/>
        <v>2016</v>
      </c>
      <c r="T3792" s="13">
        <f t="shared" si="239"/>
        <v>42666.666932870372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0" t="s">
        <v>8315</v>
      </c>
      <c r="R3793" t="s">
        <v>8357</v>
      </c>
      <c r="S3793">
        <f t="shared" si="238"/>
        <v>2014</v>
      </c>
      <c r="T3793" s="13">
        <f t="shared" si="239"/>
        <v>41766.692037037035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7"/>
        <v>17.5</v>
      </c>
      <c r="Q3794" s="10" t="s">
        <v>8315</v>
      </c>
      <c r="R3794" t="s">
        <v>8357</v>
      </c>
      <c r="S3794">
        <f t="shared" si="238"/>
        <v>2015</v>
      </c>
      <c r="T3794" s="13">
        <f t="shared" si="239"/>
        <v>42170.447013888886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7"/>
        <v>174</v>
      </c>
      <c r="Q3795" s="10" t="s">
        <v>8315</v>
      </c>
      <c r="R3795" t="s">
        <v>8357</v>
      </c>
      <c r="S3795">
        <f t="shared" si="238"/>
        <v>2014</v>
      </c>
      <c r="T3795" s="13">
        <f t="shared" si="239"/>
        <v>41968.938993055555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0" t="s">
        <v>8315</v>
      </c>
      <c r="R3796" t="s">
        <v>8357</v>
      </c>
      <c r="S3796">
        <f t="shared" si="238"/>
        <v>2015</v>
      </c>
      <c r="T3796" s="13">
        <f t="shared" si="239"/>
        <v>42132.58048611111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7"/>
        <v>5</v>
      </c>
      <c r="Q3797" s="10" t="s">
        <v>8315</v>
      </c>
      <c r="R3797" t="s">
        <v>8357</v>
      </c>
      <c r="S3797">
        <f t="shared" si="238"/>
        <v>2015</v>
      </c>
      <c r="T3797" s="13">
        <f t="shared" si="239"/>
        <v>42201.436226851853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0" t="s">
        <v>8315</v>
      </c>
      <c r="R3798" t="s">
        <v>8357</v>
      </c>
      <c r="S3798">
        <f t="shared" si="238"/>
        <v>2016</v>
      </c>
      <c r="T3798" s="13">
        <f t="shared" si="239"/>
        <v>42689.029583333337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7"/>
        <v>145.41</v>
      </c>
      <c r="Q3799" s="10" t="s">
        <v>8315</v>
      </c>
      <c r="R3799" t="s">
        <v>8357</v>
      </c>
      <c r="S3799">
        <f t="shared" si="238"/>
        <v>2015</v>
      </c>
      <c r="T3799" s="13">
        <f t="shared" si="239"/>
        <v>42084.881539351853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7"/>
        <v>205</v>
      </c>
      <c r="Q3800" s="10" t="s">
        <v>8315</v>
      </c>
      <c r="R3800" t="s">
        <v>8357</v>
      </c>
      <c r="S3800">
        <f t="shared" si="238"/>
        <v>2014</v>
      </c>
      <c r="T3800" s="13">
        <f t="shared" si="239"/>
        <v>41831.722777777781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0" t="s">
        <v>8315</v>
      </c>
      <c r="R3801" t="s">
        <v>8357</v>
      </c>
      <c r="S3801">
        <f t="shared" si="238"/>
        <v>2016</v>
      </c>
      <c r="T3801" s="13">
        <f t="shared" si="239"/>
        <v>42410.93105324074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0" t="s">
        <v>8315</v>
      </c>
      <c r="R3802" t="s">
        <v>8357</v>
      </c>
      <c r="S3802">
        <f t="shared" si="238"/>
        <v>2014</v>
      </c>
      <c r="T3802" s="13">
        <f t="shared" si="239"/>
        <v>41982.737071759257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7"/>
        <v>47.33</v>
      </c>
      <c r="Q3803" s="10" t="s">
        <v>8315</v>
      </c>
      <c r="R3803" t="s">
        <v>8357</v>
      </c>
      <c r="S3803">
        <f t="shared" si="238"/>
        <v>2014</v>
      </c>
      <c r="T3803" s="13">
        <f t="shared" si="239"/>
        <v>41975.676111111112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0" t="s">
        <v>8315</v>
      </c>
      <c r="R3804" t="s">
        <v>8357</v>
      </c>
      <c r="S3804">
        <f t="shared" si="238"/>
        <v>2015</v>
      </c>
      <c r="T3804" s="13">
        <f t="shared" si="239"/>
        <v>42269.126226851848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7"/>
        <v>58.95</v>
      </c>
      <c r="Q3805" s="10" t="s">
        <v>8315</v>
      </c>
      <c r="R3805" t="s">
        <v>8357</v>
      </c>
      <c r="S3805">
        <f t="shared" si="238"/>
        <v>2016</v>
      </c>
      <c r="T3805" s="13">
        <f t="shared" si="239"/>
        <v>42403.971851851849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0" t="s">
        <v>8315</v>
      </c>
      <c r="R3806" t="s">
        <v>8357</v>
      </c>
      <c r="S3806">
        <f t="shared" si="238"/>
        <v>2016</v>
      </c>
      <c r="T3806" s="13">
        <f t="shared" si="239"/>
        <v>42527.00953703704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0" t="s">
        <v>8315</v>
      </c>
      <c r="R3807" t="s">
        <v>8357</v>
      </c>
      <c r="S3807">
        <f t="shared" si="238"/>
        <v>2014</v>
      </c>
      <c r="T3807" s="13">
        <f t="shared" si="239"/>
        <v>41849.887037037035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7"/>
        <v>5</v>
      </c>
      <c r="Q3808" s="10" t="s">
        <v>8315</v>
      </c>
      <c r="R3808" t="s">
        <v>8357</v>
      </c>
      <c r="S3808">
        <f t="shared" si="238"/>
        <v>2014</v>
      </c>
      <c r="T3808" s="13">
        <f t="shared" si="239"/>
        <v>41799.259039351848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7"/>
        <v>50.56</v>
      </c>
      <c r="Q3809" s="10" t="s">
        <v>8315</v>
      </c>
      <c r="R3809" t="s">
        <v>8357</v>
      </c>
      <c r="S3809">
        <f t="shared" si="238"/>
        <v>2015</v>
      </c>
      <c r="T3809" s="13">
        <f t="shared" si="239"/>
        <v>42090.909016203703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0" t="s">
        <v>8315</v>
      </c>
      <c r="R3810" t="s">
        <v>8316</v>
      </c>
      <c r="S3810">
        <f t="shared" si="238"/>
        <v>2015</v>
      </c>
      <c r="T3810" s="13">
        <f t="shared" si="239"/>
        <v>42059.453923611116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7"/>
        <v>53.29</v>
      </c>
      <c r="Q3811" s="10" t="s">
        <v>8315</v>
      </c>
      <c r="R3811" t="s">
        <v>8316</v>
      </c>
      <c r="S3811">
        <f t="shared" si="238"/>
        <v>2014</v>
      </c>
      <c r="T3811" s="13">
        <f t="shared" si="239"/>
        <v>41800.526701388888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7"/>
        <v>70.23</v>
      </c>
      <c r="Q3812" s="10" t="s">
        <v>8315</v>
      </c>
      <c r="R3812" t="s">
        <v>8316</v>
      </c>
      <c r="S3812">
        <f t="shared" si="238"/>
        <v>2015</v>
      </c>
      <c r="T3812" s="13">
        <f t="shared" si="239"/>
        <v>42054.849050925928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0" t="s">
        <v>8315</v>
      </c>
      <c r="R3813" t="s">
        <v>8316</v>
      </c>
      <c r="S3813">
        <f t="shared" si="238"/>
        <v>2016</v>
      </c>
      <c r="T3813" s="13">
        <f t="shared" si="239"/>
        <v>42487.62700231481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7"/>
        <v>199.18</v>
      </c>
      <c r="Q3814" s="10" t="s">
        <v>8315</v>
      </c>
      <c r="R3814" t="s">
        <v>8316</v>
      </c>
      <c r="S3814">
        <f t="shared" si="238"/>
        <v>2015</v>
      </c>
      <c r="T3814" s="13">
        <f t="shared" si="239"/>
        <v>42109.751250000001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0" t="s">
        <v>8315</v>
      </c>
      <c r="R3815" t="s">
        <v>8316</v>
      </c>
      <c r="S3815">
        <f t="shared" si="238"/>
        <v>2016</v>
      </c>
      <c r="T3815" s="13">
        <f t="shared" si="239"/>
        <v>42497.275706018518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7"/>
        <v>61.82</v>
      </c>
      <c r="Q3816" s="10" t="s">
        <v>8315</v>
      </c>
      <c r="R3816" t="s">
        <v>8316</v>
      </c>
      <c r="S3816">
        <f t="shared" si="238"/>
        <v>2015</v>
      </c>
      <c r="T3816" s="13">
        <f t="shared" si="239"/>
        <v>42058.904074074075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0" t="s">
        <v>8315</v>
      </c>
      <c r="R3817" t="s">
        <v>8316</v>
      </c>
      <c r="S3817">
        <f t="shared" si="238"/>
        <v>2015</v>
      </c>
      <c r="T3817" s="13">
        <f t="shared" si="239"/>
        <v>42207.259918981479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7"/>
        <v>48.34</v>
      </c>
      <c r="Q3818" s="10" t="s">
        <v>8315</v>
      </c>
      <c r="R3818" t="s">
        <v>8316</v>
      </c>
      <c r="S3818">
        <f t="shared" si="238"/>
        <v>2014</v>
      </c>
      <c r="T3818" s="13">
        <f t="shared" si="239"/>
        <v>41807.690081018518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7"/>
        <v>107.25</v>
      </c>
      <c r="Q3819" s="10" t="s">
        <v>8315</v>
      </c>
      <c r="R3819" t="s">
        <v>8316</v>
      </c>
      <c r="S3819">
        <f t="shared" si="238"/>
        <v>2015</v>
      </c>
      <c r="T3819" s="13">
        <f t="shared" si="239"/>
        <v>42284.69694444444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0" t="s">
        <v>8315</v>
      </c>
      <c r="R3820" t="s">
        <v>8316</v>
      </c>
      <c r="S3820">
        <f t="shared" si="238"/>
        <v>2015</v>
      </c>
      <c r="T3820" s="13">
        <f t="shared" si="239"/>
        <v>42045.84238425926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7"/>
        <v>40.92</v>
      </c>
      <c r="Q3821" s="10" t="s">
        <v>8315</v>
      </c>
      <c r="R3821" t="s">
        <v>8316</v>
      </c>
      <c r="S3821">
        <f t="shared" si="238"/>
        <v>2015</v>
      </c>
      <c r="T3821" s="13">
        <f t="shared" si="239"/>
        <v>42184.209537037037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7"/>
        <v>21.5</v>
      </c>
      <c r="Q3822" s="10" t="s">
        <v>8315</v>
      </c>
      <c r="R3822" t="s">
        <v>8316</v>
      </c>
      <c r="S3822">
        <f t="shared" si="238"/>
        <v>2015</v>
      </c>
      <c r="T3822" s="13">
        <f t="shared" si="239"/>
        <v>42160.651817129634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7"/>
        <v>79.540000000000006</v>
      </c>
      <c r="Q3823" s="10" t="s">
        <v>8315</v>
      </c>
      <c r="R3823" t="s">
        <v>8316</v>
      </c>
      <c r="S3823">
        <f t="shared" si="238"/>
        <v>2015</v>
      </c>
      <c r="T3823" s="13">
        <f t="shared" si="239"/>
        <v>42341.180636574078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0" t="s">
        <v>8315</v>
      </c>
      <c r="R3824" t="s">
        <v>8316</v>
      </c>
      <c r="S3824">
        <f t="shared" si="238"/>
        <v>2015</v>
      </c>
      <c r="T3824" s="13">
        <f t="shared" si="239"/>
        <v>42329.838159722218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0" t="s">
        <v>8315</v>
      </c>
      <c r="R3825" t="s">
        <v>8316</v>
      </c>
      <c r="S3825">
        <f t="shared" si="238"/>
        <v>2015</v>
      </c>
      <c r="T3825" s="13">
        <f t="shared" si="239"/>
        <v>42170.910231481481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0" t="s">
        <v>8315</v>
      </c>
      <c r="R3826" t="s">
        <v>8316</v>
      </c>
      <c r="S3826">
        <f t="shared" si="238"/>
        <v>2016</v>
      </c>
      <c r="T3826" s="13">
        <f t="shared" si="239"/>
        <v>42571.626192129625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7"/>
        <v>107.57</v>
      </c>
      <c r="Q3827" s="10" t="s">
        <v>8315</v>
      </c>
      <c r="R3827" t="s">
        <v>8316</v>
      </c>
      <c r="S3827">
        <f t="shared" si="238"/>
        <v>2015</v>
      </c>
      <c r="T3827" s="13">
        <f t="shared" si="239"/>
        <v>42151.069606481484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7"/>
        <v>27.5</v>
      </c>
      <c r="Q3828" s="10" t="s">
        <v>8315</v>
      </c>
      <c r="R3828" t="s">
        <v>8316</v>
      </c>
      <c r="S3828">
        <f t="shared" si="238"/>
        <v>2015</v>
      </c>
      <c r="T3828" s="13">
        <f t="shared" si="239"/>
        <v>42101.423541666663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7"/>
        <v>70.459999999999994</v>
      </c>
      <c r="Q3829" s="10" t="s">
        <v>8315</v>
      </c>
      <c r="R3829" t="s">
        <v>8316</v>
      </c>
      <c r="S3829">
        <f t="shared" si="238"/>
        <v>2015</v>
      </c>
      <c r="T3829" s="13">
        <f t="shared" si="239"/>
        <v>42034.928252314814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0" t="s">
        <v>8315</v>
      </c>
      <c r="R3830" t="s">
        <v>8316</v>
      </c>
      <c r="S3830">
        <f t="shared" si="238"/>
        <v>2014</v>
      </c>
      <c r="T3830" s="13">
        <f t="shared" si="239"/>
        <v>41944.527627314819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7"/>
        <v>62.63</v>
      </c>
      <c r="Q3831" s="10" t="s">
        <v>8315</v>
      </c>
      <c r="R3831" t="s">
        <v>8316</v>
      </c>
      <c r="S3831">
        <f t="shared" si="238"/>
        <v>2016</v>
      </c>
      <c r="T3831" s="13">
        <f t="shared" si="239"/>
        <v>42593.865405092598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0" t="s">
        <v>8315</v>
      </c>
      <c r="R3832" t="s">
        <v>8316</v>
      </c>
      <c r="S3832">
        <f t="shared" si="238"/>
        <v>2016</v>
      </c>
      <c r="T3832" s="13">
        <f t="shared" si="239"/>
        <v>42503.740868055553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0" t="s">
        <v>8315</v>
      </c>
      <c r="R3833" t="s">
        <v>8316</v>
      </c>
      <c r="S3833">
        <f t="shared" si="238"/>
        <v>2014</v>
      </c>
      <c r="T3833" s="13">
        <f t="shared" si="239"/>
        <v>41927.848900462966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7"/>
        <v>139.56</v>
      </c>
      <c r="Q3834" s="10" t="s">
        <v>8315</v>
      </c>
      <c r="R3834" t="s">
        <v>8316</v>
      </c>
      <c r="S3834">
        <f t="shared" si="238"/>
        <v>2016</v>
      </c>
      <c r="T3834" s="13">
        <f t="shared" si="239"/>
        <v>42375.114988425921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7"/>
        <v>70</v>
      </c>
      <c r="Q3835" s="10" t="s">
        <v>8315</v>
      </c>
      <c r="R3835" t="s">
        <v>8316</v>
      </c>
      <c r="S3835">
        <f t="shared" si="238"/>
        <v>2014</v>
      </c>
      <c r="T3835" s="13">
        <f t="shared" si="239"/>
        <v>41963.872361111105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0" t="s">
        <v>8315</v>
      </c>
      <c r="R3836" t="s">
        <v>8316</v>
      </c>
      <c r="S3836">
        <f t="shared" si="238"/>
        <v>2015</v>
      </c>
      <c r="T3836" s="13">
        <f t="shared" si="239"/>
        <v>42143.445219907408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0" t="s">
        <v>8315</v>
      </c>
      <c r="R3837" t="s">
        <v>8316</v>
      </c>
      <c r="S3837">
        <f t="shared" si="238"/>
        <v>2016</v>
      </c>
      <c r="T3837" s="13">
        <f t="shared" si="239"/>
        <v>42460.94222222222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7"/>
        <v>64.290000000000006</v>
      </c>
      <c r="Q3838" s="10" t="s">
        <v>8315</v>
      </c>
      <c r="R3838" t="s">
        <v>8316</v>
      </c>
      <c r="S3838">
        <f t="shared" si="238"/>
        <v>2016</v>
      </c>
      <c r="T3838" s="13">
        <f t="shared" si="239"/>
        <v>42553.926527777774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7"/>
        <v>120.12</v>
      </c>
      <c r="Q3839" s="10" t="s">
        <v>8315</v>
      </c>
      <c r="R3839" t="s">
        <v>8316</v>
      </c>
      <c r="S3839">
        <f t="shared" si="238"/>
        <v>2015</v>
      </c>
      <c r="T3839" s="13">
        <f t="shared" si="239"/>
        <v>42152.765717592592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7"/>
        <v>1008.24</v>
      </c>
      <c r="Q3840" s="10" t="s">
        <v>8315</v>
      </c>
      <c r="R3840" t="s">
        <v>8316</v>
      </c>
      <c r="S3840">
        <f t="shared" si="238"/>
        <v>2015</v>
      </c>
      <c r="T3840" s="13">
        <f t="shared" si="239"/>
        <v>42116.710752314815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7"/>
        <v>63.28</v>
      </c>
      <c r="Q3841" s="10" t="s">
        <v>8315</v>
      </c>
      <c r="R3841" t="s">
        <v>8316</v>
      </c>
      <c r="S3841">
        <f t="shared" si="238"/>
        <v>2015</v>
      </c>
      <c r="T3841" s="13">
        <f t="shared" si="239"/>
        <v>42155.142638888887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7"/>
        <v>21.67</v>
      </c>
      <c r="Q3842" s="10" t="s">
        <v>8315</v>
      </c>
      <c r="R3842" t="s">
        <v>8316</v>
      </c>
      <c r="S3842">
        <f t="shared" si="238"/>
        <v>2016</v>
      </c>
      <c r="T3842" s="13">
        <f t="shared" si="239"/>
        <v>42432.701724537037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ref="P3843:P3906" si="241">IFERROR(ROUND(E3843/L3843,2),0)</f>
        <v>25.65</v>
      </c>
      <c r="Q3843" s="10" t="s">
        <v>8315</v>
      </c>
      <c r="R3843" t="s">
        <v>8316</v>
      </c>
      <c r="S3843">
        <f t="shared" ref="S3843:S3906" si="242">YEAR(T3843)</f>
        <v>2014</v>
      </c>
      <c r="T3843" s="13">
        <f t="shared" ref="T3843:T3906" si="243">(((J3843/60)/60)/24)+DATE(1970,1,1)</f>
        <v>41780.785729166666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si="241"/>
        <v>47.7</v>
      </c>
      <c r="Q3844" s="10" t="s">
        <v>8315</v>
      </c>
      <c r="R3844" t="s">
        <v>8316</v>
      </c>
      <c r="S3844">
        <f t="shared" si="242"/>
        <v>2014</v>
      </c>
      <c r="T3844" s="13">
        <f t="shared" si="243"/>
        <v>41740.493657407409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1"/>
        <v>56.05</v>
      </c>
      <c r="Q3845" s="10" t="s">
        <v>8315</v>
      </c>
      <c r="R3845" t="s">
        <v>8316</v>
      </c>
      <c r="S3845">
        <f t="shared" si="242"/>
        <v>2014</v>
      </c>
      <c r="T3845" s="13">
        <f t="shared" si="243"/>
        <v>41766.072500000002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1"/>
        <v>81.319999999999993</v>
      </c>
      <c r="Q3846" s="10" t="s">
        <v>8315</v>
      </c>
      <c r="R3846" t="s">
        <v>8316</v>
      </c>
      <c r="S3846">
        <f t="shared" si="242"/>
        <v>2014</v>
      </c>
      <c r="T3846" s="13">
        <f t="shared" si="243"/>
        <v>41766.617291666669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1"/>
        <v>70.17</v>
      </c>
      <c r="Q3847" s="10" t="s">
        <v>8315</v>
      </c>
      <c r="R3847" t="s">
        <v>8316</v>
      </c>
      <c r="S3847">
        <f t="shared" si="242"/>
        <v>2015</v>
      </c>
      <c r="T3847" s="13">
        <f t="shared" si="243"/>
        <v>42248.627013888887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1"/>
        <v>23.63</v>
      </c>
      <c r="Q3848" s="10" t="s">
        <v>8315</v>
      </c>
      <c r="R3848" t="s">
        <v>8316</v>
      </c>
      <c r="S3848">
        <f t="shared" si="242"/>
        <v>2014</v>
      </c>
      <c r="T3848" s="13">
        <f t="shared" si="243"/>
        <v>41885.221550925926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1"/>
        <v>188.56</v>
      </c>
      <c r="Q3849" s="10" t="s">
        <v>8315</v>
      </c>
      <c r="R3849" t="s">
        <v>8316</v>
      </c>
      <c r="S3849">
        <f t="shared" si="242"/>
        <v>2015</v>
      </c>
      <c r="T3849" s="13">
        <f t="shared" si="243"/>
        <v>42159.224432870367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1"/>
        <v>49.51</v>
      </c>
      <c r="Q3850" s="10" t="s">
        <v>8315</v>
      </c>
      <c r="R3850" t="s">
        <v>8316</v>
      </c>
      <c r="S3850">
        <f t="shared" si="242"/>
        <v>2015</v>
      </c>
      <c r="T3850" s="13">
        <f t="shared" si="243"/>
        <v>42265.817002314812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0" t="s">
        <v>8315</v>
      </c>
      <c r="R3851" t="s">
        <v>8316</v>
      </c>
      <c r="S3851">
        <f t="shared" si="242"/>
        <v>2015</v>
      </c>
      <c r="T3851" s="13">
        <f t="shared" si="243"/>
        <v>42136.767175925925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1"/>
        <v>9.5</v>
      </c>
      <c r="Q3852" s="10" t="s">
        <v>8315</v>
      </c>
      <c r="R3852" t="s">
        <v>8316</v>
      </c>
      <c r="S3852">
        <f t="shared" si="242"/>
        <v>2014</v>
      </c>
      <c r="T3852" s="13">
        <f t="shared" si="243"/>
        <v>41975.124340277776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1"/>
        <v>35.5</v>
      </c>
      <c r="Q3853" s="10" t="s">
        <v>8315</v>
      </c>
      <c r="R3853" t="s">
        <v>8316</v>
      </c>
      <c r="S3853">
        <f t="shared" si="242"/>
        <v>2015</v>
      </c>
      <c r="T3853" s="13">
        <f t="shared" si="243"/>
        <v>42172.439571759256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1"/>
        <v>10</v>
      </c>
      <c r="Q3854" s="10" t="s">
        <v>8315</v>
      </c>
      <c r="R3854" t="s">
        <v>8316</v>
      </c>
      <c r="S3854">
        <f t="shared" si="242"/>
        <v>2015</v>
      </c>
      <c r="T3854" s="13">
        <f t="shared" si="243"/>
        <v>42065.190694444449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0" t="s">
        <v>8315</v>
      </c>
      <c r="R3855" t="s">
        <v>8316</v>
      </c>
      <c r="S3855">
        <f t="shared" si="242"/>
        <v>2014</v>
      </c>
      <c r="T3855" s="13">
        <f t="shared" si="243"/>
        <v>41848.84002314815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1"/>
        <v>89.4</v>
      </c>
      <c r="Q3856" s="10" t="s">
        <v>8315</v>
      </c>
      <c r="R3856" t="s">
        <v>8316</v>
      </c>
      <c r="S3856">
        <f t="shared" si="242"/>
        <v>2015</v>
      </c>
      <c r="T3856" s="13">
        <f t="shared" si="243"/>
        <v>42103.884930555556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1"/>
        <v>25</v>
      </c>
      <c r="Q3857" s="10" t="s">
        <v>8315</v>
      </c>
      <c r="R3857" t="s">
        <v>8316</v>
      </c>
      <c r="S3857">
        <f t="shared" si="242"/>
        <v>2015</v>
      </c>
      <c r="T3857" s="13">
        <f t="shared" si="243"/>
        <v>42059.970729166671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0" t="s">
        <v>8315</v>
      </c>
      <c r="R3858" t="s">
        <v>8316</v>
      </c>
      <c r="S3858">
        <f t="shared" si="242"/>
        <v>2015</v>
      </c>
      <c r="T3858" s="13">
        <f t="shared" si="243"/>
        <v>42041.743090277778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1"/>
        <v>65</v>
      </c>
      <c r="Q3859" s="10" t="s">
        <v>8315</v>
      </c>
      <c r="R3859" t="s">
        <v>8316</v>
      </c>
      <c r="S3859">
        <f t="shared" si="242"/>
        <v>2014</v>
      </c>
      <c r="T3859" s="13">
        <f t="shared" si="243"/>
        <v>41829.73715277778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0" t="s">
        <v>8315</v>
      </c>
      <c r="R3860" t="s">
        <v>8316</v>
      </c>
      <c r="S3860">
        <f t="shared" si="242"/>
        <v>2015</v>
      </c>
      <c r="T3860" s="13">
        <f t="shared" si="243"/>
        <v>42128.431064814817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0" t="s">
        <v>8315</v>
      </c>
      <c r="R3861" t="s">
        <v>8316</v>
      </c>
      <c r="S3861">
        <f t="shared" si="242"/>
        <v>2014</v>
      </c>
      <c r="T3861" s="13">
        <f t="shared" si="243"/>
        <v>41789.893599537041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1"/>
        <v>81.540000000000006</v>
      </c>
      <c r="Q3862" s="10" t="s">
        <v>8315</v>
      </c>
      <c r="R3862" t="s">
        <v>8316</v>
      </c>
      <c r="S3862">
        <f t="shared" si="242"/>
        <v>2014</v>
      </c>
      <c r="T3862" s="13">
        <f t="shared" si="243"/>
        <v>41833.660995370366</v>
      </c>
    </row>
    <row r="3863" spans="1:20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0" t="s">
        <v>8315</v>
      </c>
      <c r="R3863" t="s">
        <v>8316</v>
      </c>
      <c r="S3863">
        <f t="shared" si="242"/>
        <v>2014</v>
      </c>
      <c r="T3863" s="13">
        <f t="shared" si="243"/>
        <v>41914.590011574073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0" t="s">
        <v>8315</v>
      </c>
      <c r="R3864" t="s">
        <v>8316</v>
      </c>
      <c r="S3864">
        <f t="shared" si="242"/>
        <v>2016</v>
      </c>
      <c r="T3864" s="13">
        <f t="shared" si="243"/>
        <v>42611.261064814811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0" t="s">
        <v>8315</v>
      </c>
      <c r="R3865" t="s">
        <v>8316</v>
      </c>
      <c r="S3865">
        <f t="shared" si="242"/>
        <v>2015</v>
      </c>
      <c r="T3865" s="13">
        <f t="shared" si="243"/>
        <v>42253.633159722223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1"/>
        <v>20</v>
      </c>
      <c r="Q3866" s="10" t="s">
        <v>8315</v>
      </c>
      <c r="R3866" t="s">
        <v>8316</v>
      </c>
      <c r="S3866">
        <f t="shared" si="242"/>
        <v>2015</v>
      </c>
      <c r="T3866" s="13">
        <f t="shared" si="243"/>
        <v>42295.891828703709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1"/>
        <v>46.43</v>
      </c>
      <c r="Q3867" s="10" t="s">
        <v>8315</v>
      </c>
      <c r="R3867" t="s">
        <v>8316</v>
      </c>
      <c r="S3867">
        <f t="shared" si="242"/>
        <v>2014</v>
      </c>
      <c r="T3867" s="13">
        <f t="shared" si="243"/>
        <v>41841.651597222226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1"/>
        <v>5.5</v>
      </c>
      <c r="Q3868" s="10" t="s">
        <v>8315</v>
      </c>
      <c r="R3868" t="s">
        <v>8316</v>
      </c>
      <c r="S3868">
        <f t="shared" si="242"/>
        <v>2016</v>
      </c>
      <c r="T3868" s="13">
        <f t="shared" si="243"/>
        <v>42402.947002314817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1"/>
        <v>50.2</v>
      </c>
      <c r="Q3869" s="10" t="s">
        <v>8315</v>
      </c>
      <c r="R3869" t="s">
        <v>8316</v>
      </c>
      <c r="S3869">
        <f t="shared" si="242"/>
        <v>2016</v>
      </c>
      <c r="T3869" s="13">
        <f t="shared" si="243"/>
        <v>42509.814108796301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1"/>
        <v>10</v>
      </c>
      <c r="Q3870" s="10" t="s">
        <v>8315</v>
      </c>
      <c r="R3870" t="s">
        <v>8357</v>
      </c>
      <c r="S3870">
        <f t="shared" si="242"/>
        <v>2014</v>
      </c>
      <c r="T3870" s="13">
        <f t="shared" si="243"/>
        <v>41865.659780092588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1"/>
        <v>30.13</v>
      </c>
      <c r="Q3871" s="10" t="s">
        <v>8315</v>
      </c>
      <c r="R3871" t="s">
        <v>8357</v>
      </c>
      <c r="S3871">
        <f t="shared" si="242"/>
        <v>2015</v>
      </c>
      <c r="T3871" s="13">
        <f t="shared" si="243"/>
        <v>42047.724444444444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0" t="s">
        <v>8315</v>
      </c>
      <c r="R3872" t="s">
        <v>8357</v>
      </c>
      <c r="S3872">
        <f t="shared" si="242"/>
        <v>2014</v>
      </c>
      <c r="T3872" s="13">
        <f t="shared" si="243"/>
        <v>41793.17219907407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1"/>
        <v>13.33</v>
      </c>
      <c r="Q3873" s="10" t="s">
        <v>8315</v>
      </c>
      <c r="R3873" t="s">
        <v>8357</v>
      </c>
      <c r="S3873">
        <f t="shared" si="242"/>
        <v>2017</v>
      </c>
      <c r="T3873" s="13">
        <f t="shared" si="243"/>
        <v>42763.780671296292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0" t="s">
        <v>8315</v>
      </c>
      <c r="R3874" t="s">
        <v>8357</v>
      </c>
      <c r="S3874">
        <f t="shared" si="242"/>
        <v>2015</v>
      </c>
      <c r="T3874" s="13">
        <f t="shared" si="243"/>
        <v>42180.145787037036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0" t="s">
        <v>8315</v>
      </c>
      <c r="R3875" t="s">
        <v>8357</v>
      </c>
      <c r="S3875">
        <f t="shared" si="242"/>
        <v>2015</v>
      </c>
      <c r="T3875" s="13">
        <f t="shared" si="243"/>
        <v>42255.696006944447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0" t="s">
        <v>8315</v>
      </c>
      <c r="R3876" t="s">
        <v>8357</v>
      </c>
      <c r="S3876">
        <f t="shared" si="242"/>
        <v>2015</v>
      </c>
      <c r="T3876" s="13">
        <f t="shared" si="243"/>
        <v>42007.016458333332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0" t="s">
        <v>8315</v>
      </c>
      <c r="R3877" t="s">
        <v>8357</v>
      </c>
      <c r="S3877">
        <f t="shared" si="242"/>
        <v>2016</v>
      </c>
      <c r="T3877" s="13">
        <f t="shared" si="243"/>
        <v>42615.346817129626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1"/>
        <v>44.76</v>
      </c>
      <c r="Q3878" s="10" t="s">
        <v>8315</v>
      </c>
      <c r="R3878" t="s">
        <v>8357</v>
      </c>
      <c r="S3878">
        <f t="shared" si="242"/>
        <v>2016</v>
      </c>
      <c r="T3878" s="13">
        <f t="shared" si="243"/>
        <v>42372.624166666668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0" t="s">
        <v>8315</v>
      </c>
      <c r="R3879" t="s">
        <v>8357</v>
      </c>
      <c r="S3879">
        <f t="shared" si="242"/>
        <v>2016</v>
      </c>
      <c r="T3879" s="13">
        <f t="shared" si="243"/>
        <v>42682.67768518519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1"/>
        <v>10</v>
      </c>
      <c r="Q3880" s="10" t="s">
        <v>8315</v>
      </c>
      <c r="R3880" t="s">
        <v>8357</v>
      </c>
      <c r="S3880">
        <f t="shared" si="242"/>
        <v>2015</v>
      </c>
      <c r="T3880" s="13">
        <f t="shared" si="243"/>
        <v>42154.818819444445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0" t="s">
        <v>8315</v>
      </c>
      <c r="R3881" t="s">
        <v>8357</v>
      </c>
      <c r="S3881">
        <f t="shared" si="242"/>
        <v>2014</v>
      </c>
      <c r="T3881" s="13">
        <f t="shared" si="243"/>
        <v>41999.861064814817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1"/>
        <v>57.65</v>
      </c>
      <c r="Q3882" s="10" t="s">
        <v>8315</v>
      </c>
      <c r="R3882" t="s">
        <v>8357</v>
      </c>
      <c r="S3882">
        <f t="shared" si="242"/>
        <v>2014</v>
      </c>
      <c r="T3882" s="13">
        <f t="shared" si="243"/>
        <v>41815.815046296295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0" t="s">
        <v>8315</v>
      </c>
      <c r="R3883" t="s">
        <v>8357</v>
      </c>
      <c r="S3883">
        <f t="shared" si="242"/>
        <v>2017</v>
      </c>
      <c r="T3883" s="13">
        <f t="shared" si="243"/>
        <v>42756.018506944441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0" t="s">
        <v>8315</v>
      </c>
      <c r="R3884" t="s">
        <v>8357</v>
      </c>
      <c r="S3884">
        <f t="shared" si="242"/>
        <v>2016</v>
      </c>
      <c r="T3884" s="13">
        <f t="shared" si="243"/>
        <v>42373.983449074076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0" t="s">
        <v>8315</v>
      </c>
      <c r="R3885" t="s">
        <v>8357</v>
      </c>
      <c r="S3885">
        <f t="shared" si="242"/>
        <v>2014</v>
      </c>
      <c r="T3885" s="13">
        <f t="shared" si="243"/>
        <v>41854.602650462963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0" t="s">
        <v>8315</v>
      </c>
      <c r="R3886" t="s">
        <v>8357</v>
      </c>
      <c r="S3886">
        <f t="shared" si="242"/>
        <v>2015</v>
      </c>
      <c r="T3886" s="13">
        <f t="shared" si="243"/>
        <v>42065.791574074072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0" t="s">
        <v>8315</v>
      </c>
      <c r="R3887" t="s">
        <v>8357</v>
      </c>
      <c r="S3887">
        <f t="shared" si="242"/>
        <v>2016</v>
      </c>
      <c r="T3887" s="13">
        <f t="shared" si="243"/>
        <v>42469.951284722221</v>
      </c>
    </row>
    <row r="3888" spans="1:20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0" t="s">
        <v>8315</v>
      </c>
      <c r="R3888" t="s">
        <v>8357</v>
      </c>
      <c r="S3888">
        <f t="shared" si="242"/>
        <v>2014</v>
      </c>
      <c r="T3888" s="13">
        <f t="shared" si="243"/>
        <v>41954.228032407409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1"/>
        <v>17.5</v>
      </c>
      <c r="Q3889" s="10" t="s">
        <v>8315</v>
      </c>
      <c r="R3889" t="s">
        <v>8357</v>
      </c>
      <c r="S3889">
        <f t="shared" si="242"/>
        <v>2015</v>
      </c>
      <c r="T3889" s="13">
        <f t="shared" si="243"/>
        <v>42079.857974537037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1"/>
        <v>38.71</v>
      </c>
      <c r="Q3890" s="10" t="s">
        <v>8315</v>
      </c>
      <c r="R3890" t="s">
        <v>8316</v>
      </c>
      <c r="S3890">
        <f t="shared" si="242"/>
        <v>2017</v>
      </c>
      <c r="T3890" s="13">
        <f t="shared" si="243"/>
        <v>42762.545810185184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1"/>
        <v>13.11</v>
      </c>
      <c r="Q3891" s="10" t="s">
        <v>8315</v>
      </c>
      <c r="R3891" t="s">
        <v>8316</v>
      </c>
      <c r="S3891">
        <f t="shared" si="242"/>
        <v>2014</v>
      </c>
      <c r="T3891" s="13">
        <f t="shared" si="243"/>
        <v>41977.004976851851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1"/>
        <v>315.5</v>
      </c>
      <c r="Q3892" s="10" t="s">
        <v>8315</v>
      </c>
      <c r="R3892" t="s">
        <v>8316</v>
      </c>
      <c r="S3892">
        <f t="shared" si="242"/>
        <v>2015</v>
      </c>
      <c r="T3892" s="13">
        <f t="shared" si="243"/>
        <v>42171.758611111116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1"/>
        <v>37.14</v>
      </c>
      <c r="Q3893" s="10" t="s">
        <v>8315</v>
      </c>
      <c r="R3893" t="s">
        <v>8316</v>
      </c>
      <c r="S3893">
        <f t="shared" si="242"/>
        <v>2015</v>
      </c>
      <c r="T3893" s="13">
        <f t="shared" si="243"/>
        <v>42056.1324537037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0" t="s">
        <v>8315</v>
      </c>
      <c r="R3894" t="s">
        <v>8316</v>
      </c>
      <c r="S3894">
        <f t="shared" si="242"/>
        <v>2014</v>
      </c>
      <c r="T3894" s="13">
        <f t="shared" si="243"/>
        <v>41867.652280092596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1"/>
        <v>128.27000000000001</v>
      </c>
      <c r="Q3895" s="10" t="s">
        <v>8315</v>
      </c>
      <c r="R3895" t="s">
        <v>8316</v>
      </c>
      <c r="S3895">
        <f t="shared" si="242"/>
        <v>2014</v>
      </c>
      <c r="T3895" s="13">
        <f t="shared" si="243"/>
        <v>41779.657870370371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1"/>
        <v>47.27</v>
      </c>
      <c r="Q3896" s="10" t="s">
        <v>8315</v>
      </c>
      <c r="R3896" t="s">
        <v>8316</v>
      </c>
      <c r="S3896">
        <f t="shared" si="242"/>
        <v>2016</v>
      </c>
      <c r="T3896" s="13">
        <f t="shared" si="243"/>
        <v>42679.958472222221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0" t="s">
        <v>8315</v>
      </c>
      <c r="R3897" t="s">
        <v>8316</v>
      </c>
      <c r="S3897">
        <f t="shared" si="242"/>
        <v>2015</v>
      </c>
      <c r="T3897" s="13">
        <f t="shared" si="243"/>
        <v>42032.250208333338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1"/>
        <v>42.5</v>
      </c>
      <c r="Q3898" s="10" t="s">
        <v>8315</v>
      </c>
      <c r="R3898" t="s">
        <v>8316</v>
      </c>
      <c r="S3898">
        <f t="shared" si="242"/>
        <v>2014</v>
      </c>
      <c r="T3898" s="13">
        <f t="shared" si="243"/>
        <v>41793.191875000004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1"/>
        <v>44</v>
      </c>
      <c r="Q3899" s="10" t="s">
        <v>8315</v>
      </c>
      <c r="R3899" t="s">
        <v>8316</v>
      </c>
      <c r="S3899">
        <f t="shared" si="242"/>
        <v>2014</v>
      </c>
      <c r="T3899" s="13">
        <f t="shared" si="243"/>
        <v>41982.87364583333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1"/>
        <v>50.88</v>
      </c>
      <c r="Q3900" s="10" t="s">
        <v>8315</v>
      </c>
      <c r="R3900" t="s">
        <v>8316</v>
      </c>
      <c r="S3900">
        <f t="shared" si="242"/>
        <v>2015</v>
      </c>
      <c r="T3900" s="13">
        <f t="shared" si="243"/>
        <v>42193.482291666667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1"/>
        <v>62.5</v>
      </c>
      <c r="Q3901" s="10" t="s">
        <v>8315</v>
      </c>
      <c r="R3901" t="s">
        <v>8316</v>
      </c>
      <c r="S3901">
        <f t="shared" si="242"/>
        <v>2014</v>
      </c>
      <c r="T3901" s="13">
        <f t="shared" si="243"/>
        <v>41843.775011574071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1"/>
        <v>27</v>
      </c>
      <c r="Q3902" s="10" t="s">
        <v>8315</v>
      </c>
      <c r="R3902" t="s">
        <v>8316</v>
      </c>
      <c r="S3902">
        <f t="shared" si="242"/>
        <v>2015</v>
      </c>
      <c r="T3902" s="13">
        <f t="shared" si="243"/>
        <v>42136.092488425929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1"/>
        <v>25</v>
      </c>
      <c r="Q3903" s="10" t="s">
        <v>8315</v>
      </c>
      <c r="R3903" t="s">
        <v>8316</v>
      </c>
      <c r="S3903">
        <f t="shared" si="242"/>
        <v>2015</v>
      </c>
      <c r="T3903" s="13">
        <f t="shared" si="243"/>
        <v>42317.826377314821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1"/>
        <v>47.26</v>
      </c>
      <c r="Q3904" s="10" t="s">
        <v>8315</v>
      </c>
      <c r="R3904" t="s">
        <v>8316</v>
      </c>
      <c r="S3904">
        <f t="shared" si="242"/>
        <v>2016</v>
      </c>
      <c r="T3904" s="13">
        <f t="shared" si="243"/>
        <v>42663.468078703707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0" t="s">
        <v>8315</v>
      </c>
      <c r="R3905" t="s">
        <v>8316</v>
      </c>
      <c r="S3905">
        <f t="shared" si="242"/>
        <v>2015</v>
      </c>
      <c r="T3905" s="13">
        <f t="shared" si="243"/>
        <v>42186.01116898148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1"/>
        <v>1.5</v>
      </c>
      <c r="Q3906" s="10" t="s">
        <v>8315</v>
      </c>
      <c r="R3906" t="s">
        <v>8316</v>
      </c>
      <c r="S3906">
        <f t="shared" si="242"/>
        <v>2015</v>
      </c>
      <c r="T3906" s="13">
        <f t="shared" si="243"/>
        <v>42095.229166666672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ref="P3907:P3970" si="245">IFERROR(ROUND(E3907/L3907,2),0)</f>
        <v>24.71</v>
      </c>
      <c r="Q3907" s="10" t="s">
        <v>8315</v>
      </c>
      <c r="R3907" t="s">
        <v>8316</v>
      </c>
      <c r="S3907">
        <f t="shared" ref="S3907:S3970" si="246">YEAR(T3907)</f>
        <v>2015</v>
      </c>
      <c r="T3907" s="13">
        <f t="shared" ref="T3907:T3970" si="247">(((J3907/60)/60)/24)+DATE(1970,1,1)</f>
        <v>42124.623877314814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si="245"/>
        <v>63.13</v>
      </c>
      <c r="Q3908" s="10" t="s">
        <v>8315</v>
      </c>
      <c r="R3908" t="s">
        <v>8316</v>
      </c>
      <c r="S3908">
        <f t="shared" si="246"/>
        <v>2015</v>
      </c>
      <c r="T3908" s="13">
        <f t="shared" si="247"/>
        <v>42143.917743055557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5"/>
        <v>38.25</v>
      </c>
      <c r="Q3909" s="10" t="s">
        <v>8315</v>
      </c>
      <c r="R3909" t="s">
        <v>8316</v>
      </c>
      <c r="S3909">
        <f t="shared" si="246"/>
        <v>2014</v>
      </c>
      <c r="T3909" s="13">
        <f t="shared" si="247"/>
        <v>41906.819513888891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5"/>
        <v>16.25</v>
      </c>
      <c r="Q3910" s="10" t="s">
        <v>8315</v>
      </c>
      <c r="R3910" t="s">
        <v>8316</v>
      </c>
      <c r="S3910">
        <f t="shared" si="246"/>
        <v>2014</v>
      </c>
      <c r="T3910" s="13">
        <f t="shared" si="247"/>
        <v>41834.135370370372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5"/>
        <v>33.75</v>
      </c>
      <c r="Q3911" s="10" t="s">
        <v>8315</v>
      </c>
      <c r="R3911" t="s">
        <v>8316</v>
      </c>
      <c r="S3911">
        <f t="shared" si="246"/>
        <v>2014</v>
      </c>
      <c r="T3911" s="13">
        <f t="shared" si="247"/>
        <v>41863.359282407408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5"/>
        <v>61.67</v>
      </c>
      <c r="Q3912" s="10" t="s">
        <v>8315</v>
      </c>
      <c r="R3912" t="s">
        <v>8316</v>
      </c>
      <c r="S3912">
        <f t="shared" si="246"/>
        <v>2015</v>
      </c>
      <c r="T3912" s="13">
        <f t="shared" si="247"/>
        <v>42224.756909722222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5"/>
        <v>83.14</v>
      </c>
      <c r="Q3913" s="10" t="s">
        <v>8315</v>
      </c>
      <c r="R3913" t="s">
        <v>8316</v>
      </c>
      <c r="S3913">
        <f t="shared" si="246"/>
        <v>2014</v>
      </c>
      <c r="T3913" s="13">
        <f t="shared" si="247"/>
        <v>41939.8122337963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0" t="s">
        <v>8315</v>
      </c>
      <c r="R3914" t="s">
        <v>8316</v>
      </c>
      <c r="S3914">
        <f t="shared" si="246"/>
        <v>2015</v>
      </c>
      <c r="T3914" s="13">
        <f t="shared" si="247"/>
        <v>42059.270023148143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0" t="s">
        <v>8315</v>
      </c>
      <c r="R3915" t="s">
        <v>8316</v>
      </c>
      <c r="S3915">
        <f t="shared" si="246"/>
        <v>2015</v>
      </c>
      <c r="T3915" s="13">
        <f t="shared" si="247"/>
        <v>42308.211215277777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5"/>
        <v>33.67</v>
      </c>
      <c r="Q3916" s="10" t="s">
        <v>8315</v>
      </c>
      <c r="R3916" t="s">
        <v>8316</v>
      </c>
      <c r="S3916">
        <f t="shared" si="246"/>
        <v>2015</v>
      </c>
      <c r="T3916" s="13">
        <f t="shared" si="247"/>
        <v>42114.818935185183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5"/>
        <v>5</v>
      </c>
      <c r="Q3917" s="10" t="s">
        <v>8315</v>
      </c>
      <c r="R3917" t="s">
        <v>8316</v>
      </c>
      <c r="S3917">
        <f t="shared" si="246"/>
        <v>2016</v>
      </c>
      <c r="T3917" s="13">
        <f t="shared" si="247"/>
        <v>42492.98505787037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0" t="s">
        <v>8315</v>
      </c>
      <c r="R3918" t="s">
        <v>8316</v>
      </c>
      <c r="S3918">
        <f t="shared" si="246"/>
        <v>2016</v>
      </c>
      <c r="T3918" s="13">
        <f t="shared" si="247"/>
        <v>42494.471666666665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5"/>
        <v>10</v>
      </c>
      <c r="Q3919" s="10" t="s">
        <v>8315</v>
      </c>
      <c r="R3919" t="s">
        <v>8316</v>
      </c>
      <c r="S3919">
        <f t="shared" si="246"/>
        <v>2014</v>
      </c>
      <c r="T3919" s="13">
        <f t="shared" si="247"/>
        <v>41863.527326388888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5"/>
        <v>40</v>
      </c>
      <c r="Q3920" s="10" t="s">
        <v>8315</v>
      </c>
      <c r="R3920" t="s">
        <v>8316</v>
      </c>
      <c r="S3920">
        <f t="shared" si="246"/>
        <v>2014</v>
      </c>
      <c r="T3920" s="13">
        <f t="shared" si="247"/>
        <v>41843.664618055554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5"/>
        <v>30</v>
      </c>
      <c r="Q3921" s="10" t="s">
        <v>8315</v>
      </c>
      <c r="R3921" t="s">
        <v>8316</v>
      </c>
      <c r="S3921">
        <f t="shared" si="246"/>
        <v>2015</v>
      </c>
      <c r="T3921" s="13">
        <f t="shared" si="247"/>
        <v>42358.684872685189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5"/>
        <v>45</v>
      </c>
      <c r="Q3922" s="10" t="s">
        <v>8315</v>
      </c>
      <c r="R3922" t="s">
        <v>8316</v>
      </c>
      <c r="S3922">
        <f t="shared" si="246"/>
        <v>2016</v>
      </c>
      <c r="T3922" s="13">
        <f t="shared" si="247"/>
        <v>42657.38726851852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0" t="s">
        <v>8315</v>
      </c>
      <c r="R3923" t="s">
        <v>8316</v>
      </c>
      <c r="S3923">
        <f t="shared" si="246"/>
        <v>2014</v>
      </c>
      <c r="T3923" s="13">
        <f t="shared" si="247"/>
        <v>41926.542303240742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5"/>
        <v>10.17</v>
      </c>
      <c r="Q3924" s="10" t="s">
        <v>8315</v>
      </c>
      <c r="R3924" t="s">
        <v>8316</v>
      </c>
      <c r="S3924">
        <f t="shared" si="246"/>
        <v>2015</v>
      </c>
      <c r="T3924" s="13">
        <f t="shared" si="247"/>
        <v>42020.768634259264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0" t="s">
        <v>8315</v>
      </c>
      <c r="R3925" t="s">
        <v>8316</v>
      </c>
      <c r="S3925">
        <f t="shared" si="246"/>
        <v>2015</v>
      </c>
      <c r="T3925" s="13">
        <f t="shared" si="247"/>
        <v>42075.979988425926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5"/>
        <v>57.25</v>
      </c>
      <c r="Q3926" s="10" t="s">
        <v>8315</v>
      </c>
      <c r="R3926" t="s">
        <v>8316</v>
      </c>
      <c r="S3926">
        <f t="shared" si="246"/>
        <v>2014</v>
      </c>
      <c r="T3926" s="13">
        <f t="shared" si="247"/>
        <v>41786.959745370368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0" t="s">
        <v>8315</v>
      </c>
      <c r="R3927" t="s">
        <v>8316</v>
      </c>
      <c r="S3927">
        <f t="shared" si="246"/>
        <v>2014</v>
      </c>
      <c r="T3927" s="13">
        <f t="shared" si="247"/>
        <v>41820.870821759258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5"/>
        <v>15</v>
      </c>
      <c r="Q3928" s="10" t="s">
        <v>8315</v>
      </c>
      <c r="R3928" t="s">
        <v>8316</v>
      </c>
      <c r="S3928">
        <f t="shared" si="246"/>
        <v>2014</v>
      </c>
      <c r="T3928" s="13">
        <f t="shared" si="247"/>
        <v>41970.085046296299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0" t="s">
        <v>8315</v>
      </c>
      <c r="R3929" t="s">
        <v>8316</v>
      </c>
      <c r="S3929">
        <f t="shared" si="246"/>
        <v>2014</v>
      </c>
      <c r="T3929" s="13">
        <f t="shared" si="247"/>
        <v>41830.267407407409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0" t="s">
        <v>8315</v>
      </c>
      <c r="R3930" t="s">
        <v>8316</v>
      </c>
      <c r="S3930">
        <f t="shared" si="246"/>
        <v>2015</v>
      </c>
      <c r="T3930" s="13">
        <f t="shared" si="247"/>
        <v>42265.683182870373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5"/>
        <v>32.36</v>
      </c>
      <c r="Q3931" s="10" t="s">
        <v>8315</v>
      </c>
      <c r="R3931" t="s">
        <v>8316</v>
      </c>
      <c r="S3931">
        <f t="shared" si="246"/>
        <v>2016</v>
      </c>
      <c r="T3931" s="13">
        <f t="shared" si="247"/>
        <v>42601.827141203699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0" t="s">
        <v>8315</v>
      </c>
      <c r="R3932" t="s">
        <v>8316</v>
      </c>
      <c r="S3932">
        <f t="shared" si="246"/>
        <v>2016</v>
      </c>
      <c r="T3932" s="13">
        <f t="shared" si="247"/>
        <v>42433.338749999995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0" t="s">
        <v>8315</v>
      </c>
      <c r="R3933" t="s">
        <v>8316</v>
      </c>
      <c r="S3933">
        <f t="shared" si="246"/>
        <v>2015</v>
      </c>
      <c r="T3933" s="13">
        <f t="shared" si="247"/>
        <v>42228.151701388888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0" t="s">
        <v>8315</v>
      </c>
      <c r="R3934" t="s">
        <v>8316</v>
      </c>
      <c r="S3934">
        <f t="shared" si="246"/>
        <v>2016</v>
      </c>
      <c r="T3934" s="13">
        <f t="shared" si="247"/>
        <v>42415.168564814812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5"/>
        <v>91.83</v>
      </c>
      <c r="Q3935" s="10" t="s">
        <v>8315</v>
      </c>
      <c r="R3935" t="s">
        <v>8316</v>
      </c>
      <c r="S3935">
        <f t="shared" si="246"/>
        <v>2016</v>
      </c>
      <c r="T3935" s="13">
        <f t="shared" si="247"/>
        <v>42538.968310185184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0" t="s">
        <v>8315</v>
      </c>
      <c r="R3936" t="s">
        <v>8316</v>
      </c>
      <c r="S3936">
        <f t="shared" si="246"/>
        <v>2015</v>
      </c>
      <c r="T3936" s="13">
        <f t="shared" si="247"/>
        <v>42233.671747685185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5"/>
        <v>57.17</v>
      </c>
      <c r="Q3937" s="10" t="s">
        <v>8315</v>
      </c>
      <c r="R3937" t="s">
        <v>8316</v>
      </c>
      <c r="S3937">
        <f t="shared" si="246"/>
        <v>2015</v>
      </c>
      <c r="T3937" s="13">
        <f t="shared" si="247"/>
        <v>42221.656782407401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0" t="s">
        <v>8315</v>
      </c>
      <c r="R3938" t="s">
        <v>8316</v>
      </c>
      <c r="S3938">
        <f t="shared" si="246"/>
        <v>2016</v>
      </c>
      <c r="T3938" s="13">
        <f t="shared" si="247"/>
        <v>42675.262962962966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5"/>
        <v>248.5</v>
      </c>
      <c r="Q3939" s="10" t="s">
        <v>8315</v>
      </c>
      <c r="R3939" t="s">
        <v>8316</v>
      </c>
      <c r="S3939">
        <f t="shared" si="246"/>
        <v>2016</v>
      </c>
      <c r="T3939" s="13">
        <f t="shared" si="247"/>
        <v>42534.631481481483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5"/>
        <v>79.400000000000006</v>
      </c>
      <c r="Q3940" s="10" t="s">
        <v>8315</v>
      </c>
      <c r="R3940" t="s">
        <v>8316</v>
      </c>
      <c r="S3940">
        <f t="shared" si="246"/>
        <v>2015</v>
      </c>
      <c r="T3940" s="13">
        <f t="shared" si="247"/>
        <v>42151.905717592599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5"/>
        <v>5</v>
      </c>
      <c r="Q3941" s="10" t="s">
        <v>8315</v>
      </c>
      <c r="R3941" t="s">
        <v>8316</v>
      </c>
      <c r="S3941">
        <f t="shared" si="246"/>
        <v>2014</v>
      </c>
      <c r="T3941" s="13">
        <f t="shared" si="247"/>
        <v>41915.400219907409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5"/>
        <v>5.5</v>
      </c>
      <c r="Q3942" s="10" t="s">
        <v>8315</v>
      </c>
      <c r="R3942" t="s">
        <v>8316</v>
      </c>
      <c r="S3942">
        <f t="shared" si="246"/>
        <v>2014</v>
      </c>
      <c r="T3942" s="13">
        <f t="shared" si="247"/>
        <v>41961.492488425924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5"/>
        <v>25</v>
      </c>
      <c r="Q3943" s="10" t="s">
        <v>8315</v>
      </c>
      <c r="R3943" t="s">
        <v>8316</v>
      </c>
      <c r="S3943">
        <f t="shared" si="246"/>
        <v>2014</v>
      </c>
      <c r="T3943" s="13">
        <f t="shared" si="247"/>
        <v>41940.587233796294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0" t="s">
        <v>8315</v>
      </c>
      <c r="R3944" t="s">
        <v>8316</v>
      </c>
      <c r="S3944">
        <f t="shared" si="246"/>
        <v>2015</v>
      </c>
      <c r="T3944" s="13">
        <f t="shared" si="247"/>
        <v>42111.904097222221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5"/>
        <v>137.08000000000001</v>
      </c>
      <c r="Q3945" s="10" t="s">
        <v>8315</v>
      </c>
      <c r="R3945" t="s">
        <v>8316</v>
      </c>
      <c r="S3945">
        <f t="shared" si="246"/>
        <v>2015</v>
      </c>
      <c r="T3945" s="13">
        <f t="shared" si="247"/>
        <v>42279.778564814813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0" t="s">
        <v>8315</v>
      </c>
      <c r="R3946" t="s">
        <v>8316</v>
      </c>
      <c r="S3946">
        <f t="shared" si="246"/>
        <v>2015</v>
      </c>
      <c r="T3946" s="13">
        <f t="shared" si="247"/>
        <v>42213.662905092591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5"/>
        <v>5</v>
      </c>
      <c r="Q3947" s="10" t="s">
        <v>8315</v>
      </c>
      <c r="R3947" t="s">
        <v>8316</v>
      </c>
      <c r="S3947">
        <f t="shared" si="246"/>
        <v>2015</v>
      </c>
      <c r="T3947" s="13">
        <f t="shared" si="247"/>
        <v>42109.801712962959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5"/>
        <v>39</v>
      </c>
      <c r="Q3948" s="10" t="s">
        <v>8315</v>
      </c>
      <c r="R3948" t="s">
        <v>8316</v>
      </c>
      <c r="S3948">
        <f t="shared" si="246"/>
        <v>2015</v>
      </c>
      <c r="T3948" s="13">
        <f t="shared" si="247"/>
        <v>42031.833587962959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5"/>
        <v>50.5</v>
      </c>
      <c r="Q3949" s="10" t="s">
        <v>8315</v>
      </c>
      <c r="R3949" t="s">
        <v>8316</v>
      </c>
      <c r="S3949">
        <f t="shared" si="246"/>
        <v>2016</v>
      </c>
      <c r="T3949" s="13">
        <f t="shared" si="247"/>
        <v>42615.142870370371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0" t="s">
        <v>8315</v>
      </c>
      <c r="R3950" t="s">
        <v>8316</v>
      </c>
      <c r="S3950">
        <f t="shared" si="246"/>
        <v>2014</v>
      </c>
      <c r="T3950" s="13">
        <f t="shared" si="247"/>
        <v>41829.325497685182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5"/>
        <v>49.28</v>
      </c>
      <c r="Q3951" s="10" t="s">
        <v>8315</v>
      </c>
      <c r="R3951" t="s">
        <v>8316</v>
      </c>
      <c r="S3951">
        <f t="shared" si="246"/>
        <v>2015</v>
      </c>
      <c r="T3951" s="13">
        <f t="shared" si="247"/>
        <v>42016.120613425926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5"/>
        <v>25</v>
      </c>
      <c r="Q3952" s="10" t="s">
        <v>8315</v>
      </c>
      <c r="R3952" t="s">
        <v>8316</v>
      </c>
      <c r="S3952">
        <f t="shared" si="246"/>
        <v>2016</v>
      </c>
      <c r="T3952" s="13">
        <f t="shared" si="247"/>
        <v>42439.702314814815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0" t="s">
        <v>8315</v>
      </c>
      <c r="R3953" t="s">
        <v>8316</v>
      </c>
      <c r="S3953">
        <f t="shared" si="246"/>
        <v>2016</v>
      </c>
      <c r="T3953" s="13">
        <f t="shared" si="247"/>
        <v>42433.825717592597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5"/>
        <v>25</v>
      </c>
      <c r="Q3954" s="10" t="s">
        <v>8315</v>
      </c>
      <c r="R3954" t="s">
        <v>8316</v>
      </c>
      <c r="S3954">
        <f t="shared" si="246"/>
        <v>2015</v>
      </c>
      <c r="T3954" s="13">
        <f t="shared" si="247"/>
        <v>42243.790393518517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0" t="s">
        <v>8315</v>
      </c>
      <c r="R3955" t="s">
        <v>8316</v>
      </c>
      <c r="S3955">
        <f t="shared" si="246"/>
        <v>2016</v>
      </c>
      <c r="T3955" s="13">
        <f t="shared" si="247"/>
        <v>42550.048449074078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0" t="s">
        <v>8315</v>
      </c>
      <c r="R3956" t="s">
        <v>8316</v>
      </c>
      <c r="S3956">
        <f t="shared" si="246"/>
        <v>2014</v>
      </c>
      <c r="T3956" s="13">
        <f t="shared" si="247"/>
        <v>41774.651203703703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5"/>
        <v>53.13</v>
      </c>
      <c r="Q3957" s="10" t="s">
        <v>8315</v>
      </c>
      <c r="R3957" t="s">
        <v>8316</v>
      </c>
      <c r="S3957">
        <f t="shared" si="246"/>
        <v>2015</v>
      </c>
      <c r="T3957" s="13">
        <f t="shared" si="247"/>
        <v>42306.848854166667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0" t="s">
        <v>8315</v>
      </c>
      <c r="R3958" t="s">
        <v>8316</v>
      </c>
      <c r="S3958">
        <f t="shared" si="246"/>
        <v>2016</v>
      </c>
      <c r="T3958" s="13">
        <f t="shared" si="247"/>
        <v>42457.932025462964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0" t="s">
        <v>8315</v>
      </c>
      <c r="R3959" t="s">
        <v>8316</v>
      </c>
      <c r="S3959">
        <f t="shared" si="246"/>
        <v>2016</v>
      </c>
      <c r="T3959" s="13">
        <f t="shared" si="247"/>
        <v>42513.976319444439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5"/>
        <v>40.06</v>
      </c>
      <c r="Q3960" s="10" t="s">
        <v>8315</v>
      </c>
      <c r="R3960" t="s">
        <v>8316</v>
      </c>
      <c r="S3960">
        <f t="shared" si="246"/>
        <v>2014</v>
      </c>
      <c r="T3960" s="13">
        <f t="shared" si="247"/>
        <v>41816.950370370374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5"/>
        <v>24.33</v>
      </c>
      <c r="Q3961" s="10" t="s">
        <v>8315</v>
      </c>
      <c r="R3961" t="s">
        <v>8316</v>
      </c>
      <c r="S3961">
        <f t="shared" si="246"/>
        <v>2014</v>
      </c>
      <c r="T3961" s="13">
        <f t="shared" si="247"/>
        <v>41880.788842592592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5"/>
        <v>11.25</v>
      </c>
      <c r="Q3962" s="10" t="s">
        <v>8315</v>
      </c>
      <c r="R3962" t="s">
        <v>8316</v>
      </c>
      <c r="S3962">
        <f t="shared" si="246"/>
        <v>2015</v>
      </c>
      <c r="T3962" s="13">
        <f t="shared" si="247"/>
        <v>42342.845555555556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5"/>
        <v>10.5</v>
      </c>
      <c r="Q3963" s="10" t="s">
        <v>8315</v>
      </c>
      <c r="R3963" t="s">
        <v>8316</v>
      </c>
      <c r="S3963">
        <f t="shared" si="246"/>
        <v>2014</v>
      </c>
      <c r="T3963" s="13">
        <f t="shared" si="247"/>
        <v>41745.891319444447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5"/>
        <v>15</v>
      </c>
      <c r="Q3964" s="10" t="s">
        <v>8315</v>
      </c>
      <c r="R3964" t="s">
        <v>8316</v>
      </c>
      <c r="S3964">
        <f t="shared" si="246"/>
        <v>2015</v>
      </c>
      <c r="T3964" s="13">
        <f t="shared" si="247"/>
        <v>42311.621458333335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0" t="s">
        <v>8315</v>
      </c>
      <c r="R3965" t="s">
        <v>8316</v>
      </c>
      <c r="S3965">
        <f t="shared" si="246"/>
        <v>2015</v>
      </c>
      <c r="T3965" s="13">
        <f t="shared" si="247"/>
        <v>42296.154131944444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5"/>
        <v>42</v>
      </c>
      <c r="Q3966" s="10" t="s">
        <v>8315</v>
      </c>
      <c r="R3966" t="s">
        <v>8316</v>
      </c>
      <c r="S3966">
        <f t="shared" si="246"/>
        <v>2015</v>
      </c>
      <c r="T3966" s="13">
        <f t="shared" si="247"/>
        <v>42053.722060185188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5"/>
        <v>71.25</v>
      </c>
      <c r="Q3967" s="10" t="s">
        <v>8315</v>
      </c>
      <c r="R3967" t="s">
        <v>8316</v>
      </c>
      <c r="S3967">
        <f t="shared" si="246"/>
        <v>2016</v>
      </c>
      <c r="T3967" s="13">
        <f t="shared" si="247"/>
        <v>42414.235879629632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5"/>
        <v>22.5</v>
      </c>
      <c r="Q3968" s="10" t="s">
        <v>8315</v>
      </c>
      <c r="R3968" t="s">
        <v>8316</v>
      </c>
      <c r="S3968">
        <f t="shared" si="246"/>
        <v>2014</v>
      </c>
      <c r="T3968" s="13">
        <f t="shared" si="247"/>
        <v>41801.711550925924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5"/>
        <v>41</v>
      </c>
      <c r="Q3969" s="10" t="s">
        <v>8315</v>
      </c>
      <c r="R3969" t="s">
        <v>8316</v>
      </c>
      <c r="S3969">
        <f t="shared" si="246"/>
        <v>2017</v>
      </c>
      <c r="T3969" s="13">
        <f t="shared" si="247"/>
        <v>42770.290590277778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5"/>
        <v>47.91</v>
      </c>
      <c r="Q3970" s="10" t="s">
        <v>8315</v>
      </c>
      <c r="R3970" t="s">
        <v>8316</v>
      </c>
      <c r="S3970">
        <f t="shared" si="246"/>
        <v>2016</v>
      </c>
      <c r="T3970" s="13">
        <f t="shared" si="247"/>
        <v>42452.815659722226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ref="P3971:P4034" si="249">IFERROR(ROUND(E3971/L3971,2),0)</f>
        <v>35.17</v>
      </c>
      <c r="Q3971" s="10" t="s">
        <v>8315</v>
      </c>
      <c r="R3971" t="s">
        <v>8316</v>
      </c>
      <c r="S3971">
        <f t="shared" ref="S3971:S4034" si="250">YEAR(T3971)</f>
        <v>2016</v>
      </c>
      <c r="T3971" s="13">
        <f t="shared" ref="T3971:T4034" si="251">(((J3971/60)/60)/24)+DATE(1970,1,1)</f>
        <v>42601.854699074072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si="249"/>
        <v>5.5</v>
      </c>
      <c r="Q3972" s="10" t="s">
        <v>8315</v>
      </c>
      <c r="R3972" t="s">
        <v>8316</v>
      </c>
      <c r="S3972">
        <f t="shared" si="250"/>
        <v>2016</v>
      </c>
      <c r="T3972" s="13">
        <f t="shared" si="251"/>
        <v>42447.863553240735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0" t="s">
        <v>8315</v>
      </c>
      <c r="R3973" t="s">
        <v>8316</v>
      </c>
      <c r="S3973">
        <f t="shared" si="250"/>
        <v>2014</v>
      </c>
      <c r="T3973" s="13">
        <f t="shared" si="251"/>
        <v>41811.536180555559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49"/>
        <v>26.38</v>
      </c>
      <c r="Q3974" s="10" t="s">
        <v>8315</v>
      </c>
      <c r="R3974" t="s">
        <v>8316</v>
      </c>
      <c r="S3974">
        <f t="shared" si="250"/>
        <v>2014</v>
      </c>
      <c r="T3974" s="13">
        <f t="shared" si="251"/>
        <v>41981.067523148144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49"/>
        <v>105.54</v>
      </c>
      <c r="Q3975" s="10" t="s">
        <v>8315</v>
      </c>
      <c r="R3975" t="s">
        <v>8316</v>
      </c>
      <c r="S3975">
        <f t="shared" si="250"/>
        <v>2016</v>
      </c>
      <c r="T3975" s="13">
        <f t="shared" si="251"/>
        <v>42469.68414351852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0" t="s">
        <v>8315</v>
      </c>
      <c r="R3976" t="s">
        <v>8316</v>
      </c>
      <c r="S3976">
        <f t="shared" si="250"/>
        <v>2016</v>
      </c>
      <c r="T3976" s="13">
        <f t="shared" si="251"/>
        <v>42493.546851851846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0" t="s">
        <v>8315</v>
      </c>
      <c r="R3977" t="s">
        <v>8316</v>
      </c>
      <c r="S3977">
        <f t="shared" si="250"/>
        <v>2016</v>
      </c>
      <c r="T3977" s="13">
        <f t="shared" si="251"/>
        <v>42534.866875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49"/>
        <v>62</v>
      </c>
      <c r="Q3978" s="10" t="s">
        <v>8315</v>
      </c>
      <c r="R3978" t="s">
        <v>8316</v>
      </c>
      <c r="S3978">
        <f t="shared" si="250"/>
        <v>2014</v>
      </c>
      <c r="T3978" s="13">
        <f t="shared" si="251"/>
        <v>41830.858344907407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49"/>
        <v>217.5</v>
      </c>
      <c r="Q3979" s="10" t="s">
        <v>8315</v>
      </c>
      <c r="R3979" t="s">
        <v>8316</v>
      </c>
      <c r="S3979">
        <f t="shared" si="250"/>
        <v>2016</v>
      </c>
      <c r="T3979" s="13">
        <f t="shared" si="251"/>
        <v>42543.788564814815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49"/>
        <v>26.75</v>
      </c>
      <c r="Q3980" s="10" t="s">
        <v>8315</v>
      </c>
      <c r="R3980" t="s">
        <v>8316</v>
      </c>
      <c r="S3980">
        <f t="shared" si="250"/>
        <v>2014</v>
      </c>
      <c r="T3980" s="13">
        <f t="shared" si="251"/>
        <v>41975.642974537041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49"/>
        <v>18.329999999999998</v>
      </c>
      <c r="Q3981" s="10" t="s">
        <v>8315</v>
      </c>
      <c r="R3981" t="s">
        <v>8316</v>
      </c>
      <c r="S3981">
        <f t="shared" si="250"/>
        <v>2015</v>
      </c>
      <c r="T3981" s="13">
        <f t="shared" si="251"/>
        <v>42069.903437500005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0" t="s">
        <v>8315</v>
      </c>
      <c r="R3982" t="s">
        <v>8316</v>
      </c>
      <c r="S3982">
        <f t="shared" si="250"/>
        <v>2014</v>
      </c>
      <c r="T3982" s="13">
        <f t="shared" si="251"/>
        <v>41795.598923611113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49"/>
        <v>175</v>
      </c>
      <c r="Q3983" s="10" t="s">
        <v>8315</v>
      </c>
      <c r="R3983" t="s">
        <v>8316</v>
      </c>
      <c r="S3983">
        <f t="shared" si="250"/>
        <v>2016</v>
      </c>
      <c r="T3983" s="13">
        <f t="shared" si="251"/>
        <v>42508.179965277777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0" t="s">
        <v>8315</v>
      </c>
      <c r="R3984" t="s">
        <v>8316</v>
      </c>
      <c r="S3984">
        <f t="shared" si="250"/>
        <v>2015</v>
      </c>
      <c r="T3984" s="13">
        <f t="shared" si="251"/>
        <v>42132.809953703705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49"/>
        <v>84.28</v>
      </c>
      <c r="Q3985" s="10" t="s">
        <v>8315</v>
      </c>
      <c r="R3985" t="s">
        <v>8316</v>
      </c>
      <c r="S3985">
        <f t="shared" si="250"/>
        <v>2014</v>
      </c>
      <c r="T3985" s="13">
        <f t="shared" si="251"/>
        <v>41747.86986111111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49"/>
        <v>9.5</v>
      </c>
      <c r="Q3986" s="10" t="s">
        <v>8315</v>
      </c>
      <c r="R3986" t="s">
        <v>8316</v>
      </c>
      <c r="S3986">
        <f t="shared" si="250"/>
        <v>2014</v>
      </c>
      <c r="T3986" s="13">
        <f t="shared" si="251"/>
        <v>41920.963472222218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49"/>
        <v>33.74</v>
      </c>
      <c r="Q3987" s="10" t="s">
        <v>8315</v>
      </c>
      <c r="R3987" t="s">
        <v>8316</v>
      </c>
      <c r="S3987">
        <f t="shared" si="250"/>
        <v>2016</v>
      </c>
      <c r="T3987" s="13">
        <f t="shared" si="251"/>
        <v>42399.707407407404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49"/>
        <v>37.54</v>
      </c>
      <c r="Q3988" s="10" t="s">
        <v>8315</v>
      </c>
      <c r="R3988" t="s">
        <v>8316</v>
      </c>
      <c r="S3988">
        <f t="shared" si="250"/>
        <v>2016</v>
      </c>
      <c r="T3988" s="13">
        <f t="shared" si="251"/>
        <v>42467.548541666663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49"/>
        <v>11.62</v>
      </c>
      <c r="Q3989" s="10" t="s">
        <v>8315</v>
      </c>
      <c r="R3989" t="s">
        <v>8316</v>
      </c>
      <c r="S3989">
        <f t="shared" si="250"/>
        <v>2014</v>
      </c>
      <c r="T3989" s="13">
        <f t="shared" si="251"/>
        <v>41765.92465277778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49"/>
        <v>8</v>
      </c>
      <c r="Q3990" s="10" t="s">
        <v>8315</v>
      </c>
      <c r="R3990" t="s">
        <v>8316</v>
      </c>
      <c r="S3990">
        <f t="shared" si="250"/>
        <v>2015</v>
      </c>
      <c r="T3990" s="13">
        <f t="shared" si="251"/>
        <v>42230.08116898148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0" t="s">
        <v>8315</v>
      </c>
      <c r="R3991" t="s">
        <v>8316</v>
      </c>
      <c r="S3991">
        <f t="shared" si="250"/>
        <v>2015</v>
      </c>
      <c r="T3991" s="13">
        <f t="shared" si="251"/>
        <v>42286.749780092592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49"/>
        <v>23</v>
      </c>
      <c r="Q3992" s="10" t="s">
        <v>8315</v>
      </c>
      <c r="R3992" t="s">
        <v>8316</v>
      </c>
      <c r="S3992">
        <f t="shared" si="250"/>
        <v>2016</v>
      </c>
      <c r="T3992" s="13">
        <f t="shared" si="251"/>
        <v>42401.672372685185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0" t="s">
        <v>8315</v>
      </c>
      <c r="R3993" t="s">
        <v>8316</v>
      </c>
      <c r="S3993">
        <f t="shared" si="250"/>
        <v>2015</v>
      </c>
      <c r="T3993" s="13">
        <f t="shared" si="251"/>
        <v>42125.644467592589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49"/>
        <v>60.11</v>
      </c>
      <c r="Q3994" s="10" t="s">
        <v>8315</v>
      </c>
      <c r="R3994" t="s">
        <v>8316</v>
      </c>
      <c r="S3994">
        <f t="shared" si="250"/>
        <v>2015</v>
      </c>
      <c r="T3994" s="13">
        <f t="shared" si="251"/>
        <v>42289.94049768518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0" t="s">
        <v>8315</v>
      </c>
      <c r="R3995" t="s">
        <v>8316</v>
      </c>
      <c r="S3995">
        <f t="shared" si="250"/>
        <v>2015</v>
      </c>
      <c r="T3995" s="13">
        <f t="shared" si="251"/>
        <v>42107.864722222221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49"/>
        <v>5</v>
      </c>
      <c r="Q3996" s="10" t="s">
        <v>8315</v>
      </c>
      <c r="R3996" t="s">
        <v>8316</v>
      </c>
      <c r="S3996">
        <f t="shared" si="250"/>
        <v>2014</v>
      </c>
      <c r="T3996" s="13">
        <f t="shared" si="251"/>
        <v>41809.389930555553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0" t="s">
        <v>8315</v>
      </c>
      <c r="R3997" t="s">
        <v>8316</v>
      </c>
      <c r="S3997">
        <f t="shared" si="250"/>
        <v>2015</v>
      </c>
      <c r="T3997" s="13">
        <f t="shared" si="251"/>
        <v>42019.683761574073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49"/>
        <v>29.24</v>
      </c>
      <c r="Q3998" s="10" t="s">
        <v>8315</v>
      </c>
      <c r="R3998" t="s">
        <v>8316</v>
      </c>
      <c r="S3998">
        <f t="shared" si="250"/>
        <v>2014</v>
      </c>
      <c r="T3998" s="13">
        <f t="shared" si="251"/>
        <v>41950.26694444444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0" t="s">
        <v>8315</v>
      </c>
      <c r="R3999" t="s">
        <v>8316</v>
      </c>
      <c r="S3999">
        <f t="shared" si="250"/>
        <v>2015</v>
      </c>
      <c r="T3999" s="13">
        <f t="shared" si="251"/>
        <v>42069.391446759255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49"/>
        <v>59.58</v>
      </c>
      <c r="Q4000" s="10" t="s">
        <v>8315</v>
      </c>
      <c r="R4000" t="s">
        <v>8316</v>
      </c>
      <c r="S4000">
        <f t="shared" si="250"/>
        <v>2015</v>
      </c>
      <c r="T4000" s="13">
        <f t="shared" si="251"/>
        <v>42061.963263888887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49"/>
        <v>82.57</v>
      </c>
      <c r="Q4001" s="10" t="s">
        <v>8315</v>
      </c>
      <c r="R4001" t="s">
        <v>8316</v>
      </c>
      <c r="S4001">
        <f t="shared" si="250"/>
        <v>2014</v>
      </c>
      <c r="T4001" s="13">
        <f t="shared" si="251"/>
        <v>41842.828680555554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49"/>
        <v>10</v>
      </c>
      <c r="Q4002" s="10" t="s">
        <v>8315</v>
      </c>
      <c r="R4002" t="s">
        <v>8316</v>
      </c>
      <c r="S4002">
        <f t="shared" si="250"/>
        <v>2016</v>
      </c>
      <c r="T4002" s="13">
        <f t="shared" si="251"/>
        <v>42437.64534722222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49"/>
        <v>32.36</v>
      </c>
      <c r="Q4003" s="10" t="s">
        <v>8315</v>
      </c>
      <c r="R4003" t="s">
        <v>8316</v>
      </c>
      <c r="S4003">
        <f t="shared" si="250"/>
        <v>2017</v>
      </c>
      <c r="T4003" s="13">
        <f t="shared" si="251"/>
        <v>42775.964212962965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49"/>
        <v>5.75</v>
      </c>
      <c r="Q4004" s="10" t="s">
        <v>8315</v>
      </c>
      <c r="R4004" t="s">
        <v>8316</v>
      </c>
      <c r="S4004">
        <f t="shared" si="250"/>
        <v>2014</v>
      </c>
      <c r="T4004" s="13">
        <f t="shared" si="251"/>
        <v>41879.043530092589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49"/>
        <v>100.5</v>
      </c>
      <c r="Q4005" s="10" t="s">
        <v>8315</v>
      </c>
      <c r="R4005" t="s">
        <v>8316</v>
      </c>
      <c r="S4005">
        <f t="shared" si="250"/>
        <v>2015</v>
      </c>
      <c r="T4005" s="13">
        <f t="shared" si="251"/>
        <v>42020.587349537032</v>
      </c>
    </row>
    <row r="4006" spans="1:20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49"/>
        <v>1</v>
      </c>
      <c r="Q4006" s="10" t="s">
        <v>8315</v>
      </c>
      <c r="R4006" t="s">
        <v>8316</v>
      </c>
      <c r="S4006">
        <f t="shared" si="250"/>
        <v>2014</v>
      </c>
      <c r="T4006" s="13">
        <f t="shared" si="251"/>
        <v>41890.16269675926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49"/>
        <v>20</v>
      </c>
      <c r="Q4007" s="10" t="s">
        <v>8315</v>
      </c>
      <c r="R4007" t="s">
        <v>8316</v>
      </c>
      <c r="S4007">
        <f t="shared" si="250"/>
        <v>2014</v>
      </c>
      <c r="T4007" s="13">
        <f t="shared" si="251"/>
        <v>41872.807696759257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0" t="s">
        <v>8315</v>
      </c>
      <c r="R4008" t="s">
        <v>8316</v>
      </c>
      <c r="S4008">
        <f t="shared" si="250"/>
        <v>2016</v>
      </c>
      <c r="T4008" s="13">
        <f t="shared" si="251"/>
        <v>42391.772997685184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49"/>
        <v>5</v>
      </c>
      <c r="Q4009" s="10" t="s">
        <v>8315</v>
      </c>
      <c r="R4009" t="s">
        <v>8316</v>
      </c>
      <c r="S4009">
        <f t="shared" si="250"/>
        <v>2014</v>
      </c>
      <c r="T4009" s="13">
        <f t="shared" si="251"/>
        <v>41848.772928240738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0" t="s">
        <v>8315</v>
      </c>
      <c r="R4010" t="s">
        <v>8316</v>
      </c>
      <c r="S4010">
        <f t="shared" si="250"/>
        <v>2015</v>
      </c>
      <c r="T4010" s="13">
        <f t="shared" si="251"/>
        <v>42177.964201388888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49"/>
        <v>25</v>
      </c>
      <c r="Q4011" s="10" t="s">
        <v>8315</v>
      </c>
      <c r="R4011" t="s">
        <v>8316</v>
      </c>
      <c r="S4011">
        <f t="shared" si="250"/>
        <v>2014</v>
      </c>
      <c r="T4011" s="13">
        <f t="shared" si="251"/>
        <v>41851.700925925928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49"/>
        <v>45.84</v>
      </c>
      <c r="Q4012" s="10" t="s">
        <v>8315</v>
      </c>
      <c r="R4012" t="s">
        <v>8316</v>
      </c>
      <c r="S4012">
        <f t="shared" si="250"/>
        <v>2014</v>
      </c>
      <c r="T4012" s="13">
        <f t="shared" si="251"/>
        <v>41921.770439814813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49"/>
        <v>4.75</v>
      </c>
      <c r="Q4013" s="10" t="s">
        <v>8315</v>
      </c>
      <c r="R4013" t="s">
        <v>8316</v>
      </c>
      <c r="S4013">
        <f t="shared" si="250"/>
        <v>2014</v>
      </c>
      <c r="T4013" s="13">
        <f t="shared" si="251"/>
        <v>42002.54488425926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0" t="s">
        <v>8315</v>
      </c>
      <c r="R4014" t="s">
        <v>8316</v>
      </c>
      <c r="S4014">
        <f t="shared" si="250"/>
        <v>2015</v>
      </c>
      <c r="T4014" s="13">
        <f t="shared" si="251"/>
        <v>42096.544548611113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49"/>
        <v>13</v>
      </c>
      <c r="Q4015" s="10" t="s">
        <v>8315</v>
      </c>
      <c r="R4015" t="s">
        <v>8316</v>
      </c>
      <c r="S4015">
        <f t="shared" si="250"/>
        <v>2015</v>
      </c>
      <c r="T4015" s="13">
        <f t="shared" si="251"/>
        <v>42021.301192129627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0" t="s">
        <v>8315</v>
      </c>
      <c r="R4016" t="s">
        <v>8316</v>
      </c>
      <c r="S4016">
        <f t="shared" si="250"/>
        <v>2016</v>
      </c>
      <c r="T4016" s="13">
        <f t="shared" si="251"/>
        <v>42419.246168981481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0" t="s">
        <v>8315</v>
      </c>
      <c r="R4017" t="s">
        <v>8316</v>
      </c>
      <c r="S4017">
        <f t="shared" si="250"/>
        <v>2015</v>
      </c>
      <c r="T4017" s="13">
        <f t="shared" si="251"/>
        <v>42174.780821759254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0" t="s">
        <v>8315</v>
      </c>
      <c r="R4018" t="s">
        <v>8316</v>
      </c>
      <c r="S4018">
        <f t="shared" si="250"/>
        <v>2014</v>
      </c>
      <c r="T4018" s="13">
        <f t="shared" si="251"/>
        <v>41869.872685185182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49"/>
        <v>52.5</v>
      </c>
      <c r="Q4019" s="10" t="s">
        <v>8315</v>
      </c>
      <c r="R4019" t="s">
        <v>8316</v>
      </c>
      <c r="S4019">
        <f t="shared" si="250"/>
        <v>2014</v>
      </c>
      <c r="T4019" s="13">
        <f t="shared" si="251"/>
        <v>41856.672152777777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49"/>
        <v>32.5</v>
      </c>
      <c r="Q4020" s="10" t="s">
        <v>8315</v>
      </c>
      <c r="R4020" t="s">
        <v>8316</v>
      </c>
      <c r="S4020">
        <f t="shared" si="250"/>
        <v>2016</v>
      </c>
      <c r="T4020" s="13">
        <f t="shared" si="251"/>
        <v>42620.91097222222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49"/>
        <v>7.25</v>
      </c>
      <c r="Q4021" s="10" t="s">
        <v>8315</v>
      </c>
      <c r="R4021" t="s">
        <v>8316</v>
      </c>
      <c r="S4021">
        <f t="shared" si="250"/>
        <v>2016</v>
      </c>
      <c r="T4021" s="13">
        <f t="shared" si="251"/>
        <v>42417.675879629634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49"/>
        <v>33.33</v>
      </c>
      <c r="Q4022" s="10" t="s">
        <v>8315</v>
      </c>
      <c r="R4022" t="s">
        <v>8316</v>
      </c>
      <c r="S4022">
        <f t="shared" si="250"/>
        <v>2015</v>
      </c>
      <c r="T4022" s="13">
        <f t="shared" si="251"/>
        <v>42057.190960648149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49"/>
        <v>62.5</v>
      </c>
      <c r="Q4023" s="10" t="s">
        <v>8315</v>
      </c>
      <c r="R4023" t="s">
        <v>8316</v>
      </c>
      <c r="S4023">
        <f t="shared" si="250"/>
        <v>2014</v>
      </c>
      <c r="T4023" s="13">
        <f t="shared" si="251"/>
        <v>41878.911550925928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49"/>
        <v>63.56</v>
      </c>
      <c r="Q4024" s="10" t="s">
        <v>8315</v>
      </c>
      <c r="R4024" t="s">
        <v>8316</v>
      </c>
      <c r="S4024">
        <f t="shared" si="250"/>
        <v>2014</v>
      </c>
      <c r="T4024" s="13">
        <f t="shared" si="251"/>
        <v>41990.584108796291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0" t="s">
        <v>8315</v>
      </c>
      <c r="R4025" t="s">
        <v>8316</v>
      </c>
      <c r="S4025">
        <f t="shared" si="250"/>
        <v>2016</v>
      </c>
      <c r="T4025" s="13">
        <f t="shared" si="251"/>
        <v>42408.999571759254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49"/>
        <v>10</v>
      </c>
      <c r="Q4026" s="10" t="s">
        <v>8315</v>
      </c>
      <c r="R4026" t="s">
        <v>8316</v>
      </c>
      <c r="S4026">
        <f t="shared" si="250"/>
        <v>2015</v>
      </c>
      <c r="T4026" s="13">
        <f t="shared" si="251"/>
        <v>42217.670104166667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0" t="s">
        <v>8315</v>
      </c>
      <c r="R4027" t="s">
        <v>8316</v>
      </c>
      <c r="S4027">
        <f t="shared" si="250"/>
        <v>2015</v>
      </c>
      <c r="T4027" s="13">
        <f t="shared" si="251"/>
        <v>42151.237685185188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0" t="s">
        <v>8315</v>
      </c>
      <c r="R4028" t="s">
        <v>8316</v>
      </c>
      <c r="S4028">
        <f t="shared" si="250"/>
        <v>2015</v>
      </c>
      <c r="T4028" s="13">
        <f t="shared" si="251"/>
        <v>42282.655543981484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49"/>
        <v>30.71</v>
      </c>
      <c r="Q4029" s="10" t="s">
        <v>8315</v>
      </c>
      <c r="R4029" t="s">
        <v>8316</v>
      </c>
      <c r="S4029">
        <f t="shared" si="250"/>
        <v>2017</v>
      </c>
      <c r="T4029" s="13">
        <f t="shared" si="251"/>
        <v>42768.97084490741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49"/>
        <v>51</v>
      </c>
      <c r="Q4030" s="10" t="s">
        <v>8315</v>
      </c>
      <c r="R4030" t="s">
        <v>8316</v>
      </c>
      <c r="S4030">
        <f t="shared" si="250"/>
        <v>2014</v>
      </c>
      <c r="T4030" s="13">
        <f t="shared" si="251"/>
        <v>41765.938657407409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0" t="s">
        <v>8315</v>
      </c>
      <c r="R4031" t="s">
        <v>8316</v>
      </c>
      <c r="S4031">
        <f t="shared" si="250"/>
        <v>2015</v>
      </c>
      <c r="T4031" s="13">
        <f t="shared" si="251"/>
        <v>42322.025115740747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0" t="s">
        <v>8315</v>
      </c>
      <c r="R4032" t="s">
        <v>8316</v>
      </c>
      <c r="S4032">
        <f t="shared" si="250"/>
        <v>2016</v>
      </c>
      <c r="T4032" s="13">
        <f t="shared" si="251"/>
        <v>42374.655081018514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0" t="s">
        <v>8315</v>
      </c>
      <c r="R4033" t="s">
        <v>8316</v>
      </c>
      <c r="S4033">
        <f t="shared" si="250"/>
        <v>2014</v>
      </c>
      <c r="T4033" s="13">
        <f t="shared" si="251"/>
        <v>41941.585231481484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49"/>
        <v>59</v>
      </c>
      <c r="Q4034" s="10" t="s">
        <v>8315</v>
      </c>
      <c r="R4034" t="s">
        <v>8316</v>
      </c>
      <c r="S4034">
        <f t="shared" si="250"/>
        <v>2015</v>
      </c>
      <c r="T4034" s="13">
        <f t="shared" si="251"/>
        <v>42293.809212962966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ref="P4035:P4098" si="253">IFERROR(ROUND(E4035/L4035,2),0)</f>
        <v>65.34</v>
      </c>
      <c r="Q4035" s="10" t="s">
        <v>8315</v>
      </c>
      <c r="R4035" t="s">
        <v>8316</v>
      </c>
      <c r="S4035">
        <f t="shared" ref="S4035:S4098" si="254">YEAR(T4035)</f>
        <v>2016</v>
      </c>
      <c r="T4035" s="13">
        <f t="shared" ref="T4035:T4098" si="255">(((J4035/60)/60)/24)+DATE(1970,1,1)</f>
        <v>42614.268796296295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si="253"/>
        <v>100</v>
      </c>
      <c r="Q4036" s="10" t="s">
        <v>8315</v>
      </c>
      <c r="R4036" t="s">
        <v>8316</v>
      </c>
      <c r="S4036">
        <f t="shared" si="254"/>
        <v>2015</v>
      </c>
      <c r="T4036" s="13">
        <f t="shared" si="255"/>
        <v>42067.947337962964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3"/>
        <v>147.4</v>
      </c>
      <c r="Q4037" s="10" t="s">
        <v>8315</v>
      </c>
      <c r="R4037" t="s">
        <v>8316</v>
      </c>
      <c r="S4037">
        <f t="shared" si="254"/>
        <v>2014</v>
      </c>
      <c r="T4037" s="13">
        <f t="shared" si="255"/>
        <v>41903.882951388885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3"/>
        <v>166.06</v>
      </c>
      <c r="Q4038" s="10" t="s">
        <v>8315</v>
      </c>
      <c r="R4038" t="s">
        <v>8316</v>
      </c>
      <c r="S4038">
        <f t="shared" si="254"/>
        <v>2014</v>
      </c>
      <c r="T4038" s="13">
        <f t="shared" si="255"/>
        <v>41804.937083333331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3"/>
        <v>40</v>
      </c>
      <c r="Q4039" s="10" t="s">
        <v>8315</v>
      </c>
      <c r="R4039" t="s">
        <v>8316</v>
      </c>
      <c r="S4039">
        <f t="shared" si="254"/>
        <v>2016</v>
      </c>
      <c r="T4039" s="13">
        <f t="shared" si="255"/>
        <v>42497.070775462969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0" t="s">
        <v>8315</v>
      </c>
      <c r="R4040" t="s">
        <v>8316</v>
      </c>
      <c r="S4040">
        <f t="shared" si="254"/>
        <v>2014</v>
      </c>
      <c r="T4040" s="13">
        <f t="shared" si="255"/>
        <v>41869.798726851855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0" t="s">
        <v>8315</v>
      </c>
      <c r="R4041" t="s">
        <v>8316</v>
      </c>
      <c r="S4041">
        <f t="shared" si="254"/>
        <v>2015</v>
      </c>
      <c r="T4041" s="13">
        <f t="shared" si="255"/>
        <v>42305.670914351853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3"/>
        <v>1250</v>
      </c>
      <c r="Q4042" s="10" t="s">
        <v>8315</v>
      </c>
      <c r="R4042" t="s">
        <v>8316</v>
      </c>
      <c r="S4042">
        <f t="shared" si="254"/>
        <v>2015</v>
      </c>
      <c r="T4042" s="13">
        <f t="shared" si="255"/>
        <v>42144.231527777782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3"/>
        <v>10.5</v>
      </c>
      <c r="Q4043" s="10" t="s">
        <v>8315</v>
      </c>
      <c r="R4043" t="s">
        <v>8316</v>
      </c>
      <c r="S4043">
        <f t="shared" si="254"/>
        <v>2016</v>
      </c>
      <c r="T4043" s="13">
        <f t="shared" si="255"/>
        <v>42559.474004629628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3"/>
        <v>7</v>
      </c>
      <c r="Q4044" s="10" t="s">
        <v>8315</v>
      </c>
      <c r="R4044" t="s">
        <v>8316</v>
      </c>
      <c r="S4044">
        <f t="shared" si="254"/>
        <v>2014</v>
      </c>
      <c r="T4044" s="13">
        <f t="shared" si="255"/>
        <v>41995.084074074075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0" t="s">
        <v>8315</v>
      </c>
      <c r="R4045" t="s">
        <v>8316</v>
      </c>
      <c r="S4045">
        <f t="shared" si="254"/>
        <v>2014</v>
      </c>
      <c r="T4045" s="13">
        <f t="shared" si="255"/>
        <v>41948.957465277781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3"/>
        <v>56.25</v>
      </c>
      <c r="Q4046" s="10" t="s">
        <v>8315</v>
      </c>
      <c r="R4046" t="s">
        <v>8316</v>
      </c>
      <c r="S4046">
        <f t="shared" si="254"/>
        <v>2015</v>
      </c>
      <c r="T4046" s="13">
        <f t="shared" si="255"/>
        <v>42074.219699074078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0" t="s">
        <v>8315</v>
      </c>
      <c r="R4047" t="s">
        <v>8316</v>
      </c>
      <c r="S4047">
        <f t="shared" si="254"/>
        <v>2014</v>
      </c>
      <c r="T4047" s="13">
        <f t="shared" si="255"/>
        <v>41842.201261574075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3"/>
        <v>38.33</v>
      </c>
      <c r="Q4048" s="10" t="s">
        <v>8315</v>
      </c>
      <c r="R4048" t="s">
        <v>8316</v>
      </c>
      <c r="S4048">
        <f t="shared" si="254"/>
        <v>2014</v>
      </c>
      <c r="T4048" s="13">
        <f t="shared" si="255"/>
        <v>41904.650578703702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3"/>
        <v>27.5</v>
      </c>
      <c r="Q4049" s="10" t="s">
        <v>8315</v>
      </c>
      <c r="R4049" t="s">
        <v>8316</v>
      </c>
      <c r="S4049">
        <f t="shared" si="254"/>
        <v>2014</v>
      </c>
      <c r="T4049" s="13">
        <f t="shared" si="255"/>
        <v>41991.022488425922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3"/>
        <v>32.979999999999997</v>
      </c>
      <c r="Q4050" s="10" t="s">
        <v>8315</v>
      </c>
      <c r="R4050" t="s">
        <v>8316</v>
      </c>
      <c r="S4050">
        <f t="shared" si="254"/>
        <v>2016</v>
      </c>
      <c r="T4050" s="13">
        <f t="shared" si="255"/>
        <v>42436.509108796294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3"/>
        <v>16</v>
      </c>
      <c r="Q4051" s="10" t="s">
        <v>8315</v>
      </c>
      <c r="R4051" t="s">
        <v>8316</v>
      </c>
      <c r="S4051">
        <f t="shared" si="254"/>
        <v>2015</v>
      </c>
      <c r="T4051" s="13">
        <f t="shared" si="255"/>
        <v>42169.958506944444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3"/>
        <v>1</v>
      </c>
      <c r="Q4052" s="10" t="s">
        <v>8315</v>
      </c>
      <c r="R4052" t="s">
        <v>8316</v>
      </c>
      <c r="S4052">
        <f t="shared" si="254"/>
        <v>2014</v>
      </c>
      <c r="T4052" s="13">
        <f t="shared" si="255"/>
        <v>41905.636469907404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0" t="s">
        <v>8315</v>
      </c>
      <c r="R4053" t="s">
        <v>8316</v>
      </c>
      <c r="S4053">
        <f t="shared" si="254"/>
        <v>2014</v>
      </c>
      <c r="T4053" s="13">
        <f t="shared" si="255"/>
        <v>41761.810150462967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3"/>
        <v>86.62</v>
      </c>
      <c r="Q4054" s="10" t="s">
        <v>8315</v>
      </c>
      <c r="R4054" t="s">
        <v>8316</v>
      </c>
      <c r="S4054">
        <f t="shared" si="254"/>
        <v>2014</v>
      </c>
      <c r="T4054" s="13">
        <f t="shared" si="255"/>
        <v>41865.878657407404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0" t="s">
        <v>8315</v>
      </c>
      <c r="R4055" t="s">
        <v>8316</v>
      </c>
      <c r="S4055">
        <f t="shared" si="254"/>
        <v>2014</v>
      </c>
      <c r="T4055" s="13">
        <f t="shared" si="255"/>
        <v>41928.690138888887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0" t="s">
        <v>8315</v>
      </c>
      <c r="R4056" t="s">
        <v>8316</v>
      </c>
      <c r="S4056">
        <f t="shared" si="254"/>
        <v>2016</v>
      </c>
      <c r="T4056" s="13">
        <f t="shared" si="255"/>
        <v>42613.841261574074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3"/>
        <v>41.95</v>
      </c>
      <c r="Q4057" s="10" t="s">
        <v>8315</v>
      </c>
      <c r="R4057" t="s">
        <v>8316</v>
      </c>
      <c r="S4057">
        <f t="shared" si="254"/>
        <v>2014</v>
      </c>
      <c r="T4057" s="13">
        <f t="shared" si="255"/>
        <v>41779.648506944446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0" t="s">
        <v>8315</v>
      </c>
      <c r="R4058" t="s">
        <v>8316</v>
      </c>
      <c r="S4058">
        <f t="shared" si="254"/>
        <v>2016</v>
      </c>
      <c r="T4058" s="13">
        <f t="shared" si="255"/>
        <v>42534.933321759265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3"/>
        <v>129.16999999999999</v>
      </c>
      <c r="Q4059" s="10" t="s">
        <v>8315</v>
      </c>
      <c r="R4059" t="s">
        <v>8316</v>
      </c>
      <c r="S4059">
        <f t="shared" si="254"/>
        <v>2015</v>
      </c>
      <c r="T4059" s="13">
        <f t="shared" si="255"/>
        <v>42310.968518518523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3"/>
        <v>23.75</v>
      </c>
      <c r="Q4060" s="10" t="s">
        <v>8315</v>
      </c>
      <c r="R4060" t="s">
        <v>8316</v>
      </c>
      <c r="S4060">
        <f t="shared" si="254"/>
        <v>2016</v>
      </c>
      <c r="T4060" s="13">
        <f t="shared" si="255"/>
        <v>42446.060694444444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3"/>
        <v>35.71</v>
      </c>
      <c r="Q4061" s="10" t="s">
        <v>8315</v>
      </c>
      <c r="R4061" t="s">
        <v>8316</v>
      </c>
      <c r="S4061">
        <f t="shared" si="254"/>
        <v>2014</v>
      </c>
      <c r="T4061" s="13">
        <f t="shared" si="255"/>
        <v>41866.640648148146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3"/>
        <v>57</v>
      </c>
      <c r="Q4062" s="10" t="s">
        <v>8315</v>
      </c>
      <c r="R4062" t="s">
        <v>8316</v>
      </c>
      <c r="S4062">
        <f t="shared" si="254"/>
        <v>2014</v>
      </c>
      <c r="T4062" s="13">
        <f t="shared" si="255"/>
        <v>41779.695092592592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0" t="s">
        <v>8315</v>
      </c>
      <c r="R4063" t="s">
        <v>8316</v>
      </c>
      <c r="S4063">
        <f t="shared" si="254"/>
        <v>2016</v>
      </c>
      <c r="T4063" s="13">
        <f t="shared" si="255"/>
        <v>42421.141469907408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3"/>
        <v>163.33000000000001</v>
      </c>
      <c r="Q4064" s="10" t="s">
        <v>8315</v>
      </c>
      <c r="R4064" t="s">
        <v>8316</v>
      </c>
      <c r="S4064">
        <f t="shared" si="254"/>
        <v>2016</v>
      </c>
      <c r="T4064" s="13">
        <f t="shared" si="255"/>
        <v>42523.739212962959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3"/>
        <v>15</v>
      </c>
      <c r="Q4065" s="10" t="s">
        <v>8315</v>
      </c>
      <c r="R4065" t="s">
        <v>8316</v>
      </c>
      <c r="S4065">
        <f t="shared" si="254"/>
        <v>2014</v>
      </c>
      <c r="T4065" s="13">
        <f t="shared" si="255"/>
        <v>41787.681527777779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3"/>
        <v>64.17</v>
      </c>
      <c r="Q4066" s="10" t="s">
        <v>8315</v>
      </c>
      <c r="R4066" t="s">
        <v>8316</v>
      </c>
      <c r="S4066">
        <f t="shared" si="254"/>
        <v>2015</v>
      </c>
      <c r="T4066" s="13">
        <f t="shared" si="255"/>
        <v>42093.588263888887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3"/>
        <v>6.75</v>
      </c>
      <c r="Q4067" s="10" t="s">
        <v>8315</v>
      </c>
      <c r="R4067" t="s">
        <v>8316</v>
      </c>
      <c r="S4067">
        <f t="shared" si="254"/>
        <v>2014</v>
      </c>
      <c r="T4067" s="13">
        <f t="shared" si="255"/>
        <v>41833.951516203706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3"/>
        <v>25</v>
      </c>
      <c r="Q4068" s="10" t="s">
        <v>8315</v>
      </c>
      <c r="R4068" t="s">
        <v>8316</v>
      </c>
      <c r="S4068">
        <f t="shared" si="254"/>
        <v>2016</v>
      </c>
      <c r="T4068" s="13">
        <f t="shared" si="255"/>
        <v>42479.039212962962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3"/>
        <v>179.12</v>
      </c>
      <c r="Q4069" s="10" t="s">
        <v>8315</v>
      </c>
      <c r="R4069" t="s">
        <v>8316</v>
      </c>
      <c r="S4069">
        <f t="shared" si="254"/>
        <v>2015</v>
      </c>
      <c r="T4069" s="13">
        <f t="shared" si="255"/>
        <v>42235.117476851854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0" t="s">
        <v>8315</v>
      </c>
      <c r="R4070" t="s">
        <v>8316</v>
      </c>
      <c r="S4070">
        <f t="shared" si="254"/>
        <v>2016</v>
      </c>
      <c r="T4070" s="13">
        <f t="shared" si="255"/>
        <v>42718.963599537034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3"/>
        <v>33.08</v>
      </c>
      <c r="Q4071" s="10" t="s">
        <v>8315</v>
      </c>
      <c r="R4071" t="s">
        <v>8316</v>
      </c>
      <c r="S4071">
        <f t="shared" si="254"/>
        <v>2015</v>
      </c>
      <c r="T4071" s="13">
        <f t="shared" si="255"/>
        <v>42022.661527777775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3"/>
        <v>27.5</v>
      </c>
      <c r="Q4072" s="10" t="s">
        <v>8315</v>
      </c>
      <c r="R4072" t="s">
        <v>8316</v>
      </c>
      <c r="S4072">
        <f t="shared" si="254"/>
        <v>2015</v>
      </c>
      <c r="T4072" s="13">
        <f t="shared" si="255"/>
        <v>42031.666898148149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0" t="s">
        <v>8315</v>
      </c>
      <c r="R4073" t="s">
        <v>8316</v>
      </c>
      <c r="S4073">
        <f t="shared" si="254"/>
        <v>2016</v>
      </c>
      <c r="T4073" s="13">
        <f t="shared" si="255"/>
        <v>42700.804756944446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3"/>
        <v>2</v>
      </c>
      <c r="Q4074" s="10" t="s">
        <v>8315</v>
      </c>
      <c r="R4074" t="s">
        <v>8316</v>
      </c>
      <c r="S4074">
        <f t="shared" si="254"/>
        <v>2014</v>
      </c>
      <c r="T4074" s="13">
        <f t="shared" si="255"/>
        <v>41812.77443287037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3"/>
        <v>18.5</v>
      </c>
      <c r="Q4075" s="10" t="s">
        <v>8315</v>
      </c>
      <c r="R4075" t="s">
        <v>8316</v>
      </c>
      <c r="S4075">
        <f t="shared" si="254"/>
        <v>2015</v>
      </c>
      <c r="T4075" s="13">
        <f t="shared" si="255"/>
        <v>42078.34520833334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3"/>
        <v>35</v>
      </c>
      <c r="Q4076" s="10" t="s">
        <v>8315</v>
      </c>
      <c r="R4076" t="s">
        <v>8316</v>
      </c>
      <c r="S4076">
        <f t="shared" si="254"/>
        <v>2015</v>
      </c>
      <c r="T4076" s="13">
        <f t="shared" si="255"/>
        <v>42283.552951388891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3"/>
        <v>44.31</v>
      </c>
      <c r="Q4077" s="10" t="s">
        <v>8315</v>
      </c>
      <c r="R4077" t="s">
        <v>8316</v>
      </c>
      <c r="S4077">
        <f t="shared" si="254"/>
        <v>2014</v>
      </c>
      <c r="T4077" s="13">
        <f t="shared" si="255"/>
        <v>41779.045937499999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0" t="s">
        <v>8315</v>
      </c>
      <c r="R4078" t="s">
        <v>8316</v>
      </c>
      <c r="S4078">
        <f t="shared" si="254"/>
        <v>2014</v>
      </c>
      <c r="T4078" s="13">
        <f t="shared" si="255"/>
        <v>41905.795706018522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3"/>
        <v>222.5</v>
      </c>
      <c r="Q4079" s="10" t="s">
        <v>8315</v>
      </c>
      <c r="R4079" t="s">
        <v>8316</v>
      </c>
      <c r="S4079">
        <f t="shared" si="254"/>
        <v>2016</v>
      </c>
      <c r="T4079" s="13">
        <f t="shared" si="255"/>
        <v>42695.7105787037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0" t="s">
        <v>8315</v>
      </c>
      <c r="R4080" t="s">
        <v>8316</v>
      </c>
      <c r="S4080">
        <f t="shared" si="254"/>
        <v>2016</v>
      </c>
      <c r="T4080" s="13">
        <f t="shared" si="255"/>
        <v>42732.787523148145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3"/>
        <v>5</v>
      </c>
      <c r="Q4081" s="10" t="s">
        <v>8315</v>
      </c>
      <c r="R4081" t="s">
        <v>8316</v>
      </c>
      <c r="S4081">
        <f t="shared" si="254"/>
        <v>2016</v>
      </c>
      <c r="T4081" s="13">
        <f t="shared" si="255"/>
        <v>42510.938900462963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0" t="s">
        <v>8315</v>
      </c>
      <c r="R4082" t="s">
        <v>8316</v>
      </c>
      <c r="S4082">
        <f t="shared" si="254"/>
        <v>2016</v>
      </c>
      <c r="T4082" s="13">
        <f t="shared" si="255"/>
        <v>42511.698101851856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3"/>
        <v>29.17</v>
      </c>
      <c r="Q4083" s="10" t="s">
        <v>8315</v>
      </c>
      <c r="R4083" t="s">
        <v>8316</v>
      </c>
      <c r="S4083">
        <f t="shared" si="254"/>
        <v>2015</v>
      </c>
      <c r="T4083" s="13">
        <f t="shared" si="255"/>
        <v>42041.581307870365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0" t="s">
        <v>8315</v>
      </c>
      <c r="R4084" t="s">
        <v>8316</v>
      </c>
      <c r="S4084">
        <f t="shared" si="254"/>
        <v>2015</v>
      </c>
      <c r="T4084" s="13">
        <f t="shared" si="255"/>
        <v>42307.189270833333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3"/>
        <v>126.5</v>
      </c>
      <c r="Q4085" s="10" t="s">
        <v>8315</v>
      </c>
      <c r="R4085" t="s">
        <v>8316</v>
      </c>
      <c r="S4085">
        <f t="shared" si="254"/>
        <v>2015</v>
      </c>
      <c r="T4085" s="13">
        <f t="shared" si="255"/>
        <v>42353.761759259258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3"/>
        <v>10</v>
      </c>
      <c r="Q4086" s="10" t="s">
        <v>8315</v>
      </c>
      <c r="R4086" t="s">
        <v>8316</v>
      </c>
      <c r="S4086">
        <f t="shared" si="254"/>
        <v>2016</v>
      </c>
      <c r="T4086" s="13">
        <f t="shared" si="255"/>
        <v>42622.436412037037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3"/>
        <v>10</v>
      </c>
      <c r="Q4087" s="10" t="s">
        <v>8315</v>
      </c>
      <c r="R4087" t="s">
        <v>8316</v>
      </c>
      <c r="S4087">
        <f t="shared" si="254"/>
        <v>2015</v>
      </c>
      <c r="T4087" s="13">
        <f t="shared" si="255"/>
        <v>42058.603877314818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3"/>
        <v>9.4</v>
      </c>
      <c r="Q4088" s="10" t="s">
        <v>8315</v>
      </c>
      <c r="R4088" t="s">
        <v>8316</v>
      </c>
      <c r="S4088">
        <f t="shared" si="254"/>
        <v>2015</v>
      </c>
      <c r="T4088" s="13">
        <f t="shared" si="255"/>
        <v>42304.940960648149</v>
      </c>
    </row>
    <row r="4089" spans="1:20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0" t="s">
        <v>8315</v>
      </c>
      <c r="R4089" t="s">
        <v>8316</v>
      </c>
      <c r="S4089">
        <f t="shared" si="254"/>
        <v>2016</v>
      </c>
      <c r="T4089" s="13">
        <f t="shared" si="255"/>
        <v>42538.742893518516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3"/>
        <v>72</v>
      </c>
      <c r="Q4090" s="10" t="s">
        <v>8315</v>
      </c>
      <c r="R4090" t="s">
        <v>8316</v>
      </c>
      <c r="S4090">
        <f t="shared" si="254"/>
        <v>2014</v>
      </c>
      <c r="T4090" s="13">
        <f t="shared" si="255"/>
        <v>41990.612546296295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3"/>
        <v>30</v>
      </c>
      <c r="Q4091" s="10" t="s">
        <v>8315</v>
      </c>
      <c r="R4091" t="s">
        <v>8316</v>
      </c>
      <c r="S4091">
        <f t="shared" si="254"/>
        <v>2015</v>
      </c>
      <c r="T4091" s="13">
        <f t="shared" si="255"/>
        <v>42122.732499999998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3"/>
        <v>10.67</v>
      </c>
      <c r="Q4092" s="10" t="s">
        <v>8315</v>
      </c>
      <c r="R4092" t="s">
        <v>8316</v>
      </c>
      <c r="S4092">
        <f t="shared" si="254"/>
        <v>2015</v>
      </c>
      <c r="T4092" s="13">
        <f t="shared" si="255"/>
        <v>42209.67288194444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3"/>
        <v>25.5</v>
      </c>
      <c r="Q4093" s="10" t="s">
        <v>8315</v>
      </c>
      <c r="R4093" t="s">
        <v>8316</v>
      </c>
      <c r="S4093">
        <f t="shared" si="254"/>
        <v>2014</v>
      </c>
      <c r="T4093" s="13">
        <f t="shared" si="255"/>
        <v>41990.506377314814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0" t="s">
        <v>8315</v>
      </c>
      <c r="R4094" t="s">
        <v>8316</v>
      </c>
      <c r="S4094">
        <f t="shared" si="254"/>
        <v>2015</v>
      </c>
      <c r="T4094" s="13">
        <f t="shared" si="255"/>
        <v>42039.194988425923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3"/>
        <v>15</v>
      </c>
      <c r="Q4095" s="10" t="s">
        <v>8315</v>
      </c>
      <c r="R4095" t="s">
        <v>8316</v>
      </c>
      <c r="S4095">
        <f t="shared" si="254"/>
        <v>2015</v>
      </c>
      <c r="T4095" s="13">
        <f t="shared" si="255"/>
        <v>42178.815891203703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3"/>
        <v>91.25</v>
      </c>
      <c r="Q4096" s="10" t="s">
        <v>8315</v>
      </c>
      <c r="R4096" t="s">
        <v>8316</v>
      </c>
      <c r="S4096">
        <f t="shared" si="254"/>
        <v>2014</v>
      </c>
      <c r="T4096" s="13">
        <f t="shared" si="255"/>
        <v>41890.086805555555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3"/>
        <v>800</v>
      </c>
      <c r="Q4097" s="10" t="s">
        <v>8315</v>
      </c>
      <c r="R4097" t="s">
        <v>8316</v>
      </c>
      <c r="S4097">
        <f t="shared" si="254"/>
        <v>2016</v>
      </c>
      <c r="T4097" s="13">
        <f t="shared" si="255"/>
        <v>42693.031828703708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3"/>
        <v>80</v>
      </c>
      <c r="Q4098" s="10" t="s">
        <v>8315</v>
      </c>
      <c r="R4098" t="s">
        <v>8316</v>
      </c>
      <c r="S4098">
        <f t="shared" si="254"/>
        <v>2017</v>
      </c>
      <c r="T4098" s="13">
        <f t="shared" si="255"/>
        <v>42750.530312499999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ref="P4099:P4115" si="257">IFERROR(ROUND(E4099/L4099,2),0)</f>
        <v>0</v>
      </c>
      <c r="Q4099" s="10" t="s">
        <v>8315</v>
      </c>
      <c r="R4099" t="s">
        <v>8316</v>
      </c>
      <c r="S4099">
        <f t="shared" ref="S4099:S4115" si="258">YEAR(T4099)</f>
        <v>2015</v>
      </c>
      <c r="T4099" s="13">
        <f t="shared" ref="T4099:T4115" si="259">(((J4099/60)/60)/24)+DATE(1970,1,1)</f>
        <v>42344.824502314819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0" t="s">
        <v>8315</v>
      </c>
      <c r="R4100" t="s">
        <v>8316</v>
      </c>
      <c r="S4100">
        <f t="shared" si="258"/>
        <v>2016</v>
      </c>
      <c r="T4100" s="13">
        <f t="shared" si="259"/>
        <v>42495.722187499996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7"/>
        <v>50</v>
      </c>
      <c r="Q4101" s="10" t="s">
        <v>8315</v>
      </c>
      <c r="R4101" t="s">
        <v>8316</v>
      </c>
      <c r="S4101">
        <f t="shared" si="258"/>
        <v>2016</v>
      </c>
      <c r="T4101" s="13">
        <f t="shared" si="259"/>
        <v>42570.850381944445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0" t="s">
        <v>8315</v>
      </c>
      <c r="R4102" t="s">
        <v>8316</v>
      </c>
      <c r="S4102">
        <f t="shared" si="258"/>
        <v>2014</v>
      </c>
      <c r="T4102" s="13">
        <f t="shared" si="259"/>
        <v>41927.124884259261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0" t="s">
        <v>8315</v>
      </c>
      <c r="R4103" t="s">
        <v>8316</v>
      </c>
      <c r="S4103">
        <f t="shared" si="258"/>
        <v>2016</v>
      </c>
      <c r="T4103" s="13">
        <f t="shared" si="259"/>
        <v>42730.903726851851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7"/>
        <v>22.83</v>
      </c>
      <c r="Q4104" s="10" t="s">
        <v>8315</v>
      </c>
      <c r="R4104" t="s">
        <v>8316</v>
      </c>
      <c r="S4104">
        <f t="shared" si="258"/>
        <v>2016</v>
      </c>
      <c r="T4104" s="13">
        <f t="shared" si="259"/>
        <v>42475.848067129627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0" t="s">
        <v>8315</v>
      </c>
      <c r="R4105" t="s">
        <v>8316</v>
      </c>
      <c r="S4105">
        <f t="shared" si="258"/>
        <v>2015</v>
      </c>
      <c r="T4105" s="13">
        <f t="shared" si="259"/>
        <v>42188.83293981482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7"/>
        <v>45.79</v>
      </c>
      <c r="Q4106" s="10" t="s">
        <v>8315</v>
      </c>
      <c r="R4106" t="s">
        <v>8316</v>
      </c>
      <c r="S4106">
        <f t="shared" si="258"/>
        <v>2016</v>
      </c>
      <c r="T4106" s="13">
        <f t="shared" si="259"/>
        <v>42640.278171296297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0" t="s">
        <v>8315</v>
      </c>
      <c r="R4107" t="s">
        <v>8316</v>
      </c>
      <c r="S4107">
        <f t="shared" si="258"/>
        <v>2016</v>
      </c>
      <c r="T4107" s="13">
        <f t="shared" si="259"/>
        <v>42697.010520833333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7"/>
        <v>106.97</v>
      </c>
      <c r="Q4108" s="10" t="s">
        <v>8315</v>
      </c>
      <c r="R4108" t="s">
        <v>8316</v>
      </c>
      <c r="S4108">
        <f t="shared" si="258"/>
        <v>2015</v>
      </c>
      <c r="T4108" s="13">
        <f t="shared" si="259"/>
        <v>42053.049375000002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7"/>
        <v>10.25</v>
      </c>
      <c r="Q4109" s="10" t="s">
        <v>8315</v>
      </c>
      <c r="R4109" t="s">
        <v>8316</v>
      </c>
      <c r="S4109">
        <f t="shared" si="258"/>
        <v>2014</v>
      </c>
      <c r="T4109" s="13">
        <f t="shared" si="259"/>
        <v>41883.916678240741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0" t="s">
        <v>8315</v>
      </c>
      <c r="R4110" t="s">
        <v>8316</v>
      </c>
      <c r="S4110">
        <f t="shared" si="258"/>
        <v>2017</v>
      </c>
      <c r="T4110" s="13">
        <f t="shared" si="259"/>
        <v>42767.031678240746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0" t="s">
        <v>8315</v>
      </c>
      <c r="R4111" t="s">
        <v>8316</v>
      </c>
      <c r="S4111">
        <f t="shared" si="258"/>
        <v>2015</v>
      </c>
      <c r="T4111" s="13">
        <f t="shared" si="259"/>
        <v>42307.539398148147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7"/>
        <v>14.33</v>
      </c>
      <c r="Q4112" s="10" t="s">
        <v>8315</v>
      </c>
      <c r="R4112" t="s">
        <v>8316</v>
      </c>
      <c r="S4112">
        <f t="shared" si="258"/>
        <v>2016</v>
      </c>
      <c r="T4112" s="13">
        <f t="shared" si="259"/>
        <v>42512.626747685179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7"/>
        <v>15.67</v>
      </c>
      <c r="Q4113" s="10" t="s">
        <v>8315</v>
      </c>
      <c r="R4113" t="s">
        <v>8316</v>
      </c>
      <c r="S4113">
        <f t="shared" si="258"/>
        <v>2015</v>
      </c>
      <c r="T4113" s="13">
        <f t="shared" si="259"/>
        <v>42029.135879629626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0" t="s">
        <v>8315</v>
      </c>
      <c r="R4114" t="s">
        <v>8316</v>
      </c>
      <c r="S4114">
        <f t="shared" si="258"/>
        <v>2016</v>
      </c>
      <c r="T4114" s="13">
        <f t="shared" si="259"/>
        <v>42400.946597222224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7"/>
        <v>1</v>
      </c>
      <c r="Q4115" s="10" t="s">
        <v>8315</v>
      </c>
      <c r="R4115" t="s">
        <v>8316</v>
      </c>
      <c r="S4115">
        <f t="shared" si="258"/>
        <v>2015</v>
      </c>
      <c r="T4115" s="13">
        <f t="shared" si="259"/>
        <v>42358.573182870372</v>
      </c>
    </row>
  </sheetData>
  <autoFilter ref="A1:T4115" xr:uid="{00000000-0001-0000-0000-000000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807724ff-9999-494f-b257-05dacc46ac87}" enabled="1" method="Standard" siteId="{e58c8e81-abd8-48a8-929d-eb67611b83b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Outcomes Based on Goals</vt:lpstr>
      <vt:lpstr>Theater Outcomes by Launch Date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Bajaj, Andrea</cp:lastModifiedBy>
  <dcterms:created xsi:type="dcterms:W3CDTF">2017-04-20T15:17:24Z</dcterms:created>
  <dcterms:modified xsi:type="dcterms:W3CDTF">2022-03-25T21:02:13Z</dcterms:modified>
</cp:coreProperties>
</file>