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jya9538\Documents\energy_systems\app\tables\"/>
    </mc:Choice>
  </mc:AlternateContent>
  <xr:revisionPtr revIDLastSave="0" documentId="13_ncr:1_{97F5CF41-2AE5-4769-9AC8-A0208AA8A28D}" xr6:coauthVersionLast="47" xr6:coauthVersionMax="47" xr10:uidLastSave="{00000000-0000-0000-0000-000000000000}"/>
  <bookViews>
    <workbookView xWindow="-25695" yWindow="1050" windowWidth="23985" windowHeight="14535" xr2:uid="{00000000-000D-0000-FFFF-FFFF00000000}"/>
  </bookViews>
  <sheets>
    <sheet name="pressure_drop" sheetId="1" r:id="rId1"/>
    <sheet name="wall_thickness" sheetId="2" r:id="rId2"/>
    <sheet name="data" sheetId="3" r:id="rId3"/>
    <sheet name="fitting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H24" i="2"/>
  <c r="H23" i="2"/>
  <c r="H22" i="2"/>
  <c r="H20" i="2"/>
  <c r="H19" i="2"/>
  <c r="H18" i="2"/>
  <c r="H17" i="2"/>
  <c r="H16" i="2"/>
  <c r="H7" i="2"/>
  <c r="H6" i="2"/>
  <c r="H42" i="1"/>
  <c r="H39" i="1"/>
  <c r="F39" i="1"/>
  <c r="H38" i="1"/>
  <c r="F38" i="1"/>
  <c r="H37" i="1"/>
  <c r="H36" i="1"/>
  <c r="H35" i="1"/>
  <c r="H34" i="1"/>
  <c r="H33" i="1"/>
  <c r="I31" i="1"/>
  <c r="I30" i="1"/>
  <c r="H30" i="1"/>
  <c r="G30" i="1"/>
  <c r="C30" i="1"/>
  <c r="I29" i="1"/>
  <c r="H29" i="1"/>
  <c r="G29" i="1"/>
  <c r="C29" i="1"/>
  <c r="I28" i="1"/>
  <c r="H28" i="1"/>
  <c r="G28" i="1"/>
  <c r="C28" i="1"/>
  <c r="I27" i="1"/>
  <c r="H27" i="1"/>
  <c r="G27" i="1"/>
  <c r="C27" i="1"/>
  <c r="I26" i="1"/>
  <c r="H26" i="1"/>
  <c r="G26" i="1"/>
  <c r="C26" i="1"/>
  <c r="I25" i="1"/>
  <c r="H25" i="1"/>
  <c r="G25" i="1"/>
  <c r="C25" i="1"/>
  <c r="I24" i="1"/>
  <c r="H24" i="1"/>
  <c r="G24" i="1"/>
  <c r="C24" i="1"/>
  <c r="I23" i="1"/>
  <c r="H23" i="1"/>
  <c r="G23" i="1"/>
  <c r="C23" i="1"/>
  <c r="I22" i="1"/>
  <c r="H22" i="1"/>
  <c r="G22" i="1"/>
  <c r="C22" i="1"/>
  <c r="F18" i="1"/>
  <c r="F16" i="1"/>
  <c r="H15" i="1"/>
  <c r="F15" i="1"/>
  <c r="H12" i="1"/>
  <c r="H11" i="1"/>
  <c r="H10" i="1"/>
  <c r="D10" i="1"/>
  <c r="H9" i="1"/>
  <c r="H7" i="1"/>
  <c r="H6" i="1"/>
  <c r="H5" i="1"/>
</calcChain>
</file>

<file path=xl/sharedStrings.xml><?xml version="1.0" encoding="utf-8"?>
<sst xmlns="http://schemas.openxmlformats.org/spreadsheetml/2006/main" count="147" uniqueCount="129">
  <si>
    <t>PIPING PRESSURE DROP CALCULATION</t>
  </si>
  <si>
    <t>Pipe Characteristics</t>
  </si>
  <si>
    <t>Line Description:</t>
  </si>
  <si>
    <t>Nominal Size</t>
  </si>
  <si>
    <t>Absolute Roughness (ε)</t>
  </si>
  <si>
    <t>m</t>
  </si>
  <si>
    <t>Material and Schedule</t>
  </si>
  <si>
    <t>Inside Diameter (d)</t>
  </si>
  <si>
    <t>mm</t>
  </si>
  <si>
    <t>Inside Diameter (D)</t>
  </si>
  <si>
    <t>Fluid Properties</t>
  </si>
  <si>
    <t>Fluid:</t>
  </si>
  <si>
    <t>Average Pressure:</t>
  </si>
  <si>
    <t>bar (a)</t>
  </si>
  <si>
    <t>Flow Rate (W):</t>
  </si>
  <si>
    <t>kg / hr</t>
  </si>
  <si>
    <t>Average Temperature:</t>
  </si>
  <si>
    <t>C</t>
  </si>
  <si>
    <t>Specific Volume (V)</t>
  </si>
  <si>
    <t>Absolute Viscosity (μ)</t>
  </si>
  <si>
    <t>cP</t>
  </si>
  <si>
    <t>Pressure Drop</t>
  </si>
  <si>
    <t>Fluid Velocity (Vel):</t>
  </si>
  <si>
    <t>Vel = 353.678 W x V / d2</t>
  </si>
  <si>
    <t xml:space="preserve">m/sec = </t>
  </si>
  <si>
    <t>m/min</t>
  </si>
  <si>
    <t>Reynolds Number (Re):</t>
  </si>
  <si>
    <t>Re = (Vel x D) / (V x μ)</t>
  </si>
  <si>
    <t>Friction Factor (f):</t>
  </si>
  <si>
    <t>Turbulent Flow:</t>
  </si>
  <si>
    <t>Laminar Flow:</t>
  </si>
  <si>
    <t>f = 64 / Re</t>
  </si>
  <si>
    <t>Resistance Coefficients of Fittings, Valves, Etc.</t>
  </si>
  <si>
    <t>Quantity (n):</t>
  </si>
  <si>
    <t>L/D or K/f:</t>
  </si>
  <si>
    <t>nL/D:</t>
  </si>
  <si>
    <t>Sum of nL/D for all Fittings, Valves, Etc.</t>
  </si>
  <si>
    <t>Equivalent Length of Fittings (L_F)</t>
  </si>
  <si>
    <t>L_F = D x Sum (nL/D)</t>
  </si>
  <si>
    <t>Straight Pipe Length (L_P)</t>
  </si>
  <si>
    <t>Total Equivalent Pipe Length (L_TEL)</t>
  </si>
  <si>
    <t>L_TEL = L_F + L_P</t>
  </si>
  <si>
    <t>Friction Head Loss (h_L)</t>
  </si>
  <si>
    <t>h_L = f x (L_TEL / D) x (Vel^2 / 2g)</t>
  </si>
  <si>
    <t>Friction Pressure Drop (ΔP):</t>
  </si>
  <si>
    <t>ΔP = hL / (10197 V)</t>
  </si>
  <si>
    <t>bar</t>
  </si>
  <si>
    <t>Static Head:</t>
  </si>
  <si>
    <t>[bar] = [m] / (10197 V)</t>
  </si>
  <si>
    <t xml:space="preserve">m               = </t>
  </si>
  <si>
    <t>Miiscellaneous Equipment Pressure Drops</t>
  </si>
  <si>
    <t>TOTAL PRESSURE DROP</t>
  </si>
  <si>
    <t>Pipe and System Characteristics</t>
  </si>
  <si>
    <t>Pipeline Identification</t>
  </si>
  <si>
    <t>Applicable Pipe Sizes</t>
  </si>
  <si>
    <t>Fluid</t>
  </si>
  <si>
    <t>BREI Pipe Classification</t>
  </si>
  <si>
    <t>Design Pressure (P)</t>
  </si>
  <si>
    <t>bar (g)</t>
  </si>
  <si>
    <t>ASTM Specification</t>
  </si>
  <si>
    <t xml:space="preserve">Design Temperature </t>
  </si>
  <si>
    <t>Formula for Minimum Wall Thickness</t>
  </si>
  <si>
    <t xml:space="preserve">T_n  = </t>
  </si>
  <si>
    <t>Nominal Wall Thickness Required (mm)</t>
  </si>
  <si>
    <t xml:space="preserve">T_m = </t>
  </si>
  <si>
    <t>Minimum Wall Thickness (mm)</t>
  </si>
  <si>
    <t xml:space="preserve">P = </t>
  </si>
  <si>
    <t>Internal Design Pressure</t>
  </si>
  <si>
    <t xml:space="preserve">d = </t>
  </si>
  <si>
    <t>Internal Diameter (mm)</t>
  </si>
  <si>
    <t xml:space="preserve">SE = </t>
  </si>
  <si>
    <t xml:space="preserve">Maximum Allowable Stress Specified in B31.1 Appendix A = </t>
  </si>
  <si>
    <t xml:space="preserve">Y = </t>
  </si>
  <si>
    <t xml:space="preserve">Coefficient with Value Specified in B31.1 Table 104.1.2A = </t>
  </si>
  <si>
    <t xml:space="preserve">A = </t>
  </si>
  <si>
    <t xml:space="preserve">Additional Thickness Allowed for Corrosion, Erosion, and/or Mechanical Strength = </t>
  </si>
  <si>
    <t xml:space="preserve">MFG = </t>
  </si>
  <si>
    <t xml:space="preserve">Manufacturer's Wall Thickness Tolerance = </t>
  </si>
  <si>
    <t xml:space="preserve">BEND = </t>
  </si>
  <si>
    <t>Multiplier for Additional Thickness for Bending Specified in B31.1 Table  102.4.5</t>
  </si>
  <si>
    <t>Name</t>
  </si>
  <si>
    <t>Value</t>
  </si>
  <si>
    <t>epsilon</t>
  </si>
  <si>
    <t>d</t>
  </si>
  <si>
    <t>D</t>
  </si>
  <si>
    <t>flow_rate</t>
  </si>
  <si>
    <t>p_avg</t>
  </si>
  <si>
    <t>t_avg</t>
  </si>
  <si>
    <t>V</t>
  </si>
  <si>
    <t>mu</t>
  </si>
  <si>
    <t>Vel_m_sec</t>
  </si>
  <si>
    <t>Vel_m_min</t>
  </si>
  <si>
    <t>Re</t>
  </si>
  <si>
    <t>f</t>
  </si>
  <si>
    <t>turbulence</t>
  </si>
  <si>
    <t>['Turbulent']</t>
  </si>
  <si>
    <t>nL/D</t>
  </si>
  <si>
    <t>L_F</t>
  </si>
  <si>
    <t>L_P</t>
  </si>
  <si>
    <t>L_TEL</t>
  </si>
  <si>
    <t>h_L</t>
  </si>
  <si>
    <t>dP</t>
  </si>
  <si>
    <t>static_head_m</t>
  </si>
  <si>
    <t>static_head_bar</t>
  </si>
  <si>
    <t>misc_pressure_drop_m</t>
  </si>
  <si>
    <t>misc_pressure_drop_bar</t>
  </si>
  <si>
    <t>total_pressure_drop</t>
  </si>
  <si>
    <t>P</t>
  </si>
  <si>
    <t>T</t>
  </si>
  <si>
    <t>SE</t>
  </si>
  <si>
    <t>Y</t>
  </si>
  <si>
    <t>A</t>
  </si>
  <si>
    <t>MFG</t>
  </si>
  <si>
    <t>BEND</t>
  </si>
  <si>
    <t>name</t>
  </si>
  <si>
    <t>quantity</t>
  </si>
  <si>
    <t>K/f</t>
  </si>
  <si>
    <t>elbow long 90</t>
  </si>
  <si>
    <t>tee</t>
  </si>
  <si>
    <t>globe</t>
  </si>
  <si>
    <t>gate</t>
  </si>
  <si>
    <t>bull</t>
  </si>
  <si>
    <t>butterfly</t>
  </si>
  <si>
    <t>T_m</t>
  </si>
  <si>
    <t>T_n</t>
  </si>
  <si>
    <t>OD</t>
  </si>
  <si>
    <t xml:space="preserve">OD = </t>
  </si>
  <si>
    <t>Outer Diameter (mm)</t>
  </si>
  <si>
    <t>MINIMUM WALL THICKNESS FOR PIPE UNDER INTERNAL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</si>
</sst>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8" xfId="0" applyBorder="1"/>
    <xf numFmtId="0" fontId="1" fillId="0" borderId="0" xfId="0" applyFont="1"/>
    <xf numFmtId="0" fontId="0" fillId="0" borderId="9" xfId="0" applyBorder="1"/>
    <xf numFmtId="0" fontId="0" fillId="0" borderId="0" xfId="0" applyAlignment="1">
      <alignment horizontal="right"/>
    </xf>
    <xf numFmtId="0" fontId="3" fillId="0" borderId="0" xfId="0" applyFont="1"/>
    <xf numFmtId="0" fontId="0" fillId="0" borderId="12" xfId="0" applyBorder="1"/>
    <xf numFmtId="0" fontId="0" fillId="0" borderId="11" xfId="0" applyBorder="1"/>
    <xf numFmtId="0" fontId="0" fillId="0" borderId="14" xfId="0" applyBorder="1" applyAlignment="1">
      <alignment horizontal="center"/>
    </xf>
    <xf numFmtId="0" fontId="0" fillId="2" borderId="13" xfId="0" applyFill="1" applyBorder="1"/>
    <xf numFmtId="0" fontId="1" fillId="2" borderId="5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0" fillId="0" borderId="15" xfId="0" applyBorder="1"/>
    <xf numFmtId="0" fontId="0" fillId="0" borderId="3" xfId="0" applyBorder="1"/>
    <xf numFmtId="0" fontId="0" fillId="0" borderId="6" xfId="0" applyBorder="1"/>
    <xf numFmtId="0" fontId="1" fillId="2" borderId="5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6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6" fontId="0" fillId="0" borderId="2" xfId="0" applyNumberFormat="1" applyBorder="1"/>
    <xf numFmtId="2" fontId="0" fillId="0" borderId="2" xfId="0" applyNumberFormat="1" applyBorder="1"/>
    <xf numFmtId="167" fontId="0" fillId="0" borderId="1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164" fontId="0" fillId="0" borderId="7" xfId="0" applyNumberFormat="1" applyBorder="1"/>
    <xf numFmtId="164" fontId="0" fillId="0" borderId="2" xfId="0" applyNumberFormat="1" applyBorder="1"/>
    <xf numFmtId="0" fontId="0" fillId="0" borderId="0" xfId="0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2" xfId="0" applyFont="1" applyBorder="1" applyAlignment="1">
      <alignment horizontal="center" vertical="top"/>
    </xf>
    <xf numFmtId="0" fontId="1" fillId="0" borderId="1" xfId="0" applyFont="1" applyBorder="1"/>
    <xf numFmtId="0" fontId="4" fillId="0" borderId="17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2" xfId="0" quotePrefix="1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/>
    <xf numFmtId="0" fontId="0" fillId="0" borderId="16" xfId="0" quotePrefix="1" applyBorder="1" applyAlignment="1">
      <alignment horizontal="left"/>
    </xf>
    <xf numFmtId="0" fontId="0" fillId="0" borderId="16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quotePrefix="1" applyBorder="1" applyAlignment="1">
      <alignment horizontal="left"/>
    </xf>
    <xf numFmtId="0" fontId="0" fillId="0" borderId="3" xfId="0" applyBorder="1"/>
    <xf numFmtId="0" fontId="1" fillId="2" borderId="4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984250</xdr:colOff>
      <xdr:row>17</xdr:row>
      <xdr:rowOff>25400</xdr:rowOff>
    </xdr:from>
    <xdr:to>
      <xdr:col>4</xdr:col>
      <xdr:colOff>1882241</xdr:colOff>
      <xdr:row>18</xdr:row>
      <xdr:rowOff>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7450" y="3638550"/>
          <a:ext cx="1968601" cy="4826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0</xdr:colOff>
      <xdr:row>10</xdr:row>
      <xdr:rowOff>13236</xdr:rowOff>
    </xdr:from>
    <xdr:to>
      <xdr:col>8</xdr:col>
      <xdr:colOff>427355</xdr:colOff>
      <xdr:row>11</xdr:row>
      <xdr:rowOff>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6100" y="2026186"/>
          <a:ext cx="425450" cy="19636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355600</xdr:colOff>
      <xdr:row>10</xdr:row>
      <xdr:rowOff>101599</xdr:rowOff>
    </xdr:from>
    <xdr:to>
      <xdr:col>3</xdr:col>
      <xdr:colOff>495300</xdr:colOff>
      <xdr:row>12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779" b="19992"/>
        <a:stretch>
          <a:fillRect/>
        </a:stretch>
      </xdr:blipFill>
      <xdr:spPr>
        <a:xfrm>
          <a:off x="1574800" y="2114549"/>
          <a:ext cx="1530350" cy="31115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533400</xdr:colOff>
      <xdr:row>10</xdr:row>
      <xdr:rowOff>82551</xdr:rowOff>
    </xdr:from>
    <xdr:to>
      <xdr:col>7</xdr:col>
      <xdr:colOff>57150</xdr:colOff>
      <xdr:row>12</xdr:row>
      <xdr:rowOff>125267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A7150C-9B1D-2B5C-A391-E9E104802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3450" y="2095501"/>
          <a:ext cx="1504950" cy="411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showGridLines="0" tabSelected="1" workbookViewId="0">
      <selection activeCell="F16" sqref="F16"/>
    </sheetView>
  </sheetViews>
  <sheetFormatPr defaultRowHeight="14.4" x14ac:dyDescent="0.3"/>
  <cols>
    <col min="3" max="3" width="21.77734375" customWidth="1"/>
    <col min="4" max="4" width="15.21875" customWidth="1"/>
    <col min="5" max="5" width="35.5546875" customWidth="1"/>
    <col min="6" max="6" width="14.77734375" customWidth="1"/>
    <col min="7" max="7" width="14.88671875" customWidth="1"/>
    <col min="8" max="8" width="15.21875" customWidth="1"/>
  </cols>
  <sheetData>
    <row r="1" spans="1:10" ht="26.55" customHeight="1" thickBot="1" x14ac:dyDescent="0.55000000000000004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 thickBot="1" x14ac:dyDescent="0.35">
      <c r="A2" s="15"/>
      <c r="B2" s="16" t="s">
        <v>1</v>
      </c>
      <c r="C2" s="16"/>
      <c r="D2" s="16"/>
      <c r="E2" s="16"/>
      <c r="F2" s="16"/>
      <c r="G2" s="16"/>
      <c r="H2" s="16"/>
      <c r="I2" s="16"/>
      <c r="J2" s="17"/>
    </row>
    <row r="3" spans="1:10" x14ac:dyDescent="0.3">
      <c r="A3" s="7"/>
      <c r="C3" s="8" t="s">
        <v>2</v>
      </c>
      <c r="D3" s="57"/>
      <c r="E3" s="58"/>
      <c r="F3" s="58"/>
      <c r="G3" s="58"/>
      <c r="J3" s="9"/>
    </row>
    <row r="4" spans="1:10" x14ac:dyDescent="0.3">
      <c r="A4" s="7"/>
      <c r="J4" s="9"/>
    </row>
    <row r="5" spans="1:10" x14ac:dyDescent="0.3">
      <c r="A5" s="7"/>
      <c r="C5" t="s">
        <v>3</v>
      </c>
      <c r="D5" s="1"/>
      <c r="F5" s="47" t="s">
        <v>4</v>
      </c>
      <c r="G5" s="48"/>
      <c r="H5" s="1">
        <f>data!B2</f>
        <v>4.5720000000000003E-5</v>
      </c>
      <c r="I5" t="s">
        <v>5</v>
      </c>
      <c r="J5" s="9"/>
    </row>
    <row r="6" spans="1:10" x14ac:dyDescent="0.3">
      <c r="A6" s="7"/>
      <c r="C6" t="s">
        <v>6</v>
      </c>
      <c r="D6" s="2"/>
      <c r="F6" s="47" t="s">
        <v>7</v>
      </c>
      <c r="G6" s="48"/>
      <c r="H6">
        <f>data!B3</f>
        <v>294</v>
      </c>
      <c r="I6" t="s">
        <v>8</v>
      </c>
      <c r="J6" s="9"/>
    </row>
    <row r="7" spans="1:10" ht="15" customHeight="1" thickBot="1" x14ac:dyDescent="0.35">
      <c r="A7" s="12"/>
      <c r="B7" s="4"/>
      <c r="C7" s="4"/>
      <c r="D7" s="4"/>
      <c r="E7" s="4"/>
      <c r="F7" s="51" t="s">
        <v>9</v>
      </c>
      <c r="G7" s="52"/>
      <c r="H7" s="21">
        <f>data!B4</f>
        <v>0.29399999999999998</v>
      </c>
      <c r="I7" s="4" t="s">
        <v>5</v>
      </c>
      <c r="J7" s="13"/>
    </row>
    <row r="8" spans="1:10" ht="15" customHeight="1" thickBot="1" x14ac:dyDescent="0.35">
      <c r="A8" s="18"/>
      <c r="B8" s="56" t="s">
        <v>10</v>
      </c>
      <c r="C8" s="52"/>
      <c r="D8" s="52"/>
      <c r="E8" s="52"/>
      <c r="F8" s="52"/>
      <c r="G8" s="52"/>
      <c r="H8" s="52"/>
      <c r="I8" s="52"/>
      <c r="J8" s="19"/>
    </row>
    <row r="9" spans="1:10" x14ac:dyDescent="0.3">
      <c r="A9" s="7"/>
      <c r="C9" t="s">
        <v>11</v>
      </c>
      <c r="D9" s="22"/>
      <c r="F9" s="47" t="s">
        <v>12</v>
      </c>
      <c r="G9" s="48"/>
      <c r="H9" s="22">
        <f>data!B6</f>
        <v>266.95</v>
      </c>
      <c r="I9" t="s">
        <v>13</v>
      </c>
      <c r="J9" s="9"/>
    </row>
    <row r="10" spans="1:10" x14ac:dyDescent="0.3">
      <c r="A10" s="7"/>
      <c r="C10" t="s">
        <v>14</v>
      </c>
      <c r="D10" s="2">
        <f>data!B5</f>
        <v>639700</v>
      </c>
      <c r="E10" t="s">
        <v>15</v>
      </c>
      <c r="F10" s="47" t="s">
        <v>16</v>
      </c>
      <c r="G10" s="48"/>
      <c r="H10" s="30">
        <f>data!B7</f>
        <v>601.4</v>
      </c>
      <c r="I10" t="s">
        <v>17</v>
      </c>
      <c r="J10" s="9"/>
    </row>
    <row r="11" spans="1:10" ht="16.5" customHeight="1" x14ac:dyDescent="0.3">
      <c r="A11" s="7"/>
      <c r="F11" s="47" t="s">
        <v>18</v>
      </c>
      <c r="G11" s="48"/>
      <c r="H11" s="29">
        <f>data!B8</f>
        <v>1.314839834807971E-2</v>
      </c>
      <c r="J11" s="9"/>
    </row>
    <row r="12" spans="1:10" x14ac:dyDescent="0.3">
      <c r="F12" s="47" t="s">
        <v>19</v>
      </c>
      <c r="G12" s="48"/>
      <c r="H12" s="28">
        <f>data!B9 *1000</f>
        <v>3.4762150773984771E-2</v>
      </c>
      <c r="I12" t="s">
        <v>20</v>
      </c>
      <c r="J12" s="9"/>
    </row>
    <row r="13" spans="1:10" ht="15" customHeight="1" thickBot="1" x14ac:dyDescent="0.35">
      <c r="A13" s="12"/>
      <c r="B13" s="4"/>
      <c r="C13" s="4"/>
      <c r="D13" s="4"/>
      <c r="E13" s="4"/>
      <c r="F13" s="3"/>
      <c r="G13" s="3"/>
      <c r="I13" s="4"/>
      <c r="J13" s="13"/>
    </row>
    <row r="14" spans="1:10" ht="15" customHeight="1" thickBot="1" x14ac:dyDescent="0.35">
      <c r="A14" s="15"/>
      <c r="B14" s="23" t="s">
        <v>21</v>
      </c>
      <c r="C14" s="23"/>
      <c r="D14" s="23"/>
      <c r="E14" s="23"/>
      <c r="F14" s="23"/>
      <c r="G14" s="23"/>
      <c r="H14" s="23"/>
      <c r="I14" s="23"/>
      <c r="J14" s="17"/>
    </row>
    <row r="15" spans="1:10" ht="16.5" customHeight="1" x14ac:dyDescent="0.3">
      <c r="A15" s="7"/>
      <c r="C15" t="s">
        <v>22</v>
      </c>
      <c r="E15" t="s">
        <v>23</v>
      </c>
      <c r="F15" s="25">
        <f>data!B10</f>
        <v>34.416174025175629</v>
      </c>
      <c r="G15" t="s">
        <v>24</v>
      </c>
      <c r="H15" s="27">
        <f>data!B11</f>
        <v>2064.970441510538</v>
      </c>
      <c r="I15" t="s">
        <v>25</v>
      </c>
      <c r="J15" s="9"/>
    </row>
    <row r="16" spans="1:10" ht="25.5" customHeight="1" x14ac:dyDescent="0.3">
      <c r="A16" s="7"/>
      <c r="C16" t="s">
        <v>26</v>
      </c>
      <c r="E16" t="s">
        <v>27</v>
      </c>
      <c r="F16" s="30">
        <f>data!B12</f>
        <v>22137594.465948701</v>
      </c>
      <c r="G16" t="str">
        <f>data!B14</f>
        <v>['Turbulent']</v>
      </c>
      <c r="J16" s="9"/>
    </row>
    <row r="17" spans="1:10" ht="22.95" customHeight="1" x14ac:dyDescent="0.3">
      <c r="A17" s="7"/>
      <c r="C17" t="s">
        <v>28</v>
      </c>
      <c r="J17" s="9"/>
    </row>
    <row r="18" spans="1:10" ht="39.450000000000003" customHeight="1" x14ac:dyDescent="0.3">
      <c r="A18" s="7"/>
      <c r="C18" s="10" t="s">
        <v>29</v>
      </c>
      <c r="F18" s="31">
        <f>data!B13</f>
        <v>1.311314296629384E-2</v>
      </c>
      <c r="J18" s="9"/>
    </row>
    <row r="19" spans="1:10" ht="33.450000000000003" customHeight="1" x14ac:dyDescent="0.3">
      <c r="A19" s="7"/>
      <c r="C19" s="10" t="s">
        <v>30</v>
      </c>
      <c r="E19" t="s">
        <v>31</v>
      </c>
      <c r="J19" s="9"/>
    </row>
    <row r="20" spans="1:10" ht="15" customHeight="1" thickBot="1" x14ac:dyDescent="0.35">
      <c r="A20" s="7"/>
      <c r="C20" s="20"/>
      <c r="D20" s="20"/>
      <c r="E20" s="20"/>
      <c r="F20" s="20"/>
      <c r="G20" s="20"/>
      <c r="H20" s="20"/>
      <c r="I20" s="20"/>
      <c r="J20" s="9"/>
    </row>
    <row r="21" spans="1:10" ht="15.45" customHeight="1" thickTop="1" thickBot="1" x14ac:dyDescent="0.35">
      <c r="A21" s="7"/>
      <c r="C21" t="s">
        <v>32</v>
      </c>
      <c r="G21" s="14" t="s">
        <v>33</v>
      </c>
      <c r="H21" s="14" t="s">
        <v>34</v>
      </c>
      <c r="I21" s="14" t="s">
        <v>35</v>
      </c>
      <c r="J21" s="9"/>
    </row>
    <row r="22" spans="1:10" ht="15" customHeight="1" thickTop="1" x14ac:dyDescent="0.3">
      <c r="A22" s="7"/>
      <c r="C22" s="49" t="str">
        <f>fittings!A2</f>
        <v>elbow long 90</v>
      </c>
      <c r="D22" s="50"/>
      <c r="E22" s="50"/>
      <c r="F22" s="50"/>
      <c r="G22" s="5">
        <f>fittings!B2</f>
        <v>20</v>
      </c>
      <c r="H22" s="5">
        <f>fittings!C2</f>
        <v>14</v>
      </c>
      <c r="I22" s="5">
        <f>fittings!D2</f>
        <v>280</v>
      </c>
      <c r="J22" s="9"/>
    </row>
    <row r="23" spans="1:10" x14ac:dyDescent="0.3">
      <c r="A23" s="7"/>
      <c r="C23" s="45" t="str">
        <f>fittings!A3</f>
        <v>tee</v>
      </c>
      <c r="D23" s="46"/>
      <c r="E23" s="46"/>
      <c r="F23" s="46"/>
      <c r="G23" s="5">
        <f>fittings!B3</f>
        <v>3</v>
      </c>
      <c r="H23" s="5">
        <f>fittings!C3</f>
        <v>60</v>
      </c>
      <c r="I23" s="5">
        <f>fittings!D3</f>
        <v>180</v>
      </c>
      <c r="J23" s="9"/>
    </row>
    <row r="24" spans="1:10" x14ac:dyDescent="0.3">
      <c r="A24" s="7"/>
      <c r="C24" s="45" t="str">
        <f>fittings!A4</f>
        <v>globe</v>
      </c>
      <c r="D24" s="46"/>
      <c r="E24" s="46"/>
      <c r="F24" s="46"/>
      <c r="G24" s="5">
        <f>fittings!B4</f>
        <v>2</v>
      </c>
      <c r="H24" s="5">
        <f>fittings!C4</f>
        <v>340</v>
      </c>
      <c r="I24" s="5">
        <f>fittings!D4</f>
        <v>680</v>
      </c>
      <c r="J24" s="9"/>
    </row>
    <row r="25" spans="1:10" x14ac:dyDescent="0.3">
      <c r="A25" s="7"/>
      <c r="C25" s="45" t="str">
        <f>fittings!A5</f>
        <v>gate</v>
      </c>
      <c r="D25" s="46"/>
      <c r="E25" s="46"/>
      <c r="F25" s="46"/>
      <c r="G25" s="5">
        <f>fittings!B5</f>
        <v>1</v>
      </c>
      <c r="H25" s="5">
        <f>fittings!C5</f>
        <v>8</v>
      </c>
      <c r="I25" s="5">
        <f>fittings!D5</f>
        <v>8</v>
      </c>
      <c r="J25" s="9"/>
    </row>
    <row r="26" spans="1:10" x14ac:dyDescent="0.3">
      <c r="A26" s="7"/>
      <c r="C26" s="45" t="str">
        <f>fittings!A6</f>
        <v>bull</v>
      </c>
      <c r="D26" s="46"/>
      <c r="E26" s="46"/>
      <c r="F26" s="46"/>
      <c r="G26" s="5">
        <f>fittings!B6</f>
        <v>1</v>
      </c>
      <c r="H26" s="5">
        <f>fittings!C6</f>
        <v>3</v>
      </c>
      <c r="I26" s="5">
        <f>fittings!D6</f>
        <v>3</v>
      </c>
      <c r="J26" s="9"/>
    </row>
    <row r="27" spans="1:10" x14ac:dyDescent="0.3">
      <c r="A27" s="7"/>
      <c r="C27" s="45" t="str">
        <f>fittings!A7</f>
        <v>butterfly</v>
      </c>
      <c r="D27" s="46"/>
      <c r="E27" s="46"/>
      <c r="F27" s="46"/>
      <c r="G27" s="5">
        <f>fittings!B7</f>
        <v>1</v>
      </c>
      <c r="H27" s="5">
        <f>fittings!C7</f>
        <v>25</v>
      </c>
      <c r="I27" s="5">
        <f>fittings!D7</f>
        <v>25</v>
      </c>
      <c r="J27" s="9"/>
    </row>
    <row r="28" spans="1:10" x14ac:dyDescent="0.3">
      <c r="A28" s="7"/>
      <c r="C28" s="45">
        <f>fittings!A8</f>
        <v>0</v>
      </c>
      <c r="D28" s="46"/>
      <c r="E28" s="46"/>
      <c r="F28" s="46"/>
      <c r="G28" s="5">
        <f>fittings!B8</f>
        <v>0</v>
      </c>
      <c r="H28" s="5">
        <f>fittings!C8</f>
        <v>0</v>
      </c>
      <c r="I28" s="5">
        <f>fittings!D8</f>
        <v>0</v>
      </c>
      <c r="J28" s="9"/>
    </row>
    <row r="29" spans="1:10" x14ac:dyDescent="0.3">
      <c r="A29" s="7"/>
      <c r="C29" s="45">
        <f>fittings!A9</f>
        <v>0</v>
      </c>
      <c r="D29" s="46"/>
      <c r="E29" s="46"/>
      <c r="F29" s="46"/>
      <c r="G29" s="5">
        <f>fittings!B9</f>
        <v>0</v>
      </c>
      <c r="H29" s="5">
        <f>fittings!C9</f>
        <v>0</v>
      </c>
      <c r="I29" s="5">
        <f>fittings!D9</f>
        <v>0</v>
      </c>
      <c r="J29" s="9"/>
    </row>
    <row r="30" spans="1:10" ht="15" customHeight="1" thickBot="1" x14ac:dyDescent="0.35">
      <c r="A30" s="7"/>
      <c r="C30" s="54">
        <f>fittings!A10</f>
        <v>0</v>
      </c>
      <c r="D30" s="55"/>
      <c r="E30" s="55"/>
      <c r="F30" s="55"/>
      <c r="G30" s="32">
        <f>fittings!B10</f>
        <v>0</v>
      </c>
      <c r="H30" s="32">
        <f>fittings!C10</f>
        <v>0</v>
      </c>
      <c r="I30" s="32">
        <f>fittings!D10</f>
        <v>0</v>
      </c>
      <c r="J30" s="9"/>
    </row>
    <row r="31" spans="1:10" ht="15" customHeight="1" x14ac:dyDescent="0.3">
      <c r="A31" s="7"/>
      <c r="F31" s="6" t="s">
        <v>36</v>
      </c>
      <c r="G31" s="6"/>
      <c r="H31" s="6"/>
      <c r="I31" s="24">
        <f>SUM(I22:I30)</f>
        <v>1176</v>
      </c>
      <c r="J31" s="9"/>
    </row>
    <row r="32" spans="1:10" x14ac:dyDescent="0.3">
      <c r="A32" s="7"/>
      <c r="F32" s="6"/>
      <c r="G32" s="6"/>
      <c r="H32" s="6"/>
      <c r="I32" s="5"/>
      <c r="J32" s="9"/>
    </row>
    <row r="33" spans="1:10" ht="16.5" customHeight="1" x14ac:dyDescent="0.3">
      <c r="A33" s="7"/>
      <c r="C33" t="s">
        <v>37</v>
      </c>
      <c r="E33" t="s">
        <v>38</v>
      </c>
      <c r="H33">
        <f>data!B16</f>
        <v>345.74400000000003</v>
      </c>
      <c r="I33" t="s">
        <v>5</v>
      </c>
      <c r="J33" s="9"/>
    </row>
    <row r="34" spans="1:10" ht="16.5" customHeight="1" x14ac:dyDescent="0.3">
      <c r="A34" s="7"/>
      <c r="C34" t="s">
        <v>39</v>
      </c>
      <c r="H34" s="34">
        <f>data!B17</f>
        <v>100</v>
      </c>
      <c r="I34" t="s">
        <v>5</v>
      </c>
      <c r="J34" s="9"/>
    </row>
    <row r="35" spans="1:10" ht="16.5" customHeight="1" x14ac:dyDescent="0.3">
      <c r="A35" s="7"/>
      <c r="C35" t="s">
        <v>40</v>
      </c>
      <c r="E35" t="s">
        <v>41</v>
      </c>
      <c r="H35" s="2">
        <f>data!B18</f>
        <v>445.74400000000003</v>
      </c>
      <c r="I35" t="s">
        <v>5</v>
      </c>
      <c r="J35" s="9"/>
    </row>
    <row r="36" spans="1:10" ht="17.55" customHeight="1" x14ac:dyDescent="0.3">
      <c r="A36" s="7"/>
      <c r="C36" t="s">
        <v>42</v>
      </c>
      <c r="E36" t="s">
        <v>43</v>
      </c>
      <c r="H36" s="34">
        <f>data!B19</f>
        <v>1200.248430671759</v>
      </c>
      <c r="I36" t="s">
        <v>5</v>
      </c>
      <c r="J36" s="9"/>
    </row>
    <row r="37" spans="1:10" x14ac:dyDescent="0.3">
      <c r="A37" s="7"/>
      <c r="C37" s="8" t="s">
        <v>44</v>
      </c>
      <c r="E37" t="s">
        <v>45</v>
      </c>
      <c r="H37" s="26">
        <f>data!B20</f>
        <v>8.9521195720962776</v>
      </c>
      <c r="I37" s="8" t="s">
        <v>46</v>
      </c>
      <c r="J37" s="9"/>
    </row>
    <row r="38" spans="1:10" x14ac:dyDescent="0.3">
      <c r="A38" s="7"/>
      <c r="C38" s="8" t="s">
        <v>47</v>
      </c>
      <c r="E38" t="s">
        <v>48</v>
      </c>
      <c r="F38" s="27">
        <f>data!B21</f>
        <v>0</v>
      </c>
      <c r="G38" t="s">
        <v>49</v>
      </c>
      <c r="H38" s="34">
        <f>data!B22</f>
        <v>0</v>
      </c>
      <c r="I38" s="8" t="s">
        <v>46</v>
      </c>
      <c r="J38" s="9"/>
    </row>
    <row r="39" spans="1:10" x14ac:dyDescent="0.3">
      <c r="A39" s="7"/>
      <c r="C39" s="8" t="s">
        <v>50</v>
      </c>
      <c r="F39" s="34">
        <f>data!B23</f>
        <v>0</v>
      </c>
      <c r="G39" t="s">
        <v>49</v>
      </c>
      <c r="H39" s="34">
        <f>data!B24</f>
        <v>0</v>
      </c>
      <c r="I39" s="8" t="s">
        <v>46</v>
      </c>
      <c r="J39" s="9"/>
    </row>
    <row r="40" spans="1:10" x14ac:dyDescent="0.3">
      <c r="A40" s="7"/>
      <c r="F40" s="2"/>
      <c r="G40" t="s">
        <v>49</v>
      </c>
      <c r="H40" s="1"/>
      <c r="I40" s="8" t="s">
        <v>46</v>
      </c>
      <c r="J40" s="9"/>
    </row>
    <row r="41" spans="1:10" x14ac:dyDescent="0.3">
      <c r="A41" s="7"/>
      <c r="J41" s="9"/>
    </row>
    <row r="42" spans="1:10" ht="16.5" customHeight="1" thickBot="1" x14ac:dyDescent="0.35">
      <c r="A42" s="7"/>
      <c r="C42" s="11" t="s">
        <v>51</v>
      </c>
      <c r="H42" s="33">
        <f>data!B25</f>
        <v>8.9521195720962776</v>
      </c>
      <c r="I42" s="8" t="s">
        <v>46</v>
      </c>
      <c r="J42" s="9"/>
    </row>
    <row r="43" spans="1:10" ht="15.45" customHeight="1" thickTop="1" thickBot="1" x14ac:dyDescent="0.35">
      <c r="A43" s="12"/>
      <c r="B43" s="4"/>
      <c r="C43" s="4"/>
      <c r="D43" s="4"/>
      <c r="E43" s="4"/>
      <c r="F43" s="4"/>
      <c r="G43" s="4"/>
      <c r="H43" s="4"/>
      <c r="I43" s="4"/>
      <c r="J43" s="13"/>
    </row>
  </sheetData>
  <mergeCells count="19">
    <mergeCell ref="C30:F30"/>
    <mergeCell ref="C24:F24"/>
    <mergeCell ref="B8:I8"/>
    <mergeCell ref="F11:G11"/>
    <mergeCell ref="C23:F23"/>
    <mergeCell ref="F10:G10"/>
    <mergeCell ref="A1:J1"/>
    <mergeCell ref="C26:F26"/>
    <mergeCell ref="C29:F29"/>
    <mergeCell ref="C25:F25"/>
    <mergeCell ref="F9:G9"/>
    <mergeCell ref="C22:F22"/>
    <mergeCell ref="C27:F27"/>
    <mergeCell ref="C28:F28"/>
    <mergeCell ref="F7:G7"/>
    <mergeCell ref="F12:G12"/>
    <mergeCell ref="F5:G5"/>
    <mergeCell ref="D3:G3"/>
    <mergeCell ref="F6:G6"/>
  </mergeCells>
  <pageMargins left="0.7" right="0.7" top="0.75" bottom="0.75" header="0.3" footer="0.3"/>
  <pageSetup scale="6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showGridLines="0" zoomScaleNormal="100" workbookViewId="0">
      <selection activeCell="H5" sqref="H5"/>
    </sheetView>
  </sheetViews>
  <sheetFormatPr defaultRowHeight="14.4" x14ac:dyDescent="0.3"/>
  <cols>
    <col min="3" max="3" width="19.88671875" customWidth="1"/>
    <col min="4" max="4" width="14.21875" customWidth="1"/>
    <col min="6" max="6" width="19.6640625" customWidth="1"/>
    <col min="8" max="8" width="15.77734375" customWidth="1"/>
  </cols>
  <sheetData>
    <row r="1" spans="1:10" ht="26.55" customHeight="1" thickBot="1" x14ac:dyDescent="0.55000000000000004">
      <c r="A1" s="42" t="s">
        <v>128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 thickBot="1" x14ac:dyDescent="0.35">
      <c r="A2" s="15"/>
      <c r="B2" s="16" t="s">
        <v>52</v>
      </c>
      <c r="C2" s="16"/>
      <c r="D2" s="16"/>
      <c r="E2" s="16"/>
      <c r="F2" s="16"/>
      <c r="G2" s="16"/>
      <c r="H2" s="16"/>
      <c r="I2" s="16"/>
      <c r="J2" s="17"/>
    </row>
    <row r="3" spans="1:10" x14ac:dyDescent="0.3">
      <c r="A3" s="7"/>
      <c r="C3" s="8"/>
      <c r="D3" s="53"/>
      <c r="E3" s="48"/>
      <c r="F3" s="48"/>
      <c r="G3" s="48"/>
      <c r="J3" s="9"/>
    </row>
    <row r="4" spans="1:10" x14ac:dyDescent="0.3">
      <c r="A4" s="7"/>
      <c r="C4" t="s">
        <v>53</v>
      </c>
      <c r="D4" s="1"/>
      <c r="J4" s="9"/>
    </row>
    <row r="5" spans="1:10" x14ac:dyDescent="0.3">
      <c r="A5" s="7"/>
      <c r="C5" t="s">
        <v>54</v>
      </c>
      <c r="D5" s="1"/>
      <c r="F5" s="47" t="s">
        <v>55</v>
      </c>
      <c r="G5" s="48"/>
      <c r="H5" s="1"/>
      <c r="J5" s="9"/>
    </row>
    <row r="6" spans="1:10" x14ac:dyDescent="0.3">
      <c r="A6" s="7"/>
      <c r="C6" t="s">
        <v>56</v>
      </c>
      <c r="D6" s="2"/>
      <c r="F6" s="47" t="s">
        <v>57</v>
      </c>
      <c r="G6" s="48"/>
      <c r="H6">
        <f>data!B26</f>
        <v>290</v>
      </c>
      <c r="I6" t="s">
        <v>58</v>
      </c>
      <c r="J6" s="9"/>
    </row>
    <row r="7" spans="1:10" x14ac:dyDescent="0.3">
      <c r="A7" s="7"/>
      <c r="C7" t="s">
        <v>59</v>
      </c>
      <c r="D7" s="2"/>
      <c r="F7" s="47" t="s">
        <v>60</v>
      </c>
      <c r="G7" s="48"/>
      <c r="H7" s="2">
        <f>data!B27</f>
        <v>615</v>
      </c>
      <c r="I7" t="s">
        <v>17</v>
      </c>
      <c r="J7" s="9"/>
    </row>
    <row r="8" spans="1:10" x14ac:dyDescent="0.3">
      <c r="F8" s="35"/>
      <c r="J8" s="9"/>
    </row>
    <row r="9" spans="1:10" ht="15" customHeight="1" thickBot="1" x14ac:dyDescent="0.35">
      <c r="J9" s="13"/>
    </row>
    <row r="10" spans="1:10" ht="15" customHeight="1" thickBot="1" x14ac:dyDescent="0.35">
      <c r="A10" s="15"/>
      <c r="B10" s="16" t="s">
        <v>61</v>
      </c>
      <c r="C10" s="16"/>
      <c r="D10" s="16"/>
      <c r="E10" s="16"/>
      <c r="F10" s="16"/>
      <c r="G10" s="16"/>
      <c r="H10" s="16"/>
      <c r="I10" s="16"/>
      <c r="J10" s="17"/>
    </row>
    <row r="11" spans="1:10" x14ac:dyDescent="0.3">
      <c r="A11" s="37"/>
      <c r="B11" s="38"/>
      <c r="C11" s="38"/>
      <c r="D11" s="38"/>
      <c r="E11" s="38"/>
      <c r="F11" s="38"/>
      <c r="G11" s="38"/>
      <c r="H11" s="38"/>
      <c r="I11" s="38"/>
      <c r="J11" s="39"/>
    </row>
    <row r="12" spans="1:10" x14ac:dyDescent="0.3">
      <c r="A12" s="7"/>
      <c r="J12" s="9"/>
    </row>
    <row r="13" spans="1:10" x14ac:dyDescent="0.3">
      <c r="A13" s="7"/>
      <c r="J13" s="9"/>
    </row>
    <row r="14" spans="1:10" x14ac:dyDescent="0.3">
      <c r="A14" s="7"/>
      <c r="B14" t="s">
        <v>66</v>
      </c>
      <c r="C14" t="s">
        <v>67</v>
      </c>
      <c r="J14" s="9"/>
    </row>
    <row r="15" spans="1:10" x14ac:dyDescent="0.3">
      <c r="A15" s="7"/>
      <c r="B15" t="s">
        <v>68</v>
      </c>
      <c r="C15" t="s">
        <v>69</v>
      </c>
      <c r="J15" s="9"/>
    </row>
    <row r="16" spans="1:10" x14ac:dyDescent="0.3">
      <c r="A16" s="7"/>
      <c r="B16" t="s">
        <v>70</v>
      </c>
      <c r="C16" t="s">
        <v>71</v>
      </c>
      <c r="H16">
        <f>data!B28</f>
        <v>833</v>
      </c>
      <c r="I16" t="s">
        <v>46</v>
      </c>
      <c r="J16" s="9"/>
    </row>
    <row r="17" spans="1:10" x14ac:dyDescent="0.3">
      <c r="A17" s="7"/>
      <c r="B17" t="s">
        <v>72</v>
      </c>
      <c r="C17" t="s">
        <v>73</v>
      </c>
      <c r="H17" s="36">
        <f>data!B29</f>
        <v>0.7</v>
      </c>
      <c r="I17" t="s">
        <v>8</v>
      </c>
      <c r="J17" s="9"/>
    </row>
    <row r="18" spans="1:10" x14ac:dyDescent="0.3">
      <c r="A18" s="7"/>
      <c r="B18" t="s">
        <v>74</v>
      </c>
      <c r="C18" t="s">
        <v>75</v>
      </c>
      <c r="H18" s="36">
        <f>data!B30</f>
        <v>0</v>
      </c>
      <c r="J18" s="9"/>
    </row>
    <row r="19" spans="1:10" x14ac:dyDescent="0.3">
      <c r="A19" s="7"/>
      <c r="B19" t="s">
        <v>76</v>
      </c>
      <c r="C19" t="s">
        <v>77</v>
      </c>
      <c r="H19">
        <f>data!B31</f>
        <v>0.125</v>
      </c>
      <c r="J19" s="9"/>
    </row>
    <row r="20" spans="1:10" x14ac:dyDescent="0.3">
      <c r="A20" s="7"/>
      <c r="B20" t="s">
        <v>78</v>
      </c>
      <c r="C20" t="s">
        <v>79</v>
      </c>
      <c r="H20">
        <f>data!B32</f>
        <v>1</v>
      </c>
      <c r="J20" s="9"/>
    </row>
    <row r="21" spans="1:10" x14ac:dyDescent="0.3">
      <c r="A21" s="7"/>
      <c r="J21" s="9"/>
    </row>
    <row r="22" spans="1:10" x14ac:dyDescent="0.3">
      <c r="A22" s="7"/>
      <c r="B22" t="s">
        <v>62</v>
      </c>
      <c r="C22" t="s">
        <v>63</v>
      </c>
      <c r="H22" s="41">
        <f>data!B33</f>
        <v>57.145000000000003</v>
      </c>
      <c r="I22" s="8" t="s">
        <v>8</v>
      </c>
      <c r="J22" s="9"/>
    </row>
    <row r="23" spans="1:10" ht="15" customHeight="1" x14ac:dyDescent="0.3">
      <c r="B23" t="s">
        <v>64</v>
      </c>
      <c r="C23" t="s">
        <v>65</v>
      </c>
      <c r="H23" s="1">
        <f>data!B34</f>
        <v>65.308000000000007</v>
      </c>
      <c r="I23" t="s">
        <v>8</v>
      </c>
      <c r="J23" s="9"/>
    </row>
    <row r="24" spans="1:10" ht="15" customHeight="1" x14ac:dyDescent="0.3">
      <c r="B24" t="s">
        <v>126</v>
      </c>
      <c r="C24" t="s">
        <v>127</v>
      </c>
      <c r="H24" s="1">
        <f>data!B35</f>
        <v>408.29</v>
      </c>
      <c r="I24" t="s">
        <v>8</v>
      </c>
      <c r="J24" s="9"/>
    </row>
    <row r="25" spans="1:10" ht="15" thickBot="1" x14ac:dyDescent="0.35">
      <c r="A25" s="12"/>
      <c r="B25" s="4"/>
      <c r="C25" s="4"/>
      <c r="D25" s="4"/>
      <c r="E25" s="4"/>
      <c r="F25" s="4"/>
      <c r="G25" s="4"/>
      <c r="H25" s="4"/>
      <c r="I25" s="4"/>
      <c r="J25" s="9"/>
    </row>
    <row r="26" spans="1:10" x14ac:dyDescent="0.3">
      <c r="J26" s="38"/>
    </row>
  </sheetData>
  <mergeCells count="5">
    <mergeCell ref="A1:J1"/>
    <mergeCell ref="D3:G3"/>
    <mergeCell ref="F5:G5"/>
    <mergeCell ref="F6:G6"/>
    <mergeCell ref="F7:G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>
      <selection activeCell="B36" sqref="B36"/>
    </sheetView>
  </sheetViews>
  <sheetFormatPr defaultRowHeight="14.4" x14ac:dyDescent="0.3"/>
  <sheetData>
    <row r="1" spans="1:2" x14ac:dyDescent="0.3">
      <c r="A1" s="40" t="s">
        <v>80</v>
      </c>
      <c r="B1" s="40" t="s">
        <v>81</v>
      </c>
    </row>
    <row r="2" spans="1:2" x14ac:dyDescent="0.3">
      <c r="A2" t="s">
        <v>82</v>
      </c>
      <c r="B2">
        <v>4.5720000000000003E-5</v>
      </c>
    </row>
    <row r="3" spans="1:2" x14ac:dyDescent="0.3">
      <c r="A3" t="s">
        <v>83</v>
      </c>
      <c r="B3">
        <v>294</v>
      </c>
    </row>
    <row r="4" spans="1:2" x14ac:dyDescent="0.3">
      <c r="A4" t="s">
        <v>84</v>
      </c>
      <c r="B4">
        <v>0.29399999999999998</v>
      </c>
    </row>
    <row r="5" spans="1:2" x14ac:dyDescent="0.3">
      <c r="A5" t="s">
        <v>85</v>
      </c>
      <c r="B5">
        <v>639700</v>
      </c>
    </row>
    <row r="6" spans="1:2" x14ac:dyDescent="0.3">
      <c r="A6" t="s">
        <v>86</v>
      </c>
      <c r="B6">
        <v>266.95</v>
      </c>
    </row>
    <row r="7" spans="1:2" x14ac:dyDescent="0.3">
      <c r="A7" t="s">
        <v>87</v>
      </c>
      <c r="B7">
        <v>601.4</v>
      </c>
    </row>
    <row r="8" spans="1:2" x14ac:dyDescent="0.3">
      <c r="A8" t="s">
        <v>88</v>
      </c>
      <c r="B8">
        <v>1.314839834807971E-2</v>
      </c>
    </row>
    <row r="9" spans="1:2" x14ac:dyDescent="0.3">
      <c r="A9" t="s">
        <v>89</v>
      </c>
      <c r="B9">
        <v>3.4762150773984772E-5</v>
      </c>
    </row>
    <row r="10" spans="1:2" x14ac:dyDescent="0.3">
      <c r="A10" t="s">
        <v>90</v>
      </c>
      <c r="B10">
        <v>34.416174025175629</v>
      </c>
    </row>
    <row r="11" spans="1:2" x14ac:dyDescent="0.3">
      <c r="A11" t="s">
        <v>91</v>
      </c>
      <c r="B11">
        <v>2064.970441510538</v>
      </c>
    </row>
    <row r="12" spans="1:2" x14ac:dyDescent="0.3">
      <c r="A12" t="s">
        <v>92</v>
      </c>
      <c r="B12">
        <v>22137594.465948701</v>
      </c>
    </row>
    <row r="13" spans="1:2" x14ac:dyDescent="0.3">
      <c r="A13" t="s">
        <v>93</v>
      </c>
      <c r="B13">
        <v>1.311314296629384E-2</v>
      </c>
    </row>
    <row r="14" spans="1:2" x14ac:dyDescent="0.3">
      <c r="A14" t="s">
        <v>94</v>
      </c>
      <c r="B14" t="s">
        <v>95</v>
      </c>
    </row>
    <row r="15" spans="1:2" x14ac:dyDescent="0.3">
      <c r="A15" t="s">
        <v>96</v>
      </c>
      <c r="B15">
        <v>1176</v>
      </c>
    </row>
    <row r="16" spans="1:2" x14ac:dyDescent="0.3">
      <c r="A16" t="s">
        <v>97</v>
      </c>
      <c r="B16">
        <v>345.74400000000003</v>
      </c>
    </row>
    <row r="17" spans="1:2" x14ac:dyDescent="0.3">
      <c r="A17" t="s">
        <v>98</v>
      </c>
      <c r="B17">
        <v>100</v>
      </c>
    </row>
    <row r="18" spans="1:2" x14ac:dyDescent="0.3">
      <c r="A18" t="s">
        <v>99</v>
      </c>
      <c r="B18">
        <v>445.74400000000003</v>
      </c>
    </row>
    <row r="19" spans="1:2" x14ac:dyDescent="0.3">
      <c r="A19" t="s">
        <v>100</v>
      </c>
      <c r="B19">
        <v>1200.248430671759</v>
      </c>
    </row>
    <row r="20" spans="1:2" x14ac:dyDescent="0.3">
      <c r="A20" t="s">
        <v>101</v>
      </c>
      <c r="B20">
        <v>8.9521195720962776</v>
      </c>
    </row>
    <row r="21" spans="1:2" x14ac:dyDescent="0.3">
      <c r="A21" t="s">
        <v>102</v>
      </c>
      <c r="B21">
        <v>0</v>
      </c>
    </row>
    <row r="22" spans="1:2" x14ac:dyDescent="0.3">
      <c r="A22" t="s">
        <v>103</v>
      </c>
      <c r="B22">
        <v>0</v>
      </c>
    </row>
    <row r="23" spans="1:2" x14ac:dyDescent="0.3">
      <c r="A23" t="s">
        <v>104</v>
      </c>
      <c r="B23">
        <v>0</v>
      </c>
    </row>
    <row r="24" spans="1:2" x14ac:dyDescent="0.3">
      <c r="A24" t="s">
        <v>105</v>
      </c>
      <c r="B24">
        <v>0</v>
      </c>
    </row>
    <row r="25" spans="1:2" x14ac:dyDescent="0.3">
      <c r="A25" t="s">
        <v>106</v>
      </c>
      <c r="B25">
        <v>8.9521195720962776</v>
      </c>
    </row>
    <row r="26" spans="1:2" x14ac:dyDescent="0.3">
      <c r="A26" t="s">
        <v>107</v>
      </c>
      <c r="B26">
        <v>290</v>
      </c>
    </row>
    <row r="27" spans="1:2" x14ac:dyDescent="0.3">
      <c r="A27" t="s">
        <v>108</v>
      </c>
      <c r="B27">
        <v>615</v>
      </c>
    </row>
    <row r="28" spans="1:2" x14ac:dyDescent="0.3">
      <c r="A28" t="s">
        <v>109</v>
      </c>
      <c r="B28">
        <v>833</v>
      </c>
    </row>
    <row r="29" spans="1:2" x14ac:dyDescent="0.3">
      <c r="A29" t="s">
        <v>110</v>
      </c>
      <c r="B29">
        <v>0.7</v>
      </c>
    </row>
    <row r="30" spans="1:2" x14ac:dyDescent="0.3">
      <c r="A30" t="s">
        <v>111</v>
      </c>
      <c r="B30">
        <v>0</v>
      </c>
    </row>
    <row r="31" spans="1:2" x14ac:dyDescent="0.3">
      <c r="A31" t="s">
        <v>112</v>
      </c>
      <c r="B31">
        <v>0.125</v>
      </c>
    </row>
    <row r="32" spans="1:2" x14ac:dyDescent="0.3">
      <c r="A32" t="s">
        <v>113</v>
      </c>
      <c r="B32">
        <v>1</v>
      </c>
    </row>
    <row r="33" spans="1:2" x14ac:dyDescent="0.3">
      <c r="A33" t="s">
        <v>123</v>
      </c>
      <c r="B33">
        <v>57.145000000000003</v>
      </c>
    </row>
    <row r="34" spans="1:2" x14ac:dyDescent="0.3">
      <c r="A34" t="s">
        <v>124</v>
      </c>
      <c r="B34">
        <v>65.308000000000007</v>
      </c>
    </row>
    <row r="35" spans="1:2" x14ac:dyDescent="0.3">
      <c r="A35" t="s">
        <v>125</v>
      </c>
      <c r="B35">
        <v>408.29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/>
  </sheetViews>
  <sheetFormatPr defaultRowHeight="14.4" x14ac:dyDescent="0.3"/>
  <sheetData>
    <row r="1" spans="1:4" x14ac:dyDescent="0.3">
      <c r="A1" s="40" t="s">
        <v>114</v>
      </c>
      <c r="B1" s="40" t="s">
        <v>115</v>
      </c>
      <c r="C1" s="40" t="s">
        <v>116</v>
      </c>
      <c r="D1" s="40" t="s">
        <v>96</v>
      </c>
    </row>
    <row r="2" spans="1:4" x14ac:dyDescent="0.3">
      <c r="A2" t="s">
        <v>117</v>
      </c>
      <c r="B2">
        <v>20</v>
      </c>
      <c r="C2">
        <v>14</v>
      </c>
      <c r="D2">
        <v>280</v>
      </c>
    </row>
    <row r="3" spans="1:4" x14ac:dyDescent="0.3">
      <c r="A3" t="s">
        <v>118</v>
      </c>
      <c r="B3">
        <v>3</v>
      </c>
      <c r="C3">
        <v>60</v>
      </c>
      <c r="D3">
        <v>180</v>
      </c>
    </row>
    <row r="4" spans="1:4" x14ac:dyDescent="0.3">
      <c r="A4" t="s">
        <v>119</v>
      </c>
      <c r="B4">
        <v>2</v>
      </c>
      <c r="C4">
        <v>340</v>
      </c>
      <c r="D4">
        <v>680</v>
      </c>
    </row>
    <row r="5" spans="1:4" x14ac:dyDescent="0.3">
      <c r="A5" t="s">
        <v>120</v>
      </c>
      <c r="B5">
        <v>1</v>
      </c>
      <c r="C5">
        <v>8</v>
      </c>
      <c r="D5">
        <v>8</v>
      </c>
    </row>
    <row r="6" spans="1:4" x14ac:dyDescent="0.3">
      <c r="A6" t="s">
        <v>121</v>
      </c>
      <c r="B6">
        <v>1</v>
      </c>
      <c r="C6">
        <v>3</v>
      </c>
      <c r="D6">
        <v>3</v>
      </c>
    </row>
    <row r="7" spans="1:4" x14ac:dyDescent="0.3">
      <c r="A7" t="s">
        <v>122</v>
      </c>
      <c r="B7">
        <v>1</v>
      </c>
      <c r="C7">
        <v>25</v>
      </c>
      <c r="D7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pressure_drop</vt:lpstr>
      <vt:lpstr>wall_thickness</vt:lpstr>
      <vt:lpstr>data</vt:lpstr>
      <vt:lpstr>fittings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Ramel  Abanes</dc:creator>
  <cp:lastModifiedBy>John Ramel  Abanes</cp:lastModifiedBy>
  <cp:lastPrinted>2024-04-02T00:26:49Z</cp:lastPrinted>
  <dcterms:created xsi:type="dcterms:W3CDTF">2024-04-01T23:11:12Z</dcterms:created>
  <dcterms:modified xsi:type="dcterms:W3CDTF">2024-04-22T22:48:02Z</dcterms:modified>
</cp:coreProperties>
</file>