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A:\Career\Business Analyst\Excel (Data Analysis Projects)\9. Ecommerce Sales Analysis Project\"/>
    </mc:Choice>
  </mc:AlternateContent>
  <xr:revisionPtr revIDLastSave="0" documentId="13_ncr:1_{215BDDE6-B6A1-4133-8E96-293C93901948}" xr6:coauthVersionLast="47" xr6:coauthVersionMax="47" xr10:uidLastSave="{00000000-0000-0000-0000-000000000000}"/>
  <bookViews>
    <workbookView xWindow="-120" yWindow="-120" windowWidth="29040" windowHeight="15720" activeTab="3" xr2:uid="{00000000-000D-0000-FFFF-FFFF00000000}"/>
  </bookViews>
  <sheets>
    <sheet name="Data Sheet" sheetId="1" r:id="rId1"/>
    <sheet name="Pivot Table" sheetId="3" r:id="rId2"/>
    <sheet name="Data Analysis Sheet" sheetId="5" r:id="rId3"/>
    <sheet name="Dashboard" sheetId="4" r:id="rId4"/>
  </sheets>
  <definedNames>
    <definedName name="_xlchart.v1.4" hidden="1">'Pivot Table'!$D$24:$D$27</definedName>
    <definedName name="_xlchart.v1.5" hidden="1">'Pivot Table'!$E$23</definedName>
    <definedName name="_xlchart.v1.6" hidden="1">'Pivot Table'!$E$24:$E$27</definedName>
    <definedName name="_xlchart.v1.7" hidden="1">'Pivot Table'!$D$24:$D$27</definedName>
    <definedName name="_xlchart.v1.8" hidden="1">'Pivot Table'!$E$23</definedName>
    <definedName name="_xlchart.v1.9" hidden="1">'Pivot Table'!$E$24:$E$27</definedName>
    <definedName name="_xlchart.v5.0" hidden="1">'Pivot Table'!$D$58</definedName>
    <definedName name="_xlchart.v5.1" hidden="1">'Pivot Table'!$D$59:$D$107</definedName>
    <definedName name="_xlchart.v5.10" hidden="1">'Pivot Table'!$D$58</definedName>
    <definedName name="_xlchart.v5.11" hidden="1">'Pivot Table'!$D$59:$D$107</definedName>
    <definedName name="_xlchart.v5.12" hidden="1">'Pivot Table'!$E$58</definedName>
    <definedName name="_xlchart.v5.13" hidden="1">'Pivot Table'!$E$59:$E$107</definedName>
    <definedName name="_xlchart.v5.2" hidden="1">'Pivot Table'!$E$58</definedName>
    <definedName name="_xlchart.v5.3" hidden="1">'Pivot Table'!$E$59:$E$107</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D62" i="3" l="1"/>
  <c r="D61" i="3"/>
  <c r="D60" i="3"/>
  <c r="D59" i="3"/>
  <c r="D107" i="3"/>
  <c r="D86" i="3"/>
  <c r="D87" i="3"/>
  <c r="D88" i="3"/>
  <c r="D89" i="3"/>
  <c r="D90" i="3"/>
  <c r="D91" i="3"/>
  <c r="D92" i="3"/>
  <c r="D63" i="3"/>
  <c r="D64" i="3"/>
  <c r="D65" i="3"/>
  <c r="D66" i="3"/>
  <c r="D67" i="3"/>
  <c r="D68" i="3"/>
  <c r="D69" i="3"/>
  <c r="D70" i="3"/>
  <c r="D71" i="3"/>
  <c r="D72" i="3"/>
  <c r="D73" i="3"/>
  <c r="D74" i="3"/>
  <c r="D75" i="3"/>
  <c r="D76" i="3"/>
  <c r="D77" i="3"/>
  <c r="D78" i="3"/>
  <c r="D79" i="3"/>
  <c r="D80" i="3"/>
  <c r="D81" i="3"/>
  <c r="D82" i="3"/>
  <c r="D83" i="3"/>
  <c r="D84" i="3"/>
  <c r="D85" i="3"/>
  <c r="D93" i="3"/>
  <c r="D94" i="3"/>
  <c r="D95" i="3"/>
  <c r="D96" i="3"/>
  <c r="D97" i="3"/>
  <c r="D98" i="3"/>
  <c r="D99" i="3"/>
  <c r="D100" i="3"/>
  <c r="D101" i="3"/>
  <c r="D102" i="3"/>
  <c r="D103" i="3"/>
  <c r="D104" i="3"/>
  <c r="D105" i="3"/>
  <c r="D106" i="3"/>
  <c r="D27" i="3"/>
  <c r="D26" i="3"/>
  <c r="D25" i="3"/>
  <c r="D2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38" i="3"/>
  <c r="K138" i="3"/>
  <c r="H138" i="3"/>
  <c r="E138" i="3"/>
  <c r="B138" i="3"/>
  <c r="F164" i="3"/>
  <c r="E164" i="3"/>
  <c r="D164" i="3"/>
  <c r="C164" i="3"/>
  <c r="B164" i="3"/>
  <c r="E61" i="3"/>
  <c r="E87" i="3"/>
  <c r="E104" i="3"/>
  <c r="E70" i="3"/>
  <c r="E73" i="3"/>
  <c r="E99" i="3"/>
  <c r="E66" i="3"/>
  <c r="E82" i="3"/>
  <c r="E85" i="3"/>
  <c r="E64" i="3"/>
  <c r="E78" i="3"/>
  <c r="E94" i="3"/>
  <c r="E97" i="3"/>
  <c r="E76" i="3"/>
  <c r="E90" i="3"/>
  <c r="E106" i="3"/>
  <c r="E27" i="3"/>
  <c r="E92" i="3"/>
  <c r="E88" i="3"/>
  <c r="E102" i="3"/>
  <c r="E71" i="3"/>
  <c r="E95" i="3"/>
  <c r="E26" i="3"/>
  <c r="E81" i="3"/>
  <c r="E100" i="3"/>
  <c r="E68" i="3"/>
  <c r="E83" i="3"/>
  <c r="E25" i="3"/>
  <c r="E93" i="3"/>
  <c r="E24" i="3"/>
  <c r="E74" i="3"/>
  <c r="E105" i="3"/>
  <c r="E67" i="3"/>
  <c r="E107" i="3"/>
  <c r="E86" i="3"/>
  <c r="E65" i="3"/>
  <c r="E79" i="3"/>
  <c r="E59" i="3"/>
  <c r="E96" i="3"/>
  <c r="E69" i="3"/>
  <c r="E62" i="3"/>
  <c r="E60" i="3"/>
  <c r="E72" i="3"/>
  <c r="E98" i="3"/>
  <c r="E77" i="3"/>
  <c r="E91" i="3"/>
  <c r="E101" i="3"/>
  <c r="E84" i="3"/>
  <c r="E63" i="3"/>
  <c r="E89" i="3"/>
  <c r="E103" i="3"/>
  <c r="E75" i="3"/>
  <c r="E80" i="3"/>
</calcChain>
</file>

<file path=xl/sharedStrings.xml><?xml version="1.0" encoding="utf-8"?>
<sst xmlns="http://schemas.openxmlformats.org/spreadsheetml/2006/main" count="130232" uniqueCount="10964">
  <si>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</si>
  <si>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</si>
  <si>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</si>
  <si>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</si>
  <si>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</si>
  <si>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</si>
  <si>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</si>
  <si>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</si>
  <si>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</si>
  <si>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</si>
  <si>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</si>
  <si>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</si>
  <si>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</si>
  <si>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</si>
  <si>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</si>
  <si>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</si>
  <si>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</si>
  <si>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</si>
  <si>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</si>
  <si>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</si>
  <si>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</si>
  <si>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</si>
  <si>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</si>
  <si>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</si>
  <si>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</si>
  <si>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</si>
  <si>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</si>
  <si>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</si>
  <si>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</si>
  <si>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</si>
  <si>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</si>
  <si>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</si>
  <si>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</si>
  <si>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</si>
  <si>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</si>
  <si>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</si>
  <si>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</si>
  <si>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</si>
  <si>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</si>
  <si>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</si>
  <si>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</si>
  <si>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</si>
  <si>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</si>
  <si>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</si>
  <si>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</si>
  <si>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</si>
  <si>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</si>
  <si>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</si>
  <si>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</si>
  <si>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</si>
  <si>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</si>
  <si>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</si>
  <si>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</si>
  <si>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</si>
  <si>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</si>
  <si>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</si>
  <si>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</si>
  <si>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</si>
  <si>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</si>
  <si>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</si>
  <si>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</si>
  <si>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</si>
  <si>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</si>
  <si>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</si>
  <si>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</si>
  <si>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</si>
  <si>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</si>
  <si>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</si>
  <si>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</si>
  <si>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</si>
  <si>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</si>
  <si>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</si>
  <si>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</si>
  <si>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</si>
  <si>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</si>
  <si>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</si>
  <si>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</si>
  <si>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</si>
  <si>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</si>
  <si>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</si>
  <si>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</si>
  <si>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</si>
  <si>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</si>
  <si>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</si>
  <si>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</si>
  <si>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</si>
  <si>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</si>
  <si>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</si>
  <si>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</si>
  <si>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</si>
  <si>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</si>
  <si>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</si>
  <si>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</si>
  <si>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</si>
  <si>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</si>
  <si>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</si>
  <si>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</si>
  <si>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</si>
  <si>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</si>
  <si>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</si>
  <si>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</si>
  <si>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</si>
  <si>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</si>
  <si>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</si>
  <si>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</si>
  <si>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</si>
  <si>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</si>
  <si>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</si>
  <si>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</si>
  <si>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</si>
  <si>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</si>
  <si>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</si>
  <si>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</si>
  <si>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</si>
  <si>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</si>
  <si>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</si>
  <si>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</si>
  <si>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</si>
  <si>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</si>
  <si>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</si>
  <si>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</si>
  <si>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</si>
  <si>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</si>
  <si>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</si>
  <si>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</si>
  <si>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</si>
  <si>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</si>
  <si>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</si>
  <si>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</si>
  <si>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</si>
  <si>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</si>
  <si>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</si>
  <si>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</si>
  <si>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</si>
  <si>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</si>
  <si>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</si>
  <si>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</si>
  <si>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</si>
  <si>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</si>
  <si>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</si>
  <si>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</si>
  <si>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</si>
  <si>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</si>
  <si>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</si>
  <si>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</si>
  <si>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</si>
  <si>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</si>
  <si>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</si>
  <si>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</si>
  <si>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</si>
  <si>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</si>
  <si>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</si>
  <si>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</si>
  <si>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</si>
  <si>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</si>
  <si>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</si>
  <si>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</si>
  <si>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</si>
  <si>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</si>
  <si>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</si>
  <si>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</si>
  <si>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</si>
  <si>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</si>
  <si>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</si>
  <si>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</si>
  <si>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</si>
  <si>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</si>
  <si>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</si>
  <si>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</si>
  <si>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</si>
  <si>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</si>
  <si>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</si>
  <si>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</si>
  <si>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</si>
  <si>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</si>
  <si>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</si>
  <si>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</si>
  <si>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</si>
  <si>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</si>
  <si>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</si>
  <si>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</si>
  <si>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</si>
  <si>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</si>
  <si>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</si>
  <si>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</si>
  <si>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</si>
  <si>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</si>
  <si>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</si>
  <si>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</si>
  <si>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</si>
  <si>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</si>
  <si>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</si>
  <si>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</si>
  <si>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</si>
  <si>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</si>
  <si>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</si>
  <si>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</si>
  <si>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</si>
  <si>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</si>
  <si>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</si>
  <si>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</si>
  <si>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</si>
  <si>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</si>
  <si>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</si>
  <si>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</si>
  <si>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</si>
  <si>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</si>
  <si>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</si>
  <si>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</si>
  <si>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</si>
  <si>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</si>
  <si>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</si>
  <si>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</si>
  <si>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</si>
  <si>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</si>
  <si>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</si>
  <si>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</si>
  <si>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</si>
  <si>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</si>
  <si>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</si>
  <si>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</si>
  <si>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</si>
  <si>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</si>
  <si>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</si>
  <si>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</si>
  <si>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</si>
  <si>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</si>
  <si>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</si>
  <si>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</si>
  <si>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</si>
  <si>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</si>
  <si>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</si>
  <si>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</si>
  <si>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</si>
  <si>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</si>
  <si>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</si>
  <si>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</si>
  <si>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</si>
  <si>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</si>
  <si>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</si>
  <si>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</si>
  <si>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</si>
  <si>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</si>
  <si>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</si>
  <si>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</si>
  <si>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</si>
  <si>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</si>
  <si>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</si>
  <si>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</si>
  <si>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</si>
  <si>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</si>
  <si>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</si>
  <si>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</si>
  <si>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</si>
  <si>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</si>
  <si>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</si>
  <si>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</si>
  <si>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</si>
  <si>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</si>
  <si>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</si>
  <si>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</si>
  <si>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</si>
  <si>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</si>
  <si>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</si>
  <si>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</si>
  <si>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</si>
  <si>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</si>
  <si>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</si>
  <si>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</si>
  <si>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</si>
  <si>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</si>
  <si>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</si>
  <si>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</si>
  <si>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</si>
  <si>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</si>
  <si>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</si>
  <si>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</si>
  <si>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</si>
  <si>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</si>
  <si>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</si>
  <si>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</si>
  <si>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</si>
  <si>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</si>
  <si>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</si>
  <si>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</si>
  <si>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</si>
  <si>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</si>
  <si>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</si>
  <si>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</si>
  <si>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</si>
  <si>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</si>
  <si>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</si>
  <si>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</si>
  <si>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</si>
  <si>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</si>
  <si>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</si>
  <si>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</si>
  <si>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</si>
  <si>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</si>
  <si>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</si>
  <si>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</si>
  <si>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</si>
  <si>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</si>
  <si>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</si>
  <si>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</si>
  <si>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</si>
  <si>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</si>
  <si>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</si>
  <si>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</si>
  <si>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</si>
  <si>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</si>
  <si>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</si>
  <si>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</si>
  <si>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</si>
  <si>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</si>
  <si>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</si>
  <si>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</si>
  <si>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</si>
  <si>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</si>
  <si>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</si>
  <si>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</si>
  <si>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</si>
  <si>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</si>
  <si>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</si>
  <si>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</si>
  <si>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</si>
  <si>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</si>
  <si>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</si>
  <si>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</si>
  <si>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</si>
  <si>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</si>
  <si>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</si>
  <si>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</si>
  <si>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</si>
  <si>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</si>
  <si>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</si>
  <si>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</si>
  <si>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</si>
  <si>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</si>
  <si>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</si>
  <si>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</si>
  <si>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</si>
  <si>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</si>
  <si>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</si>
  <si>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</si>
  <si>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</si>
  <si>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</si>
  <si>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</si>
  <si>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</si>
  <si>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</si>
  <si>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</si>
  <si>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</si>
  <si>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</si>
  <si>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</si>
  <si>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</si>
  <si>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</si>
  <si>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</si>
  <si>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</si>
  <si>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</si>
  <si>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</si>
  <si>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</si>
  <si>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</si>
  <si>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</si>
  <si>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</si>
  <si>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</si>
  <si>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</si>
  <si>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</si>
  <si>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</si>
  <si>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</si>
  <si>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</si>
  <si>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</si>
  <si>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</si>
  <si>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</si>
  <si>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</si>
  <si>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</si>
  <si>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</si>
  <si>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</si>
  <si>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</si>
  <si>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</si>
  <si>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</si>
  <si>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</si>
  <si>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</si>
  <si>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</si>
  <si>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</si>
  <si>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</si>
  <si>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</si>
  <si>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</si>
  <si>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</si>
  <si>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</si>
  <si>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</si>
  <si>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</si>
  <si>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</si>
  <si>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</si>
  <si>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</si>
  <si>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</si>
  <si>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</si>
  <si>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</si>
  <si>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</si>
  <si>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</si>
  <si>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</si>
  <si>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</si>
  <si>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</si>
  <si>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</si>
  <si>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</si>
  <si>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</si>
  <si>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</si>
  <si>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</si>
  <si>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</si>
  <si>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</si>
  <si>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</si>
  <si>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</si>
  <si>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</si>
  <si>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</si>
  <si>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</si>
  <si>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</si>
  <si>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</si>
  <si>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</si>
  <si>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</si>
  <si>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</si>
  <si>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</si>
  <si>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</si>
  <si>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</si>
  <si>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</si>
  <si>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</si>
  <si>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</si>
  <si>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</si>
  <si>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</si>
  <si>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</si>
  <si>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</si>
  <si>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</si>
  <si>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</si>
  <si>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</si>
  <si>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</si>
  <si>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</si>
  <si>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</si>
  <si>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</si>
  <si>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</si>
  <si>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</si>
  <si>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</si>
  <si>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</si>
  <si>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</si>
  <si>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</si>
  <si>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</si>
  <si>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</si>
  <si>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</si>
  <si>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</si>
  <si>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</si>
  <si>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</si>
  <si>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</si>
  <si>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</si>
  <si>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</si>
  <si>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</si>
  <si>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</si>
  <si>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</si>
  <si>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</si>
  <si>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</si>
  <si>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</si>
  <si>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</si>
  <si>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</si>
  <si>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</si>
  <si>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</si>
  <si>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</si>
  <si>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</si>
  <si>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</si>
  <si>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</si>
  <si>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</si>
  <si>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</si>
  <si>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</si>
  <si>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</si>
  <si>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</si>
  <si>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</si>
  <si>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</si>
  <si>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</si>
  <si>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</si>
  <si>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</si>
  <si>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</si>
  <si>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</si>
  <si>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</si>
  <si>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</si>
  <si>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</si>
  <si>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</si>
  <si>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</si>
  <si>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</si>
  <si>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</si>
  <si>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</si>
  <si>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</si>
  <si>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</si>
  <si>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</si>
  <si>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</si>
  <si>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</si>
  <si>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</si>
  <si>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</si>
  <si>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</si>
  <si>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</si>
  <si>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</si>
  <si>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</si>
  <si>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</si>
  <si>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</si>
  <si>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</si>
  <si>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</si>
  <si>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</si>
  <si>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</si>
  <si>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</si>
  <si>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</si>
  <si>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</si>
  <si>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</si>
  <si>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</si>
  <si>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</si>
  <si>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</si>
  <si>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</si>
  <si>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</si>
  <si>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</si>
  <si>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</si>
  <si>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</si>
  <si>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</si>
  <si>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</si>
  <si>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</si>
  <si>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</si>
  <si>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</si>
  <si>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</si>
  <si>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</si>
  <si>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</si>
  <si>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</si>
  <si>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</si>
  <si>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</si>
  <si>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</si>
  <si>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</si>
  <si>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</si>
  <si>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</si>
  <si>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</si>
  <si>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</si>
  <si>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</si>
  <si>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</si>
  <si>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</si>
  <si>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</si>
  <si>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</si>
  <si>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</si>
  <si>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</si>
  <si>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</si>
  <si>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</si>
  <si>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</si>
  <si>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</si>
  <si>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</si>
  <si>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</si>
  <si>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</si>
  <si>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</si>
  <si>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</si>
  <si>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</si>
  <si>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</si>
  <si>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</si>
  <si>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</si>
  <si>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</si>
  <si>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</si>
  <si>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</si>
  <si>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</si>
  <si>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</si>
  <si>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</si>
  <si>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</si>
  <si>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</si>
  <si>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</si>
  <si>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</si>
  <si>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</si>
  <si>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</si>
  <si>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</si>
  <si>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</si>
  <si>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</si>
  <si>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</si>
  <si>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</si>
  <si>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</si>
  <si>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</si>
  <si>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</si>
  <si>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</si>
  <si>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</si>
  <si>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</si>
  <si>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</si>
  <si>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</si>
  <si>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</si>
  <si>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</si>
  <si>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</si>
  <si>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</si>
  <si>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</si>
  <si>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</si>
  <si>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</si>
  <si>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</si>
  <si>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</si>
  <si>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</si>
  <si>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</si>
  <si>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</si>
  <si>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</si>
  <si>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</si>
  <si>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</si>
  <si>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</si>
  <si>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</si>
  <si>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</si>
  <si>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</si>
  <si>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</si>
  <si>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</si>
  <si>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</si>
  <si>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</si>
  <si>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</si>
  <si>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</si>
  <si>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</si>
  <si>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</si>
  <si>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</si>
  <si>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</si>
  <si>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</si>
  <si>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</si>
  <si>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</si>
  <si>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</si>
  <si>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</si>
  <si>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</si>
  <si>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</si>
  <si>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</si>
  <si>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</si>
  <si>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</si>
  <si>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</si>
  <si>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</si>
  <si>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</si>
  <si>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</si>
  <si>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</si>
  <si>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</si>
  <si>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</si>
  <si>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</si>
  <si>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</si>
  <si>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</si>
  <si>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</si>
  <si>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</si>
  <si>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</si>
  <si>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</si>
  <si>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</si>
  <si>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</si>
  <si>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</si>
  <si>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</si>
  <si>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</si>
  <si>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</si>
  <si>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</si>
  <si>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</si>
  <si>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</si>
  <si>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</si>
  <si>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</si>
  <si>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</si>
  <si>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</si>
  <si>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</si>
  <si>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</si>
  <si>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</si>
  <si>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</si>
  <si>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</si>
  <si>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</si>
  <si>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</si>
  <si>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</si>
  <si>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</si>
  <si>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</si>
  <si>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</si>
  <si>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</si>
  <si>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</si>
  <si>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</si>
  <si>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</si>
  <si>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</si>
  <si>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</si>
  <si>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</si>
  <si>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</si>
  <si>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</si>
  <si>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</si>
  <si>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</si>
  <si>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</si>
  <si>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</si>
  <si>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</si>
  <si>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</si>
  <si>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</si>
  <si>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</si>
  <si>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</si>
  <si>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</si>
  <si>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</si>
  <si>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</si>
  <si>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</si>
  <si>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</si>
  <si>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</si>
  <si>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</si>
  <si>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</si>
  <si>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</si>
  <si>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</si>
  <si>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</si>
  <si>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</si>
  <si>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</si>
  <si>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</si>
  <si>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</si>
  <si>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</si>
  <si>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</si>
  <si>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</si>
  <si>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</si>
  <si>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</si>
  <si>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</si>
  <si>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</si>
  <si>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</si>
  <si>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</si>
  <si>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</si>
  <si>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</si>
  <si>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</si>
  <si>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</si>
  <si>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</si>
  <si>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</si>
  <si>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</si>
  <si>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</si>
  <si>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</si>
  <si>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</si>
  <si>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</si>
  <si>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</si>
  <si>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</si>
  <si>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</si>
  <si>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</si>
  <si>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</si>
  <si>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</si>
  <si>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</si>
  <si>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</si>
  <si>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</si>
  <si>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</si>
  <si>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</si>
  <si>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</si>
  <si>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</si>
  <si>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</si>
  <si>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</si>
  <si>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</si>
  <si>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</si>
  <si>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</si>
  <si>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</si>
  <si>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</si>
  <si>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</si>
  <si>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</si>
  <si>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</si>
  <si>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</si>
  <si>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</si>
  <si>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</si>
  <si>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</si>
  <si>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</si>
  <si>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</si>
  <si>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</si>
  <si>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</si>
  <si>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</si>
  <si>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</si>
  <si>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</si>
  <si>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</si>
  <si>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</si>
  <si>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</si>
  <si>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</si>
  <si>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</si>
  <si>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</si>
  <si>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</si>
  <si>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</si>
  <si>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</si>
  <si>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</si>
  <si>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</si>
  <si>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</si>
  <si>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</si>
  <si>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</si>
  <si>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</si>
  <si>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</si>
  <si>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</si>
  <si>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</si>
  <si>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</si>
  <si>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</si>
  <si>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</si>
  <si>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</si>
  <si>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</si>
  <si>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</si>
  <si>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</si>
  <si>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</si>
  <si>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</si>
  <si>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</si>
  <si>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</si>
  <si>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</si>
  <si>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</si>
  <si>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</si>
  <si>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</si>
  <si>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</si>
  <si>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</si>
  <si>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</si>
  <si>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</si>
  <si>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</si>
  <si>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</si>
  <si>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</si>
  <si>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</si>
  <si>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</si>
  <si>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</si>
  <si>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</si>
  <si>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</si>
  <si>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</si>
  <si>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</si>
  <si>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</si>
  <si>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</si>
  <si>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</si>
  <si>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</si>
  <si>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</si>
  <si>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</si>
  <si>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</si>
  <si>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</si>
  <si>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</si>
  <si>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</si>
  <si>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</si>
  <si>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</si>
  <si>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</si>
  <si>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</si>
  <si>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</si>
  <si>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</si>
  <si>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</si>
  <si>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</si>
  <si>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</si>
  <si>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</si>
  <si>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</si>
  <si>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</si>
  <si>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</si>
  <si>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</si>
  <si>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</si>
  <si>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</si>
  <si>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</si>
  <si>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</si>
  <si>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</si>
  <si>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</si>
  <si>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</si>
  <si>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</si>
  <si>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</si>
  <si>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</si>
  <si>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</si>
  <si>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</si>
  <si>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</si>
  <si>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</si>
  <si>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</si>
  <si>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</si>
  <si>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</si>
  <si>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</si>
  <si>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</si>
  <si>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</si>
  <si>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</si>
  <si>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</si>
  <si>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</si>
  <si>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</si>
  <si>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</si>
  <si>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</si>
  <si>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</si>
  <si>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</si>
  <si>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</si>
  <si>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</si>
  <si>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</si>
  <si>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</si>
  <si>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</si>
  <si>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</si>
  <si>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</si>
  <si>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</si>
  <si>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</si>
  <si>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</si>
  <si>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</si>
  <si>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</si>
  <si>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</si>
  <si>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</si>
  <si>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</si>
  <si>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</si>
  <si>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</si>
  <si>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</si>
  <si>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</si>
  <si>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</si>
  <si>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</si>
  <si>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</si>
  <si>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</si>
  <si>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</si>
  <si>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</si>
  <si>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</si>
  <si>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</si>
  <si>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</si>
  <si>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</si>
  <si>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</si>
  <si>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</si>
  <si>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</si>
  <si>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</si>
  <si>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</si>
  <si>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</si>
  <si>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</si>
  <si>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</si>
  <si>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</si>
  <si>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</si>
  <si>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</si>
  <si>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</si>
  <si>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</si>
  <si>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</si>
  <si>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</si>
  <si>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</si>
  <si>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</si>
  <si>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</si>
  <si>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</si>
  <si>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</si>
  <si>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</si>
  <si>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</si>
  <si>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</si>
  <si>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</si>
  <si>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</si>
  <si>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</si>
  <si>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</si>
  <si>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</si>
  <si>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</si>
  <si>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</si>
  <si>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</si>
  <si>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</si>
  <si>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</si>
  <si>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</si>
  <si>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</si>
  <si>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</si>
  <si>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</si>
  <si>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</si>
  <si>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</si>
  <si>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</si>
  <si>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</si>
  <si>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</si>
  <si>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</si>
  <si>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</si>
  <si>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</si>
  <si>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</si>
  <si>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</si>
  <si>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</si>
  <si>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</si>
  <si>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</si>
  <si>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</si>
  <si>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</si>
  <si>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</si>
  <si>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</si>
  <si>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</si>
  <si>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</si>
  <si>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</si>
  <si>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</si>
  <si>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</si>
  <si>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</si>
  <si>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</si>
  <si>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</si>
  <si>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</si>
  <si>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</si>
  <si>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</si>
  <si>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</si>
  <si>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</si>
  <si>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</si>
  <si>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</si>
  <si>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</si>
  <si>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</si>
  <si>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</si>
  <si>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</si>
  <si>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</si>
  <si>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</si>
  <si>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</si>
  <si>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</si>
  <si>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</si>
  <si>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</si>
  <si>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</si>
  <si>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</si>
  <si>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</si>
  <si>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</si>
  <si>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</si>
  <si>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</si>
  <si>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</si>
  <si>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</si>
  <si>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</si>
  <si>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</si>
  <si>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</si>
  <si>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</si>
  <si>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</si>
  <si>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</si>
  <si>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</si>
  <si>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</si>
  <si>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</si>
  <si>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</si>
  <si>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</si>
  <si>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</si>
  <si>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</si>
  <si>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</si>
  <si>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</si>
  <si>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</si>
  <si>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</si>
  <si>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</si>
  <si>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</si>
  <si>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</si>
  <si>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</si>
  <si>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</si>
  <si>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</si>
  <si>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</si>
  <si>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</si>
  <si>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</si>
  <si>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</si>
  <si>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</si>
  <si>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</si>
  <si>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</si>
  <si>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</si>
  <si>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</si>
  <si>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</si>
  <si>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</si>
  <si>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</si>
  <si>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</si>
  <si>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</si>
  <si>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</si>
  <si>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</si>
  <si>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</si>
  <si>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</si>
  <si>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</si>
  <si>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</si>
  <si>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</si>
  <si>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</si>
  <si>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</si>
  <si>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</si>
  <si>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</si>
  <si>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</si>
  <si>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</si>
  <si>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</si>
  <si>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</si>
  <si>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</si>
  <si>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</si>
  <si>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</si>
  <si>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</si>
  <si>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</si>
  <si>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</si>
  <si>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</si>
  <si>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</si>
  <si>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</si>
  <si>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</si>
  <si>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</si>
  <si>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</si>
  <si>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</si>
  <si>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</si>
  <si>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</si>
  <si>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</si>
  <si>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</si>
  <si>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</si>
  <si>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</si>
  <si>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</si>
  <si>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</si>
  <si>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</si>
  <si>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</si>
  <si>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</si>
  <si>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</si>
  <si>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</si>
  <si>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</si>
  <si>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</si>
  <si>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</si>
  <si>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</si>
  <si>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</si>
  <si>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</si>
  <si>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</si>
  <si>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</si>
  <si>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</si>
  <si>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</si>
  <si>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</si>
  <si>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</si>
  <si>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</si>
  <si>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</si>
  <si>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</si>
  <si>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</si>
  <si>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</si>
  <si>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</si>
  <si>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</si>
  <si>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</si>
  <si>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</si>
  <si>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</si>
  <si>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</si>
  <si>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</si>
  <si>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</si>
  <si>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</si>
  <si>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</si>
  <si>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</si>
  <si>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</si>
  <si>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</si>
  <si>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</si>
  <si>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</si>
  <si>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</si>
  <si>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</si>
  <si>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</si>
  <si>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</si>
  <si>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</si>
  <si>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</si>
  <si>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</si>
  <si>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</si>
  <si>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</si>
  <si>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</si>
  <si>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</si>
  <si>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</si>
  <si>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</si>
  <si>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</si>
  <si>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</si>
  <si>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</si>
  <si>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</si>
  <si>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</si>
  <si>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</si>
  <si>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</si>
  <si>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</si>
  <si>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</si>
  <si>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</si>
  <si>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</si>
  <si>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</si>
  <si>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</si>
  <si>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</si>
  <si>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</si>
  <si>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</si>
  <si>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</si>
  <si>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</si>
  <si>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</si>
  <si>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</si>
  <si>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</si>
  <si>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</si>
  <si>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</si>
  <si>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</si>
  <si>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</si>
  <si>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</si>
  <si>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</si>
  <si>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</si>
  <si>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</si>
  <si>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</si>
  <si>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</si>
  <si>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</si>
  <si>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</si>
  <si>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</si>
  <si>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</si>
  <si>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</si>
  <si>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</si>
  <si>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</si>
  <si>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</si>
  <si>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</si>
  <si>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</si>
  <si>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</si>
  <si>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</si>
  <si>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</si>
  <si>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</si>
  <si>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</si>
  <si>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</si>
  <si>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</si>
  <si>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</si>
  <si>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</si>
  <si>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</si>
  <si>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</si>
  <si>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</si>
  <si>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</si>
  <si>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</si>
  <si>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</si>
  <si>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</si>
  <si>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</si>
  <si>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</si>
  <si>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</si>
  <si>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</si>
  <si>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</si>
  <si>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</si>
  <si>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</si>
  <si>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</si>
  <si>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</si>
  <si>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</si>
  <si>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</si>
  <si>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</si>
  <si>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</si>
  <si>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</si>
  <si>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</si>
  <si>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</si>
  <si>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</si>
  <si>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</si>
  <si>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</si>
  <si>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</si>
  <si>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</si>
  <si>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</si>
  <si>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</si>
  <si>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</si>
  <si>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</si>
  <si>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</si>
  <si>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</si>
  <si>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</si>
  <si>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</si>
  <si>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</si>
  <si>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</si>
  <si>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</si>
  <si>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</si>
  <si>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</si>
  <si>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</si>
  <si>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</si>
  <si>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</si>
  <si>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</si>
  <si>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</si>
  <si>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</si>
  <si>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</si>
  <si>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</si>
  <si>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</si>
  <si>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</si>
  <si>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</si>
  <si>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</si>
  <si>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</si>
  <si>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</si>
  <si>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</si>
  <si>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</si>
  <si>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</si>
  <si>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</si>
  <si>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</si>
  <si>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</si>
  <si>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</si>
  <si>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</si>
  <si>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</si>
  <si>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</si>
  <si>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</si>
  <si>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</si>
  <si>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</si>
  <si>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</si>
  <si>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</si>
  <si>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</si>
  <si>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</si>
  <si>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</si>
  <si>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</si>
  <si>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</si>
  <si>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</si>
  <si>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</si>
  <si>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</si>
  <si>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</si>
  <si>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</si>
  <si>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</si>
  <si>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</si>
  <si>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</si>
  <si>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</si>
  <si>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</si>
  <si>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</si>
  <si>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</si>
  <si>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</si>
  <si>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</si>
  <si>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</si>
  <si>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</si>
  <si>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</si>
  <si>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</si>
  <si>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</si>
  <si>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</si>
  <si>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</si>
  <si>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</si>
  <si>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</si>
  <si>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</si>
  <si>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</si>
  <si>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</si>
  <si>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</si>
  <si>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</si>
  <si>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</si>
  <si>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</si>
  <si>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</si>
  <si>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</si>
  <si>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</si>
  <si>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</si>
  <si>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</si>
  <si>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</si>
  <si>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</si>
  <si>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</si>
  <si>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</si>
  <si>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</si>
  <si>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</si>
  <si>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</si>
  <si>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</si>
  <si>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</si>
  <si>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</si>
  <si>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</si>
  <si>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</si>
  <si>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</si>
  <si>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</si>
  <si>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</si>
  <si>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</si>
  <si>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</si>
  <si>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</si>
  <si>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</si>
  <si>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</si>
  <si>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</si>
  <si>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</si>
  <si>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</si>
  <si>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</si>
  <si>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</si>
  <si>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</si>
  <si>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</si>
  <si>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</si>
  <si>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</si>
  <si>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</si>
  <si>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</si>
  <si>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</si>
  <si>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</si>
  <si>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</si>
  <si>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</si>
  <si>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</si>
  <si>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</si>
  <si>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</si>
  <si>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</si>
  <si>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</si>
  <si>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</si>
  <si>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</si>
  <si>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</si>
  <si>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</si>
  <si>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</si>
  <si>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</si>
  <si>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</si>
  <si>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</si>
  <si>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</si>
  <si>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</si>
  <si>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</si>
  <si>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</si>
  <si>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</si>
  <si>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</si>
  <si>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</si>
  <si>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</si>
  <si>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</si>
  <si>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</si>
  <si>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</si>
  <si>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</si>
  <si>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</si>
  <si>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</si>
  <si>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</si>
  <si>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</si>
  <si>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</si>
  <si>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</si>
  <si>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</si>
  <si>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</si>
  <si>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</si>
  <si>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</si>
  <si>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</si>
  <si>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</si>
  <si>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</si>
  <si>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</si>
  <si>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</si>
  <si>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</si>
  <si>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</si>
  <si>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</si>
  <si>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</si>
  <si>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</si>
  <si>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</si>
  <si>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</si>
  <si>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</si>
  <si>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</si>
  <si>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</si>
  <si>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</si>
  <si>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</si>
  <si>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</si>
  <si>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</si>
  <si>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</si>
  <si>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</si>
  <si>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</si>
  <si>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</si>
  <si>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</si>
  <si>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</si>
  <si>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</si>
  <si>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</si>
  <si>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</si>
  <si>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</si>
  <si>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</si>
  <si>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</si>
  <si>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</si>
  <si>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</si>
  <si>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</si>
  <si>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</si>
  <si>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</si>
  <si>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</si>
  <si>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</si>
  <si>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</si>
  <si>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</si>
  <si>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</si>
  <si>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</si>
  <si>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</si>
  <si>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</si>
  <si>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</si>
  <si>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</si>
  <si>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</si>
  <si>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</si>
  <si>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</si>
  <si>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</si>
  <si>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</si>
  <si>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</si>
  <si>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</si>
  <si>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</si>
  <si>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</si>
  <si>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</si>
  <si>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</si>
  <si>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</si>
  <si>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</si>
  <si>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</si>
  <si>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</si>
  <si>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</si>
  <si>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</si>
  <si>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</si>
  <si>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</si>
  <si>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</si>
  <si>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</si>
  <si>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</si>
  <si>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</si>
  <si>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</si>
  <si>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</si>
  <si>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</si>
  <si>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</si>
  <si>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</si>
  <si>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</si>
  <si>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</si>
  <si>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</si>
  <si>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</si>
  <si>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</si>
  <si>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</si>
  <si>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</si>
  <si>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</si>
  <si>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</si>
  <si>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</si>
  <si>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</si>
  <si>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</si>
  <si>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</si>
  <si>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</si>
  <si>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</si>
  <si>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</si>
  <si>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</si>
  <si>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</si>
  <si>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</si>
  <si>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</si>
  <si>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</si>
  <si>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</si>
  <si>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</si>
  <si>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</si>
  <si>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</si>
  <si>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</si>
  <si>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</si>
  <si>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</si>
  <si>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</si>
  <si>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</si>
  <si>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</si>
  <si>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</si>
  <si>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</si>
  <si>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</si>
  <si>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</si>
  <si>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</si>
  <si>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</si>
  <si>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</si>
  <si>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</si>
  <si>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</si>
  <si>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</si>
  <si>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</si>
  <si>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</si>
  <si>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</si>
  <si>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</si>
  <si>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</si>
  <si>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</si>
  <si>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</si>
  <si>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</si>
  <si>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</si>
  <si>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</si>
  <si>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</si>
  <si>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</si>
  <si>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</si>
  <si>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</si>
  <si>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</si>
  <si>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</si>
  <si>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</si>
  <si>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</si>
  <si>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</si>
  <si>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</si>
  <si>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</si>
  <si>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</si>
  <si>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</si>
  <si>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</si>
  <si>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</si>
  <si>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</si>
  <si>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</si>
  <si>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</si>
  <si>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</si>
  <si>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</si>
  <si>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</si>
  <si>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</si>
  <si>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</si>
  <si>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</si>
  <si>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</si>
  <si>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</si>
  <si>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</si>
  <si>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</si>
  <si>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</si>
  <si>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</si>
  <si>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</si>
  <si>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</si>
  <si>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</si>
  <si>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</si>
  <si>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</si>
  <si>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</si>
  <si>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</si>
  <si>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</si>
  <si>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</si>
  <si>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</si>
  <si>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</si>
  <si>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</si>
  <si>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</si>
  <si>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</si>
  <si>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</si>
  <si>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</si>
  <si>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</si>
  <si>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</si>
  <si>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</si>
  <si>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</si>
  <si>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</si>
  <si>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</si>
  <si>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</si>
  <si>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</si>
  <si>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</si>
  <si>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</si>
  <si>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</si>
  <si>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</si>
  <si>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</si>
  <si>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</si>
  <si>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</si>
  <si>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</si>
  <si>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</si>
  <si>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</si>
  <si>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</si>
  <si>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</si>
  <si>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</si>
  <si>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</si>
  <si>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</si>
  <si>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</si>
  <si>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</si>
  <si>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</si>
  <si>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</si>
  <si>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</si>
  <si>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</si>
  <si>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</si>
  <si>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</si>
  <si>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</si>
  <si>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</si>
  <si>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</si>
  <si>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</si>
  <si>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</si>
  <si>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</si>
  <si>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</si>
  <si>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</si>
  <si>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</si>
  <si>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</si>
  <si>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</si>
  <si>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</si>
  <si>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</si>
  <si>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</si>
  <si>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</si>
  <si>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</si>
  <si>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</si>
  <si>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</si>
  <si>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</si>
  <si>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</si>
  <si>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</si>
  <si>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</si>
  <si>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</si>
  <si>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</si>
  <si>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</si>
  <si>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</si>
  <si>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</si>
  <si>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</si>
  <si>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</si>
  <si>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</si>
  <si>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</si>
  <si>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</si>
  <si>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</si>
  <si>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</si>
  <si>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</si>
  <si>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</si>
  <si>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</si>
  <si>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</si>
  <si>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</si>
  <si>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</si>
  <si>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</si>
  <si>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</si>
  <si>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</si>
  <si>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</si>
  <si>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</si>
  <si>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</si>
  <si>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</si>
  <si>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</si>
  <si>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</si>
  <si>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</si>
  <si>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</si>
  <si>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</si>
  <si>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</si>
  <si>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</si>
  <si>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</si>
  <si>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</si>
  <si>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</si>
  <si>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</si>
  <si>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</si>
  <si>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</si>
  <si>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</si>
  <si>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</si>
  <si>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</si>
  <si>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</si>
  <si>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</si>
  <si>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</si>
  <si>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</si>
  <si>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</si>
  <si>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</si>
  <si>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</si>
  <si>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</si>
  <si>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</si>
  <si>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</si>
  <si>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</si>
  <si>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</si>
  <si>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</si>
  <si>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</si>
  <si>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</si>
  <si>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</si>
  <si>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</si>
  <si>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</si>
  <si>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</si>
  <si>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</si>
  <si>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</si>
  <si>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</si>
  <si>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</si>
  <si>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</si>
  <si>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</si>
  <si>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</si>
  <si>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</si>
  <si>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</si>
  <si>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</si>
  <si>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</si>
  <si>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</si>
  <si>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</si>
  <si>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</si>
  <si>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</si>
  <si>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</si>
  <si>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</si>
  <si>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</si>
  <si>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</si>
  <si>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</si>
  <si>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</si>
  <si>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</si>
  <si>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</si>
  <si>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</si>
  <si>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</si>
  <si>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</si>
  <si>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</si>
  <si>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</si>
  <si>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</si>
  <si>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</si>
  <si>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</si>
  <si>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</si>
  <si>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</si>
  <si>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</si>
  <si>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</si>
  <si>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</si>
  <si>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</si>
  <si>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</si>
  <si>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</si>
  <si>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</si>
  <si>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</si>
  <si>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</si>
  <si>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</si>
  <si>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</si>
  <si>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</si>
  <si>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</si>
  <si>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</si>
  <si>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</si>
  <si>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</si>
  <si>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</si>
  <si>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</si>
  <si>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</si>
  <si>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</si>
  <si>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</si>
  <si>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</si>
  <si>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</si>
  <si>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</si>
  <si>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</si>
  <si>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</si>
  <si>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</si>
  <si>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</si>
  <si>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</si>
  <si>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</si>
  <si>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</si>
  <si>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</si>
  <si>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</si>
  <si>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</si>
  <si>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</si>
  <si>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</si>
  <si>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</si>
  <si>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</si>
  <si>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</si>
  <si>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</si>
  <si>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</si>
  <si>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</si>
  <si>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</si>
  <si>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</si>
  <si>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</si>
  <si>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</si>
  <si>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</si>
  <si>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</si>
  <si>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</si>
  <si>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</si>
  <si>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</si>
  <si>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</si>
  <si>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</si>
  <si>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</si>
  <si>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</si>
  <si>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</si>
  <si>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</si>
  <si>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</si>
  <si>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</si>
  <si>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</si>
  <si>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</si>
  <si>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</si>
  <si>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</si>
  <si>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</si>
  <si>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</si>
  <si>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</si>
  <si>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</si>
  <si>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</si>
  <si>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</si>
  <si>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</si>
  <si>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</si>
  <si>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</si>
  <si>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</si>
  <si>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</si>
  <si>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</si>
  <si>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</si>
  <si>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</si>
  <si>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</si>
  <si>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</si>
  <si>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</si>
  <si>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</si>
  <si>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</si>
  <si>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</si>
  <si>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</si>
  <si>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</si>
  <si>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</si>
  <si>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</si>
  <si>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</si>
  <si>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</si>
  <si>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</si>
  <si>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</si>
  <si>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</si>
  <si>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</si>
  <si>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</si>
  <si>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</si>
  <si>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</si>
  <si>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</si>
  <si>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</si>
  <si>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</si>
  <si>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</si>
  <si>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</si>
  <si>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</si>
  <si>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</si>
  <si>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</si>
  <si>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</si>
  <si>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</si>
  <si>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</si>
  <si>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</si>
  <si>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</si>
  <si>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</si>
  <si>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</si>
  <si>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</si>
  <si>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</si>
  <si>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</si>
  <si>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</si>
  <si>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</si>
  <si>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</si>
  <si>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</si>
  <si>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</si>
  <si>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</si>
  <si>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</si>
  <si>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</si>
  <si>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</si>
  <si>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</si>
  <si>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</si>
  <si>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</si>
  <si>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</si>
  <si>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</si>
  <si>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</si>
  <si>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</si>
  <si>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</si>
  <si>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</si>
  <si>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</si>
  <si>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</si>
  <si>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</si>
  <si>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</si>
  <si>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</si>
  <si>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</si>
  <si>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</si>
  <si>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</si>
  <si>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</si>
  <si>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</si>
  <si>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</si>
  <si>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</si>
  <si>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</si>
  <si>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</si>
  <si>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</si>
  <si>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</si>
  <si>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</si>
  <si>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</si>
  <si>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</si>
  <si>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</si>
  <si>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</si>
  <si>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</si>
  <si>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</si>
  <si>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</si>
  <si>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</si>
  <si>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</si>
  <si>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</si>
  <si>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</si>
  <si>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</si>
  <si>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</si>
  <si>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</si>
  <si>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</si>
  <si>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</si>
  <si>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</si>
  <si>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</si>
  <si>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</si>
  <si>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</si>
  <si>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</si>
  <si>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</si>
  <si>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</si>
  <si>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</si>
  <si>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</si>
  <si>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</si>
  <si>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</si>
  <si>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</si>
  <si>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</si>
  <si>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</si>
  <si>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</si>
  <si>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</si>
  <si>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</si>
  <si>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</si>
  <si>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</si>
  <si>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</si>
  <si>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</si>
  <si>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</si>
  <si>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</si>
  <si>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</si>
  <si>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</si>
  <si>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</si>
  <si>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</si>
  <si>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</si>
  <si>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</si>
  <si>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</si>
  <si>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</si>
  <si>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</si>
  <si>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</si>
  <si>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</si>
  <si>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</si>
  <si>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</si>
  <si>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</si>
  <si>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</si>
  <si>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</si>
  <si>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</si>
  <si>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</si>
  <si>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</si>
  <si>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</si>
  <si>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</si>
  <si>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</si>
  <si>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</si>
  <si>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</si>
  <si>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</si>
  <si>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</si>
  <si>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</si>
  <si>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</si>
  <si>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</si>
  <si>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</si>
  <si>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</si>
  <si>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</si>
  <si>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</si>
  <si>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</si>
  <si>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</si>
  <si>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</si>
  <si>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</si>
  <si>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</si>
  <si>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</si>
  <si>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</si>
  <si>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</si>
  <si>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</si>
  <si>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</si>
  <si>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</si>
  <si>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</si>
  <si>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</si>
  <si>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</si>
  <si>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</si>
  <si>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</si>
  <si>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</si>
  <si>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</si>
  <si>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</si>
  <si>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</si>
  <si>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</si>
  <si>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</si>
  <si>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</si>
  <si>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</si>
  <si>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</si>
  <si>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</si>
  <si>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</si>
  <si>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</si>
  <si>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</si>
  <si>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</si>
  <si>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</si>
  <si>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</si>
  <si>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</si>
  <si>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</si>
  <si>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</si>
  <si>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</si>
  <si>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</si>
  <si>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</si>
  <si>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</si>
  <si>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</si>
  <si>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</si>
  <si>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</si>
  <si>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</si>
  <si>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</si>
  <si>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</si>
  <si>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</si>
  <si>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</si>
  <si>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</si>
  <si>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</si>
  <si>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</si>
  <si>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</si>
  <si>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</si>
  <si>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</si>
  <si>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</si>
  <si>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</si>
  <si>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</si>
  <si>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</si>
  <si>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</si>
  <si>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</si>
  <si>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</si>
  <si>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</si>
  <si>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</si>
  <si>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</si>
  <si>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</si>
  <si>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</si>
  <si>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</si>
  <si>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</si>
  <si>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</si>
  <si>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</si>
  <si>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</si>
  <si>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</si>
  <si>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</si>
  <si>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</si>
  <si>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</si>
  <si>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</si>
  <si>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</si>
  <si>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</si>
  <si>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</si>
  <si>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</si>
  <si>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</si>
  <si>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</si>
  <si>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</si>
  <si>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</si>
  <si>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</si>
  <si>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</si>
  <si>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</si>
  <si>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</si>
  <si>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</si>
  <si>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</si>
  <si>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</si>
  <si>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</si>
  <si>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</si>
  <si>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</si>
  <si>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</si>
  <si>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</si>
  <si>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</si>
  <si>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</si>
  <si>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</si>
  <si>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</si>
  <si>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</si>
  <si>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</si>
  <si>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</si>
  <si>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</si>
  <si>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</si>
  <si>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</si>
  <si>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</si>
  <si>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</si>
  <si>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</si>
  <si>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</si>
  <si>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</si>
  <si>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</si>
  <si>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</si>
  <si>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</si>
  <si>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</si>
  <si>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</si>
  <si>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</si>
  <si>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</si>
  <si>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</si>
  <si>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</si>
  <si>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</si>
  <si>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</si>
  <si>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</si>
  <si>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</si>
  <si>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</si>
  <si>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</si>
  <si>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</si>
  <si>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</si>
  <si>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</si>
  <si>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</si>
  <si>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</si>
  <si>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</si>
  <si>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</si>
  <si>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</si>
  <si>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</si>
  <si>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</si>
  <si>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</si>
  <si>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</si>
  <si>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</si>
  <si>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</si>
  <si>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</si>
  <si>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</si>
  <si>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</si>
  <si>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</si>
  <si>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</si>
  <si>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</si>
  <si>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</si>
  <si>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</si>
  <si>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</si>
  <si>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</si>
  <si>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</si>
  <si>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</si>
  <si>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</si>
  <si>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</si>
  <si>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</si>
  <si>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</si>
  <si>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</si>
  <si>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</si>
  <si>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</si>
  <si>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</si>
  <si>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</si>
  <si>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</si>
  <si>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</si>
  <si>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</si>
  <si>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</si>
  <si>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</si>
  <si>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</si>
  <si>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</si>
  <si>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</si>
  <si>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</si>
  <si>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</si>
  <si>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</si>
  <si>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</si>
  <si>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</si>
  <si>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</si>
  <si>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</si>
  <si>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</si>
  <si>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</si>
  <si>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</si>
  <si>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</si>
  <si>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</si>
  <si>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</si>
  <si>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</si>
  <si>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</si>
  <si>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</si>
  <si>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</si>
  <si>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</si>
  <si>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</si>
  <si>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</si>
  <si>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</si>
  <si>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</si>
  <si>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</si>
  <si>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</si>
  <si>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</si>
  <si>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</si>
  <si>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</si>
  <si>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</si>
  <si>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</si>
  <si>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</si>
  <si>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</si>
  <si>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</si>
  <si>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</si>
  <si>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</si>
  <si>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</si>
  <si>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</si>
  <si>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</si>
  <si>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</si>
  <si>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</si>
  <si>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</si>
  <si>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</si>
  <si>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</si>
  <si>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</si>
  <si>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</si>
  <si>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</si>
  <si>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</si>
  <si>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</si>
  <si>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</si>
  <si>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</si>
  <si>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</si>
  <si>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</si>
  <si>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</si>
  <si>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</si>
  <si>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</si>
  <si>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</si>
  <si>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</si>
  <si>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</si>
  <si>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</si>
  <si>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</si>
  <si>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</si>
  <si>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</si>
  <si>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</si>
  <si>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</si>
  <si>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</si>
  <si>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</si>
  <si>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</si>
  <si>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</si>
  <si>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</si>
  <si>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</si>
  <si>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</si>
  <si>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</si>
  <si>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</si>
  <si>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</si>
  <si>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</si>
  <si>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</si>
  <si>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</si>
  <si>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</si>
  <si>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</si>
  <si>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</si>
  <si>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</si>
  <si>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</si>
  <si>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</si>
  <si>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</si>
  <si>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</si>
  <si>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</si>
  <si>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</si>
  <si>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</si>
  <si>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</si>
  <si>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</si>
  <si>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</si>
  <si>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</si>
  <si>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</si>
  <si>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</si>
  <si>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</si>
  <si>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</si>
  <si>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</si>
  <si>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</si>
  <si>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</si>
  <si>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</si>
  <si>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</si>
  <si>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</si>
  <si>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</si>
  <si>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</si>
  <si>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</si>
  <si>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</si>
  <si>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</si>
  <si>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</si>
  <si>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</si>
  <si>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</si>
  <si>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</si>
  <si>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</si>
  <si>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</si>
  <si>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</si>
  <si>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</si>
  <si>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</si>
  <si>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</si>
  <si>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</si>
  <si>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</si>
  <si>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</si>
  <si>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</si>
  <si>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</si>
  <si>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</si>
  <si>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</si>
  <si>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</si>
  <si>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</si>
  <si>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</si>
  <si>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</si>
  <si>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</si>
  <si>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</si>
  <si>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</si>
  <si>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</si>
  <si>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</si>
  <si>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</si>
  <si>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</si>
  <si>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</si>
  <si>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</si>
  <si>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</si>
  <si>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</si>
  <si>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</si>
  <si>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</si>
  <si>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</si>
  <si>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</si>
  <si>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</si>
  <si>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</si>
  <si>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</si>
  <si>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</si>
  <si>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</si>
  <si>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</si>
  <si>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</si>
  <si>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</si>
  <si>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</si>
  <si>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</si>
  <si>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</si>
  <si>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</si>
  <si>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</si>
  <si>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</si>
  <si>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</si>
  <si>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</si>
  <si>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</si>
  <si>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</si>
  <si>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</si>
  <si>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</si>
  <si>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</si>
  <si>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</si>
  <si>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</si>
  <si>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</si>
  <si>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</si>
  <si>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</si>
  <si>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</si>
  <si>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</si>
  <si>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</si>
  <si>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</si>
  <si>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</si>
  <si>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</si>
  <si>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</si>
  <si>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</si>
  <si>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</si>
  <si>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</si>
  <si>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</si>
  <si>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</si>
  <si>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</si>
  <si>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</si>
  <si>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</si>
  <si>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</si>
  <si>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</si>
  <si>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</si>
  <si>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</si>
  <si>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</si>
  <si>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</si>
  <si>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</si>
  <si>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</si>
  <si>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</si>
  <si>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</si>
  <si>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</si>
  <si>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</si>
  <si>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</si>
  <si>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</si>
  <si>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</si>
  <si>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</si>
  <si>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</si>
  <si>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</si>
  <si>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</si>
  <si>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</si>
  <si>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</si>
  <si>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</si>
  <si>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</si>
  <si>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</si>
  <si>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</si>
  <si>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</si>
  <si>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</si>
  <si>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</si>
  <si>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</si>
  <si>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</si>
  <si>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</si>
  <si>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</si>
  <si>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</si>
  <si>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</si>
  <si>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</si>
  <si>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</si>
  <si>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</si>
  <si>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</si>
  <si>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</si>
  <si>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</si>
  <si>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</si>
  <si>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</si>
  <si>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</si>
  <si>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</si>
  <si>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</si>
  <si>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</si>
  <si>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</si>
  <si>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</si>
  <si>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</si>
  <si>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</si>
  <si>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</si>
  <si>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</si>
  <si>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</si>
  <si>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</si>
  <si>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</si>
  <si>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</si>
  <si>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</si>
  <si>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</si>
  <si>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</si>
  <si>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</si>
  <si>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</si>
  <si>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</si>
  <si>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</si>
  <si>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</si>
  <si>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</si>
  <si>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</si>
  <si>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</si>
  <si>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</si>
  <si>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</si>
  <si>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</si>
  <si>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</si>
  <si>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</si>
  <si>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</si>
  <si>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</si>
  <si>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</si>
  <si>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</si>
  <si>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</si>
  <si>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</si>
  <si>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</si>
  <si>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</si>
  <si>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</si>
  <si>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</si>
  <si>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</si>
  <si>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</si>
  <si>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</si>
  <si>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</si>
  <si>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</si>
  <si>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</si>
  <si>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</si>
  <si>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</si>
  <si>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</si>
  <si>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</si>
  <si>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</si>
  <si>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</si>
  <si>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</si>
  <si>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</si>
  <si>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</si>
  <si>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</si>
  <si>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</si>
  <si>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</si>
  <si>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</si>
  <si>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</si>
  <si>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</si>
  <si>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</si>
  <si>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</si>
  <si>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</si>
  <si>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</si>
  <si>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</si>
  <si>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</si>
  <si>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</si>
  <si>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</si>
  <si>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</si>
  <si>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</si>
  <si>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</si>
  <si>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</si>
  <si>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</si>
  <si>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</si>
  <si>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</si>
  <si>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</si>
  <si>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</si>
  <si>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</si>
  <si>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</si>
  <si>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</si>
  <si>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</si>
  <si>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</si>
  <si>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</si>
  <si>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</si>
  <si>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</si>
  <si>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</si>
  <si>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</si>
  <si>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</si>
  <si>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</si>
  <si>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</si>
  <si>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</si>
  <si>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</si>
  <si>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</si>
  <si>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</si>
  <si>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</si>
  <si>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</si>
  <si>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</si>
  <si>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</si>
  <si>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</si>
  <si>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</si>
  <si>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</si>
  <si>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</si>
  <si>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</si>
  <si>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</si>
  <si>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</si>
  <si>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</si>
  <si>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</si>
  <si>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</si>
  <si>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</si>
  <si>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</si>
  <si>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</si>
  <si>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</si>
  <si>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</si>
  <si>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</si>
  <si>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</si>
  <si>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</si>
  <si>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</si>
  <si>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</si>
  <si>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</si>
  <si>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</si>
  <si>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</si>
  <si>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</si>
  <si>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</si>
  <si>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</si>
  <si>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</si>
  <si>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</si>
  <si>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</si>
  <si>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</si>
  <si>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</si>
  <si>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</si>
  <si>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</si>
  <si>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</si>
  <si>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</si>
  <si>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</si>
  <si>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</si>
  <si>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</si>
  <si>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</si>
  <si>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</si>
  <si>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</si>
  <si>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</si>
  <si>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</si>
  <si>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</si>
  <si>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</si>
  <si>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</si>
  <si>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</si>
  <si>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</si>
  <si>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</si>
  <si>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</si>
  <si>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</si>
  <si>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</si>
  <si>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</si>
  <si>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</si>
  <si>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</si>
  <si>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</si>
  <si>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</si>
  <si>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</si>
  <si>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</si>
  <si>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</si>
  <si>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</si>
  <si>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</si>
  <si>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</si>
  <si>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</si>
  <si>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</si>
  <si>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</si>
  <si>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</si>
  <si>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</si>
  <si>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</si>
  <si>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</si>
  <si>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</si>
  <si>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</si>
  <si>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</si>
  <si>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</si>
  <si>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</si>
  <si>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</si>
  <si>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</si>
  <si>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</si>
  <si>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</si>
  <si>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</si>
  <si>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</si>
  <si>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</si>
  <si>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</si>
  <si>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</si>
  <si>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</si>
  <si>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</si>
  <si>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</si>
  <si>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</si>
  <si>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</si>
  <si>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</si>
  <si>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</si>
  <si>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</si>
  <si>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</si>
  <si>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</si>
  <si>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</si>
  <si>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</si>
  <si>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</si>
  <si>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</si>
  <si>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</si>
  <si>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</si>
  <si>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</si>
  <si>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</si>
  <si>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</si>
  <si>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</si>
  <si>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</si>
  <si>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</si>
  <si>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</si>
  <si>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</si>
  <si>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</si>
  <si>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</si>
  <si>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</si>
  <si>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</si>
  <si>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</si>
  <si>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</si>
  <si>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</si>
  <si>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</si>
  <si>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</si>
  <si>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</si>
  <si>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</si>
  <si>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</si>
  <si>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</si>
  <si>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</si>
  <si>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</si>
  <si>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</si>
  <si>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</si>
  <si>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</si>
  <si>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</si>
  <si>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</si>
  <si>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</si>
  <si>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</si>
  <si>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</si>
  <si>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</si>
  <si>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</si>
  <si>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</si>
  <si>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</si>
  <si>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</si>
  <si>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</si>
  <si>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</si>
  <si>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</si>
  <si>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</si>
  <si>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</si>
  <si>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</si>
  <si>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</si>
  <si>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</si>
  <si>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</si>
  <si>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</si>
  <si>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</si>
  <si>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</si>
  <si>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</si>
  <si>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</si>
  <si>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</si>
  <si>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</si>
  <si>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</si>
  <si>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</si>
  <si>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</si>
  <si>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</si>
  <si>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</si>
  <si>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</si>
  <si>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</si>
  <si>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</si>
  <si>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</si>
  <si>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</si>
  <si>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</si>
  <si>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</si>
  <si>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</si>
  <si>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</si>
  <si>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</si>
  <si>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</si>
  <si>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</si>
  <si>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</si>
  <si>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</si>
  <si>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</si>
  <si>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</si>
  <si>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</si>
  <si>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</si>
  <si>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</si>
  <si>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</si>
  <si>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</si>
  <si>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</si>
  <si>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</si>
  <si>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</si>
  <si>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</si>
  <si>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</si>
  <si>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</si>
  <si>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</si>
  <si>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</si>
  <si>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</si>
  <si>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</si>
  <si>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</si>
  <si>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</si>
  <si>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</si>
  <si>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</si>
  <si>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</si>
  <si>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</si>
  <si>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</si>
  <si>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</si>
  <si>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</si>
  <si>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</si>
  <si>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</si>
  <si>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</si>
  <si>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</si>
  <si>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</si>
  <si>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</si>
  <si>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</si>
  <si>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</si>
  <si>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</si>
  <si>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</si>
  <si>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</si>
  <si>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</si>
  <si>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</si>
  <si>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</si>
  <si>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</si>
  <si>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</si>
  <si>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</si>
  <si>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</si>
  <si>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</si>
  <si>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</si>
  <si>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</si>
  <si>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</si>
  <si>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</si>
  <si>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</si>
  <si>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</si>
  <si>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</si>
  <si>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</si>
  <si>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</si>
  <si>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</si>
  <si>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</si>
  <si>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</si>
  <si>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</si>
  <si>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</si>
  <si>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</si>
  <si>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</si>
  <si>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</si>
  <si>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</si>
  <si>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</si>
  <si>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</si>
  <si>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</si>
  <si>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</si>
  <si>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</si>
  <si>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</si>
  <si>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</si>
  <si>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</si>
  <si>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</si>
  <si>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</si>
  <si>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</si>
  <si>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</si>
  <si>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</si>
  <si>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</si>
  <si>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</si>
  <si>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</si>
  <si>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</si>
  <si>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</si>
  <si>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</si>
  <si>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</si>
  <si>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</si>
  <si>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</si>
  <si>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</si>
  <si>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</si>
  <si>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</si>
  <si>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</si>
  <si>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</si>
  <si>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</si>
  <si>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</si>
  <si>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</si>
  <si>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</si>
  <si>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</si>
  <si>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</si>
  <si>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</si>
  <si>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</si>
  <si>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</si>
  <si>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</si>
  <si>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</si>
  <si>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</si>
  <si>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</si>
  <si>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</si>
  <si>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</si>
  <si>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</si>
  <si>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</si>
  <si>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</si>
  <si>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</si>
  <si>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</si>
  <si>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</si>
  <si>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</si>
  <si>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</si>
  <si>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</si>
  <si>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</si>
  <si>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</si>
  <si>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</si>
  <si>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</si>
  <si>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</si>
  <si>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</si>
  <si>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</si>
  <si>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</si>
  <si>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</si>
  <si>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</si>
  <si>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</si>
  <si>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</si>
  <si>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</si>
  <si>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</si>
  <si>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</si>
  <si>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</si>
  <si>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</si>
  <si>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</si>
  <si>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</si>
  <si>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</si>
  <si>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</si>
  <si>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</si>
  <si>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</si>
  <si>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</si>
  <si>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</si>
  <si>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</si>
  <si>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</si>
  <si>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</si>
  <si>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</si>
  <si>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</si>
  <si>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</si>
  <si>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</si>
  <si>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</si>
  <si>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</si>
  <si>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</si>
  <si>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</si>
  <si>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</si>
  <si>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</si>
  <si>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</si>
  <si>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</si>
  <si>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</si>
  <si>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</si>
  <si>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</si>
  <si>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</si>
  <si>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</si>
  <si>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</si>
  <si>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</si>
  <si>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</si>
  <si>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</si>
  <si>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</si>
  <si>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</si>
  <si>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</si>
  <si>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</si>
  <si>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</si>
  <si>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</si>
  <si>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</si>
  <si>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</si>
  <si>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</si>
  <si>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</si>
  <si>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</si>
  <si>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</si>
  <si>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</si>
  <si>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</si>
  <si>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</si>
  <si>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</si>
  <si>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</si>
  <si>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</si>
  <si>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</si>
  <si>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</si>
  <si>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</si>
  <si>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</si>
  <si>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</si>
  <si>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</si>
  <si>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</si>
  <si>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</si>
  <si>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</si>
  <si>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</si>
  <si>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</si>
  <si>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</si>
  <si>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</si>
  <si>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</si>
  <si>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</si>
  <si>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</si>
  <si>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</si>
  <si>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</si>
  <si>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</si>
  <si>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</si>
  <si>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</si>
  <si>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</si>
  <si>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</si>
  <si>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</si>
  <si>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</si>
  <si>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</si>
  <si>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</si>
  <si>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</si>
  <si>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</si>
  <si>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</si>
  <si>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</si>
  <si>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</si>
  <si>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</si>
  <si>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</si>
  <si>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</si>
  <si>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</si>
  <si>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</si>
  <si>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</si>
  <si>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</si>
  <si>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</si>
  <si>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</si>
  <si>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</si>
  <si>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</si>
  <si>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</si>
  <si>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</si>
  <si>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</si>
  <si>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</si>
  <si>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</si>
  <si>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</si>
  <si>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</si>
  <si>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</si>
  <si>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</si>
  <si>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</si>
  <si>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</si>
  <si>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</si>
  <si>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</si>
  <si>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</si>
  <si>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</si>
  <si>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</si>
  <si>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</si>
  <si>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</si>
  <si>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</si>
  <si>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</si>
  <si>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</si>
  <si>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</si>
  <si>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</si>
  <si>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</si>
  <si>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</si>
  <si>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</si>
  <si>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</si>
  <si>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</si>
  <si>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</si>
  <si>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</si>
  <si>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</si>
  <si>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</si>
  <si>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</si>
  <si>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</si>
  <si>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</si>
  <si>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</si>
  <si>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</si>
  <si>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</si>
  <si>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</si>
  <si>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</si>
  <si>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</si>
  <si>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</si>
  <si>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</si>
  <si>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</si>
  <si>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</si>
  <si>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</si>
  <si>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</si>
  <si>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</si>
  <si>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</si>
  <si>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</si>
  <si>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</si>
  <si>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</si>
  <si>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</si>
  <si>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</si>
  <si>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</si>
  <si>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</si>
  <si>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</si>
  <si>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</si>
  <si>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</si>
  <si>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</si>
  <si>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</si>
  <si>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</si>
  <si>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</si>
  <si>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</si>
  <si>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</si>
  <si>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</si>
  <si>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</si>
  <si>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</si>
  <si>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</si>
  <si>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</si>
  <si>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</si>
  <si>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</si>
  <si>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</si>
  <si>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</si>
  <si>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</si>
  <si>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</si>
  <si>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</si>
  <si>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</si>
  <si>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</si>
  <si>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</si>
  <si>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</si>
  <si>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</si>
  <si>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</si>
  <si>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</si>
  <si>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</si>
  <si>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</si>
  <si>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</si>
  <si>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</si>
  <si>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</si>
  <si>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</si>
  <si>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</si>
  <si>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</si>
  <si>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</si>
  <si>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</si>
  <si>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</si>
  <si>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</si>
  <si>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</si>
  <si>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</si>
  <si>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</si>
  <si>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</si>
  <si>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</si>
  <si>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</si>
  <si>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</si>
  <si>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</si>
  <si>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</si>
  <si>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</si>
  <si>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</si>
  <si>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</si>
  <si>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</si>
  <si>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</si>
  <si>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</si>
  <si>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</si>
  <si>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</si>
  <si>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</si>
  <si>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</si>
  <si>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</si>
  <si>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</si>
  <si>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</si>
  <si>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</si>
  <si>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</si>
  <si>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</si>
  <si>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</si>
  <si>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</si>
  <si>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</si>
  <si>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</si>
  <si>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</si>
  <si>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</si>
  <si>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</si>
  <si>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</si>
  <si>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</si>
  <si>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</si>
  <si>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</si>
  <si>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</si>
  <si>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</si>
  <si>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</si>
  <si>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</si>
  <si>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</si>
  <si>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</si>
  <si>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</si>
  <si>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</si>
  <si>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</si>
  <si>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</si>
  <si>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</si>
  <si>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</si>
  <si>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</si>
  <si>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</si>
  <si>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</si>
  <si>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</si>
  <si>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</si>
  <si>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</si>
  <si>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</si>
  <si>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</si>
  <si>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</si>
  <si>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</si>
  <si>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</si>
  <si>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</si>
  <si>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</si>
  <si>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</si>
  <si>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</si>
  <si>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</si>
  <si>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</si>
  <si>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</si>
  <si>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</si>
  <si>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</si>
  <si>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</si>
  <si>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</si>
  <si>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</si>
  <si>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</si>
  <si>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</si>
  <si>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</si>
  <si>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</si>
  <si>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</si>
  <si>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</si>
  <si>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</si>
  <si>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</si>
  <si>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</si>
  <si>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</si>
  <si>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</si>
  <si>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</si>
  <si>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</si>
  <si>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</si>
  <si>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</si>
  <si>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</si>
  <si>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</si>
  <si>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</si>
  <si>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</si>
  <si>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</si>
  <si>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</si>
  <si>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</si>
  <si>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</si>
  <si>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</si>
  <si>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</si>
  <si>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</si>
  <si>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</si>
  <si>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</si>
  <si>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</si>
  <si>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</si>
  <si>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</si>
  <si>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</si>
  <si>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</si>
  <si>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</si>
  <si>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</si>
  <si>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</si>
  <si>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</si>
  <si>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</si>
  <si>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</si>
  <si>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</si>
  <si>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</si>
  <si>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</si>
  <si>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</si>
  <si>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</si>
  <si>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</si>
  <si>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</si>
  <si>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</si>
  <si>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</si>
  <si>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</si>
  <si>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</si>
  <si>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</si>
  <si>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</si>
  <si>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</si>
  <si>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</si>
  <si>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</si>
  <si>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</si>
  <si>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</si>
  <si>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</si>
  <si>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</si>
  <si>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</si>
  <si>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</si>
  <si>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</si>
  <si>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</si>
  <si>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</si>
  <si>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</si>
  <si>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</si>
  <si>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</si>
  <si>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</si>
  <si>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</si>
  <si>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</si>
  <si>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</si>
  <si>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</si>
  <si>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</si>
  <si>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</si>
  <si>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</si>
  <si>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</si>
  <si>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</si>
  <si>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</si>
  <si>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</si>
  <si>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</si>
  <si>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</si>
  <si>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</si>
  <si>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</si>
  <si>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</si>
  <si>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</si>
  <si>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</si>
  <si>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</si>
  <si>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</si>
  <si>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</si>
  <si>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</si>
  <si>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</si>
  <si>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</si>
  <si>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</si>
  <si>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</si>
  <si>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</si>
  <si>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</si>
  <si>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</si>
  <si>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</si>
  <si>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</si>
  <si>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</si>
  <si>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</si>
  <si>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</si>
  <si>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</si>
  <si>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</si>
  <si>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</si>
  <si>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</si>
  <si>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</si>
  <si>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</si>
  <si>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</si>
  <si>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</si>
  <si>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</si>
  <si>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</si>
  <si>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</si>
  <si>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</si>
  <si>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</si>
  <si>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</si>
  <si>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</si>
  <si>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</si>
  <si>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</si>
  <si>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</si>
  <si>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</si>
  <si>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</si>
  <si>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</si>
  <si>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</si>
  <si>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</si>
  <si>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</si>
  <si>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</si>
  <si>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</si>
  <si>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</si>
  <si>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</si>
  <si>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</si>
  <si>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</si>
  <si>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</si>
  <si>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</si>
  <si>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</si>
  <si>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</si>
  <si>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</si>
  <si>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</si>
  <si>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</si>
  <si>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</si>
  <si>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</si>
  <si>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</si>
  <si>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</si>
  <si>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</si>
  <si>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</si>
  <si>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</si>
  <si>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</si>
  <si>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</si>
  <si>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</si>
  <si>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</si>
  <si>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</si>
  <si>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</si>
  <si>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</si>
  <si>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</si>
  <si>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</si>
  <si>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</si>
  <si>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</si>
  <si>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</si>
  <si>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</si>
  <si>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</si>
  <si>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</si>
  <si>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</si>
  <si>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</si>
  <si>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</si>
  <si>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</si>
  <si>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</si>
  <si>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</si>
  <si>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</si>
  <si>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</si>
  <si>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</si>
  <si>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</si>
  <si>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</si>
  <si>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</si>
  <si>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</si>
  <si>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</si>
  <si>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</si>
  <si>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</si>
  <si>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</si>
  <si>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</si>
  <si>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</si>
  <si>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</si>
  <si>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</si>
  <si>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</si>
  <si>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</si>
  <si>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</si>
  <si>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</si>
  <si>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</si>
  <si>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</si>
  <si>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</si>
  <si>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</si>
  <si>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</si>
  <si>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</si>
  <si>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</si>
  <si>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</si>
  <si>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</si>
  <si>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</si>
  <si>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</si>
  <si>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</si>
  <si>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</si>
  <si>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</si>
  <si>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</si>
  <si>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</si>
  <si>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</si>
  <si>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</si>
  <si>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</si>
  <si>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</si>
  <si>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</si>
  <si>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</si>
  <si>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</si>
  <si>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</si>
  <si>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</si>
  <si>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</si>
  <si>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</si>
  <si>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</si>
  <si>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</si>
  <si>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</si>
  <si>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</si>
  <si>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</si>
  <si>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</si>
  <si>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</si>
  <si>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</si>
  <si>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</si>
  <si>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</si>
  <si>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</si>
  <si>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</si>
  <si>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</si>
  <si>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</si>
  <si>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</si>
  <si>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</si>
  <si>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</si>
  <si>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</si>
  <si>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</si>
  <si>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</si>
  <si>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</si>
  <si>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</si>
  <si>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</si>
  <si>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</si>
  <si>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</si>
  <si>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</si>
  <si>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</si>
  <si>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</si>
  <si>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</si>
  <si>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</si>
  <si>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</si>
  <si>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</si>
  <si>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</si>
  <si>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</si>
  <si>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</si>
  <si>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</si>
  <si>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</si>
  <si>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</si>
  <si>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</si>
  <si>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</si>
  <si>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</si>
  <si>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</si>
  <si>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</si>
  <si>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</si>
  <si>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</si>
  <si>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</si>
  <si>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</si>
  <si>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</si>
  <si>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</si>
  <si>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</si>
  <si>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</si>
  <si>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</si>
  <si>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</si>
  <si>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</si>
  <si>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</si>
  <si>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</si>
  <si>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</si>
  <si>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</si>
  <si>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</si>
  <si>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</si>
  <si>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</si>
  <si>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</si>
  <si>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</si>
  <si>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</si>
  <si>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</si>
  <si>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</si>
  <si>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</si>
  <si>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</si>
  <si>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</si>
  <si>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</si>
  <si>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</si>
  <si>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</si>
  <si>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</si>
  <si>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</si>
  <si>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</si>
  <si>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</si>
  <si>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</si>
  <si>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</si>
  <si>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</si>
  <si>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</si>
  <si>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</si>
  <si>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</si>
  <si>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</si>
  <si>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</si>
  <si>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</si>
  <si>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</si>
  <si>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</si>
  <si>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</si>
  <si>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</si>
  <si>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</si>
  <si>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</si>
  <si>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</si>
  <si>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</si>
  <si>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</si>
  <si>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</si>
  <si>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</si>
  <si>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</si>
  <si>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</si>
  <si>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</si>
  <si>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</si>
  <si>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</si>
  <si>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</si>
  <si>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</si>
  <si>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</si>
  <si>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</si>
  <si>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</si>
  <si>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</si>
  <si>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</si>
  <si>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</si>
  <si>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</si>
  <si>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</si>
  <si>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</si>
  <si>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</si>
  <si>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</si>
  <si>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</si>
  <si>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</si>
  <si>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</si>
  <si>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</si>
  <si>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</si>
  <si>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</si>
  <si>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</si>
  <si>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</si>
  <si>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</si>
  <si>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</si>
  <si>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</si>
  <si>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</si>
  <si>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</si>
  <si>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</si>
  <si>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</si>
  <si>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</si>
  <si>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</si>
  <si>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</si>
  <si>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</si>
  <si>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</si>
  <si>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</si>
  <si>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</si>
  <si>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</si>
  <si>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</si>
  <si>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</si>
  <si>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</si>
  <si>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</si>
  <si>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</si>
  <si>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</si>
  <si>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</si>
  <si>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</si>
  <si>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</si>
  <si>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</si>
  <si>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</si>
  <si>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</si>
  <si>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</si>
  <si>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</si>
  <si>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</si>
  <si>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</si>
  <si>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</si>
  <si>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</si>
  <si>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</si>
  <si>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</si>
  <si>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</si>
  <si>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</si>
  <si>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</si>
  <si>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</si>
  <si>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</si>
  <si>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</si>
  <si>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</si>
  <si>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</si>
  <si>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</si>
  <si>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</si>
  <si>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</si>
  <si>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</si>
  <si>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</si>
  <si>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</si>
  <si>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</si>
  <si>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</si>
  <si>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</si>
  <si>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</si>
  <si>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</si>
  <si>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</si>
  <si>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</si>
  <si>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</si>
  <si>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</si>
  <si>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</si>
  <si>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</si>
  <si>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</si>
  <si>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</si>
  <si>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</si>
  <si>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</si>
  <si>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</si>
  <si>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</si>
  <si>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</si>
  <si>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</si>
  <si>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</si>
  <si>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</si>
  <si>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</si>
  <si>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</si>
  <si>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</si>
  <si>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</si>
  <si>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</si>
  <si>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</si>
  <si>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</si>
  <si>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</si>
  <si>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</si>
  <si>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</si>
  <si>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</si>
  <si>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</si>
  <si>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</si>
  <si>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</si>
  <si>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</si>
  <si>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</si>
  <si>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</si>
  <si>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</si>
  <si>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</si>
  <si>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</si>
  <si>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</si>
  <si>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</si>
  <si>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</si>
  <si>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</si>
  <si>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</si>
  <si>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</si>
  <si>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</si>
  <si>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</si>
  <si>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</si>
  <si>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</si>
  <si>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</si>
  <si>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</si>
  <si>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</si>
  <si>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</si>
  <si>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</si>
  <si>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</si>
  <si>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</si>
  <si>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</si>
  <si>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</si>
  <si>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</si>
  <si>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</si>
  <si>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</si>
  <si>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</si>
  <si>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</si>
  <si>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</si>
  <si>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</si>
  <si>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</si>
  <si>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</si>
  <si>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</si>
  <si>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</si>
  <si>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</si>
  <si>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</si>
  <si>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</si>
  <si>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</si>
  <si>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</si>
  <si>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</si>
  <si>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</si>
  <si>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</si>
  <si>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</si>
  <si>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</si>
  <si>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</si>
  <si>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</si>
  <si>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</si>
  <si>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</si>
  <si>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</si>
  <si>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</si>
  <si>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</si>
  <si>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</si>
  <si>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</si>
  <si>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</si>
  <si>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</si>
  <si>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</si>
  <si>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</si>
  <si>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</si>
  <si>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</si>
  <si>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</si>
  <si>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</si>
  <si>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</si>
  <si>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</si>
  <si>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</si>
  <si>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</si>
  <si>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</si>
  <si>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</si>
  <si>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</si>
  <si>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</si>
  <si>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</si>
  <si>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</si>
  <si>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</si>
  <si>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</si>
  <si>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</si>
  <si>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</si>
  <si>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</si>
  <si>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</si>
  <si>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</si>
  <si>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</si>
  <si>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</si>
  <si>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</si>
  <si>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</si>
  <si>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</si>
  <si>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</si>
  <si>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</si>
  <si>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</si>
  <si>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</si>
  <si>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</si>
  <si>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</si>
  <si>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</si>
  <si>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</si>
  <si>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</si>
  <si>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</si>
  <si>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</si>
  <si>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</si>
  <si>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</si>
  <si>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</si>
  <si>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</si>
  <si>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</si>
  <si>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</si>
  <si>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</si>
  <si>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</si>
  <si>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</si>
  <si>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</si>
  <si>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</si>
  <si>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</si>
  <si>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</si>
  <si>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</si>
  <si>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</si>
  <si>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</si>
  <si>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</si>
  <si>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</si>
  <si>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</si>
  <si>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</si>
  <si>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</si>
  <si>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</si>
  <si>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</si>
  <si>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</si>
  <si>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</si>
  <si>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</si>
  <si>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</si>
  <si>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</si>
  <si>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</si>
  <si>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</si>
  <si>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</si>
  <si>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</si>
  <si>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</si>
  <si>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</si>
  <si>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</si>
  <si>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</si>
  <si>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</si>
  <si>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</si>
  <si>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</si>
  <si>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</si>
  <si>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</si>
  <si>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</si>
  <si>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</si>
  <si>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</si>
  <si>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</si>
  <si>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</si>
  <si>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</si>
  <si>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</si>
  <si>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</si>
  <si>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</si>
  <si>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</si>
  <si>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</si>
  <si>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</si>
  <si>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</si>
  <si>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</si>
  <si>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</si>
  <si>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</si>
  <si>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</si>
  <si>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</si>
  <si>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</si>
  <si>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</si>
  <si>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</si>
  <si>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</si>
  <si>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</si>
  <si>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</si>
  <si>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</si>
  <si>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</si>
  <si>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</si>
  <si>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</si>
  <si>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</si>
  <si>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</si>
  <si>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</si>
  <si>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</si>
  <si>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</si>
  <si>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</si>
  <si>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</si>
  <si>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</si>
  <si>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</si>
  <si>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</si>
  <si>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</si>
  <si>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</si>
  <si>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</si>
  <si>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</si>
  <si>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</si>
  <si>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</si>
  <si>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</si>
  <si>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</si>
  <si>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</si>
  <si>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</si>
  <si>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</si>
  <si>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</si>
  <si>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</si>
  <si>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</si>
  <si>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</si>
  <si>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</si>
  <si>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</si>
  <si>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</si>
  <si>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</si>
  <si>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</si>
  <si>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</si>
  <si>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</si>
  <si>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</si>
  <si>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</si>
  <si>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</si>
  <si>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</si>
  <si>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</si>
  <si>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</si>
  <si>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</si>
  <si>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</si>
  <si>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</si>
  <si>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</si>
  <si>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</si>
  <si>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</si>
  <si>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</si>
  <si>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</si>
  <si>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</si>
  <si>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</si>
  <si>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</si>
  <si>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</si>
  <si>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</si>
  <si>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</si>
  <si>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</si>
  <si>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</si>
  <si>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</si>
  <si>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</si>
  <si>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</si>
  <si>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</si>
  <si>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</si>
  <si>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</si>
  <si>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</si>
  <si>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</si>
  <si>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</si>
  <si>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</si>
  <si>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</si>
  <si>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</si>
  <si>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</si>
  <si>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</si>
  <si>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</si>
  <si>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</si>
  <si>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</si>
  <si>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</si>
  <si>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</si>
  <si>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</si>
  <si>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</si>
  <si>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</si>
  <si>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</si>
  <si>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</si>
  <si>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</si>
  <si>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</si>
  <si>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</si>
  <si>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</si>
  <si>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</si>
  <si>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</si>
  <si>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</si>
  <si>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</si>
  <si>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</si>
  <si>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</si>
  <si>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</si>
  <si>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</si>
  <si>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</si>
  <si>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</si>
  <si>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</si>
  <si>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</si>
  <si>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</si>
  <si>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</si>
  <si>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</si>
  <si>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</si>
  <si>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</si>
  <si>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</si>
  <si>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</si>
  <si>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</si>
  <si>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</si>
  <si>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</si>
  <si>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</si>
  <si>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</si>
  <si>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</si>
  <si>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</si>
  <si>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</si>
  <si>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</si>
  <si>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</si>
  <si>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</si>
  <si>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</si>
  <si>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</si>
  <si>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</si>
  <si>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</si>
  <si>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</si>
  <si>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</si>
  <si>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</si>
  <si>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</si>
  <si>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</si>
  <si>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</si>
  <si>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</si>
  <si>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</si>
  <si>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</si>
  <si>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</si>
  <si>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</si>
  <si>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</si>
  <si>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</si>
  <si>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</si>
  <si>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</si>
  <si>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</si>
  <si>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</si>
  <si>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</si>
  <si>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</si>
  <si>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</si>
  <si>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</si>
  <si>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</si>
  <si>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</si>
  <si>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</si>
  <si>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</si>
  <si>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</si>
  <si>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</si>
  <si>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</si>
  <si>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</si>
  <si>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</si>
  <si>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</si>
  <si>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</si>
  <si>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</si>
  <si>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</si>
  <si>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</si>
  <si>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</si>
  <si>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</si>
  <si>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</si>
  <si>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</si>
  <si>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</si>
  <si>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</si>
  <si>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</si>
  <si>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</si>
  <si>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</si>
  <si>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</si>
  <si>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</si>
  <si>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</si>
  <si>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</si>
  <si>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</si>
  <si>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</si>
  <si>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</si>
  <si>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</si>
  <si>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</si>
  <si>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</si>
  <si>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</si>
  <si>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</si>
  <si>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</si>
  <si>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</si>
  <si>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</si>
  <si>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</si>
  <si>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</si>
  <si>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</si>
  <si>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</si>
  <si>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</si>
  <si>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</si>
  <si>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</si>
  <si>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</si>
  <si>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</si>
  <si>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</si>
  <si>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</si>
  <si>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</si>
  <si>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</si>
  <si>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</si>
  <si>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</si>
  <si>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</si>
  <si>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</si>
  <si>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</si>
  <si>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</si>
  <si>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</si>
  <si>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</si>
  <si>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</si>
  <si>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</si>
  <si>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</si>
  <si>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</si>
  <si>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</si>
  <si>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</si>
  <si>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</si>
  <si>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</si>
  <si>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</si>
  <si>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</si>
  <si>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</si>
  <si>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</si>
  <si>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</si>
  <si>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</si>
  <si>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</si>
  <si>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</si>
  <si>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</si>
  <si>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</si>
  <si>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</si>
  <si>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</si>
  <si>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</si>
  <si>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</si>
  <si>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</si>
  <si>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</si>
  <si>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</si>
  <si>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</si>
  <si>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</si>
  <si>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</si>
  <si>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</si>
  <si>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</si>
  <si>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</si>
  <si>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</si>
  <si>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</si>
  <si>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</si>
  <si>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</si>
  <si>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</si>
  <si>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</si>
  <si>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</si>
  <si>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</si>
  <si>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</si>
  <si>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</si>
  <si>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</si>
  <si>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</si>
  <si>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</si>
  <si>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</si>
  <si>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</si>
  <si>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</si>
  <si>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</si>
  <si>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</si>
  <si>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</si>
  <si>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</si>
  <si>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</si>
  <si>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</si>
  <si>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</si>
  <si>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</si>
  <si>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</si>
  <si>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</si>
  <si>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</si>
  <si>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</si>
  <si>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</si>
  <si>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</si>
  <si>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</si>
  <si>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</si>
  <si>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</si>
  <si>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</si>
  <si>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</si>
  <si>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</si>
  <si>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</si>
  <si>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</si>
  <si>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</si>
  <si>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</si>
  <si>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</si>
  <si>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</si>
  <si>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</si>
  <si>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</si>
  <si>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</si>
  <si>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</si>
  <si>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</si>
  <si>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</si>
  <si>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</si>
  <si>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</si>
  <si>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</si>
  <si>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</si>
  <si>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</si>
  <si>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</si>
  <si>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</si>
  <si>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</si>
  <si>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</si>
  <si>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</si>
  <si>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</si>
  <si>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</si>
  <si>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</si>
  <si>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</si>
  <si>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</si>
  <si>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</si>
  <si>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</si>
  <si>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</si>
  <si>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</si>
  <si>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</si>
  <si>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</si>
  <si>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</si>
  <si>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</si>
  <si>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</si>
  <si>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</si>
  <si>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</si>
  <si>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</si>
  <si>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</si>
  <si>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</si>
  <si>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</si>
  <si>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</si>
  <si>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</si>
  <si>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</si>
  <si>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</si>
  <si>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</si>
  <si>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</si>
  <si>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</si>
  <si>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</si>
  <si>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</si>
  <si>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</si>
  <si>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</si>
  <si>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</si>
  <si>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</si>
  <si>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</si>
  <si>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</si>
  <si>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</si>
  <si>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</si>
  <si>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</si>
  <si>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</si>
  <si>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</si>
  <si>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</si>
  <si>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</si>
  <si>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</si>
  <si>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</si>
  <si>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</si>
  <si>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</si>
  <si>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</si>
  <si>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</si>
  <si>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</si>
  <si>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</si>
  <si>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</si>
  <si>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</si>
  <si>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</si>
  <si>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</si>
  <si>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</si>
  <si>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</si>
  <si>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</si>
  <si>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</si>
  <si>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</si>
  <si>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</si>
  <si>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</si>
  <si>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</si>
  <si>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</si>
  <si>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</si>
  <si>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</si>
  <si>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</si>
  <si>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</si>
  <si>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</si>
  <si>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</si>
  <si>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</si>
  <si>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</si>
  <si>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</si>
  <si>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</si>
  <si>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</si>
  <si>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</si>
  <si>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</si>
  <si>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</si>
  <si>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</si>
  <si>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</si>
  <si>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</si>
  <si>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</si>
  <si>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</si>
  <si>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</si>
  <si>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</si>
  <si>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</si>
  <si>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</si>
  <si>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</si>
  <si>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</si>
  <si>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</si>
  <si>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</si>
  <si>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</si>
  <si>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</si>
  <si>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</si>
  <si>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</si>
  <si>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</si>
  <si>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</si>
  <si>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</si>
  <si>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</si>
  <si>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</si>
  <si>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</si>
  <si>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</si>
  <si>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</si>
  <si>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</si>
  <si>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</si>
  <si>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</si>
  <si>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</si>
  <si>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</si>
  <si>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</si>
  <si>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</si>
  <si>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</si>
  <si>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</si>
  <si>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</si>
  <si>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</si>
  <si>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</si>
  <si>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</si>
  <si>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</si>
  <si>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</si>
  <si>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</si>
  <si>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</si>
  <si>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</si>
  <si>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</si>
  <si>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</si>
  <si>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</si>
  <si>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</si>
  <si>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</si>
  <si>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</si>
  <si>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</si>
  <si>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</si>
  <si>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</si>
  <si>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</si>
  <si>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</si>
  <si>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</si>
  <si>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</si>
  <si>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</si>
  <si>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</si>
  <si>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</si>
  <si>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</si>
  <si>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</si>
  <si>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</si>
  <si>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</si>
  <si>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</si>
  <si>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</si>
  <si>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</si>
  <si>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</si>
  <si>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</si>
  <si>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</si>
  <si>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</si>
  <si>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</si>
  <si>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</si>
  <si>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</si>
  <si>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</si>
  <si>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</si>
  <si>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</si>
  <si>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</si>
  <si>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</si>
  <si>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</si>
  <si>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</si>
  <si>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</si>
  <si>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</si>
  <si>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</si>
  <si>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</si>
  <si>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</si>
  <si>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</si>
  <si>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</si>
  <si>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</si>
  <si>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</si>
  <si>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</si>
  <si>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</si>
  <si>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</si>
  <si>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</si>
  <si>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</si>
  <si>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</si>
  <si>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</si>
  <si>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</si>
  <si>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</si>
  <si>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</si>
  <si>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</si>
  <si>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</si>
  <si>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</si>
  <si>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</si>
  <si>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</si>
  <si>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</si>
  <si>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</si>
  <si>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</si>
  <si>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</si>
  <si>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</si>
  <si>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</si>
  <si>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</si>
  <si>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</si>
  <si>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</si>
  <si>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</si>
  <si>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</si>
  <si>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</si>
  <si>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</si>
  <si>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</si>
  <si>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</si>
  <si>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</si>
  <si>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</si>
  <si>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</si>
  <si>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</si>
  <si>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</si>
  <si>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</si>
  <si>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</si>
  <si>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</si>
  <si>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</si>
  <si>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</si>
  <si>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</si>
  <si>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</si>
  <si>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</si>
  <si>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</si>
  <si>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</si>
  <si>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</si>
  <si>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</si>
  <si>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</si>
  <si>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</si>
  <si>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</si>
  <si>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</si>
  <si>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</si>
  <si>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</si>
  <si>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</si>
  <si>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</si>
  <si>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</si>
  <si>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</si>
  <si>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</si>
  <si>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</si>
  <si>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</si>
  <si>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</si>
  <si>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</si>
  <si>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</si>
  <si>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</si>
  <si>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</si>
  <si>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</si>
  <si>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</si>
  <si>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</si>
  <si>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</si>
  <si>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</si>
  <si>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</si>
  <si>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</si>
  <si>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</si>
  <si>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</si>
  <si>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</si>
  <si>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</si>
  <si>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</si>
  <si>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</si>
  <si>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</si>
  <si>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</si>
  <si>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</si>
  <si>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</si>
  <si>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</si>
  <si>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</si>
  <si>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</si>
  <si>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</si>
  <si>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</si>
  <si>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</si>
  <si>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</si>
  <si>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</si>
  <si>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</si>
  <si>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</si>
  <si>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</si>
  <si>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</si>
  <si>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</si>
  <si>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</si>
  <si>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</si>
  <si>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</si>
  <si>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</si>
  <si>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</si>
  <si>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</si>
  <si>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</si>
  <si>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</si>
  <si>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</si>
  <si>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</si>
  <si>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</si>
  <si>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</si>
  <si>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</si>
  <si>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</si>
  <si>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</si>
  <si>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</si>
  <si>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</si>
  <si>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</si>
  <si>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</si>
  <si>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</si>
  <si>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</si>
  <si>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</si>
  <si>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</si>
  <si>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</si>
  <si>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</si>
  <si>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</si>
  <si>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</si>
  <si>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</si>
  <si>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</si>
  <si>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</si>
  <si>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</si>
  <si>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</si>
  <si>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</si>
  <si>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</si>
  <si>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</si>
  <si>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</si>
  <si>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</si>
  <si>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</si>
  <si>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</si>
  <si>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</si>
  <si>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</si>
  <si>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</si>
  <si>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</si>
  <si>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</si>
  <si>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</si>
  <si>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</si>
  <si>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</si>
  <si>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</si>
  <si>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</si>
  <si>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</si>
  <si>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</si>
  <si>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</si>
  <si>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</si>
  <si>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</si>
  <si>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</si>
  <si>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</si>
  <si>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</si>
  <si>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</si>
  <si>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</si>
  <si>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</si>
  <si>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</si>
  <si>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</si>
  <si>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</si>
  <si>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</si>
  <si>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</si>
  <si>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</si>
  <si>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</si>
  <si>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</si>
  <si>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</si>
  <si>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</si>
  <si>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</si>
  <si>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</si>
  <si>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</si>
  <si>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</si>
  <si>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</si>
  <si>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</si>
  <si>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</si>
  <si>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</si>
  <si>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</si>
  <si>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</si>
  <si>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</si>
  <si>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</si>
  <si>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</si>
  <si>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</si>
  <si>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</si>
  <si>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</si>
  <si>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</si>
  <si>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</si>
  <si>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</si>
  <si>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</si>
  <si>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</si>
  <si>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</si>
  <si>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</si>
  <si>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</si>
  <si>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</si>
  <si>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</si>
  <si>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</si>
  <si>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</si>
  <si>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</si>
  <si>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</si>
  <si>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</si>
  <si>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</si>
  <si>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</si>
  <si>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</si>
  <si>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</si>
  <si>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</si>
  <si>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</si>
  <si>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</si>
  <si>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</si>
  <si>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</si>
  <si>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</si>
  <si>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</si>
  <si>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</si>
  <si>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</si>
  <si>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</si>
  <si>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</si>
  <si>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</si>
  <si>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</si>
  <si>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</si>
  <si>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</si>
  <si>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</si>
  <si>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</si>
  <si>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</si>
  <si>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</si>
  <si>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</si>
  <si>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</si>
  <si>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</si>
  <si>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</si>
  <si>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</si>
  <si>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</si>
  <si>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</si>
  <si>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</si>
  <si>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</si>
  <si>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</si>
  <si>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</si>
  <si>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</si>
  <si>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</si>
  <si>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</si>
  <si>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</si>
  <si>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</si>
  <si>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</si>
  <si>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</si>
  <si>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</si>
  <si>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</si>
  <si>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</si>
  <si>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</si>
  <si>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</si>
  <si>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</si>
  <si>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</si>
  <si>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</si>
  <si>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</si>
  <si>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</si>
  <si>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</si>
  <si>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</si>
  <si>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</si>
  <si>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</si>
  <si>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</si>
  <si>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</si>
  <si>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</si>
  <si>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</si>
  <si>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</si>
  <si>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</si>
  <si>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</si>
  <si>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</si>
  <si>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</si>
  <si>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</si>
  <si>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</si>
  <si>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</si>
  <si>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</si>
  <si>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</si>
  <si>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</si>
  <si>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</si>
  <si>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</si>
  <si>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</si>
  <si>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</si>
  <si>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</si>
  <si>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</si>
  <si>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</si>
  <si>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</si>
  <si>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</si>
  <si>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</si>
  <si>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</si>
  <si>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</si>
  <si>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</si>
  <si>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</si>
  <si>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</si>
  <si>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</si>
  <si>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</si>
  <si>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</si>
  <si>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</si>
  <si>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</si>
  <si>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</si>
  <si>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</si>
  <si>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</si>
  <si>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</si>
  <si>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</si>
  <si>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</si>
  <si>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</si>
  <si>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</si>
  <si>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</si>
  <si>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</si>
  <si>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</si>
  <si>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</si>
  <si>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</si>
  <si>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</si>
  <si>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</si>
  <si>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</si>
  <si>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</si>
  <si>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</si>
  <si>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</si>
  <si>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</si>
  <si>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</si>
  <si>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</si>
  <si>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</si>
  <si>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</si>
  <si>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</si>
  <si>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</si>
  <si>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</si>
  <si>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</si>
  <si>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</si>
  <si>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</si>
  <si>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</si>
  <si>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</si>
  <si>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</si>
  <si>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</si>
  <si>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</si>
  <si>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</si>
  <si>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</si>
  <si>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</si>
  <si>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</si>
  <si>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</si>
  <si>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</si>
  <si>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</si>
  <si>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</si>
  <si>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</si>
  <si>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</si>
  <si>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</si>
  <si>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</si>
  <si>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</si>
  <si>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</si>
  <si>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</si>
  <si>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</si>
  <si>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</si>
  <si>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</si>
  <si>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</si>
  <si>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</si>
  <si>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</si>
  <si>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</si>
  <si>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</si>
  <si>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</si>
  <si>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</si>
  <si>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</si>
  <si>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</si>
  <si>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</si>
  <si>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</si>
  <si>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</si>
  <si>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</si>
  <si>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</si>
  <si>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</si>
  <si>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</si>
  <si>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</si>
  <si>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</si>
  <si>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</si>
  <si>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</si>
  <si>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</si>
  <si>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</si>
  <si>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</si>
  <si>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</si>
  <si>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</si>
  <si>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</si>
  <si>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</si>
  <si>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</si>
  <si>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</si>
  <si>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</si>
  <si>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</si>
  <si>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</si>
  <si>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</si>
  <si>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</si>
  <si>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</si>
  <si>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</si>
  <si>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</si>
  <si>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</si>
  <si>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</si>
  <si>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</si>
  <si>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</si>
  <si>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</si>
  <si>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</si>
  <si>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</si>
  <si>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</si>
  <si>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</si>
  <si>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</si>
  <si>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</si>
  <si>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</si>
  <si>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</si>
  <si>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</si>
  <si>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</si>
  <si>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</si>
  <si>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</si>
  <si>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</si>
  <si>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</si>
  <si>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</si>
  <si>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</si>
  <si>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</si>
  <si>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</si>
  <si>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</si>
  <si>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</si>
  <si>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</si>
  <si>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</si>
  <si>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</si>
  <si>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</si>
  <si>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</si>
  <si>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</si>
  <si>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</si>
  <si>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</si>
  <si>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</si>
  <si>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</si>
  <si>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</si>
  <si>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</si>
  <si>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</si>
  <si>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</si>
  <si>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</si>
  <si>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</si>
  <si>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</si>
  <si>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</si>
  <si>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</si>
  <si>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</si>
  <si>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</si>
  <si>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</si>
  <si>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</si>
  <si>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</si>
  <si>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</si>
  <si>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</si>
  <si>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</si>
  <si>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</si>
  <si>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</si>
  <si>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</si>
  <si>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</si>
  <si>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</si>
  <si>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</si>
  <si>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</si>
  <si>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</si>
  <si>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</si>
  <si>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</si>
  <si>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</si>
  <si>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</si>
  <si>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</si>
  <si>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</si>
  <si>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</si>
  <si>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</si>
  <si>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</si>
  <si>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</si>
  <si>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</si>
  <si>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</si>
  <si>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</si>
  <si>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</si>
  <si>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</si>
  <si>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</si>
  <si>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</si>
  <si>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</si>
  <si>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</si>
  <si>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</si>
  <si>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</si>
  <si>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</si>
  <si>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</si>
  <si>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</si>
  <si>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</si>
  <si>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</si>
  <si>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</si>
  <si>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</si>
  <si>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</si>
  <si>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</si>
  <si>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</si>
  <si>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</si>
  <si>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</si>
  <si>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</si>
  <si>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</si>
  <si>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</si>
  <si>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</si>
  <si>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</si>
  <si>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</si>
  <si>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</si>
  <si>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</si>
  <si>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</si>
  <si>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</si>
  <si>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</si>
  <si>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</si>
  <si>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</si>
  <si>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</si>
  <si>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</si>
  <si>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</si>
  <si>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</si>
  <si>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</si>
  <si>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</si>
  <si>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</si>
  <si>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</si>
  <si>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</si>
  <si>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</si>
  <si>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</si>
  <si>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</si>
  <si>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</si>
  <si>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</si>
  <si>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</si>
  <si>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</si>
  <si>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</si>
  <si>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</si>
  <si>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</si>
  <si>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</si>
  <si>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</si>
  <si>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</si>
  <si>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</si>
  <si>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</si>
  <si>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</si>
  <si>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</si>
  <si>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</si>
  <si>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</si>
  <si>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</si>
  <si>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</si>
  <si>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</si>
  <si>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</si>
  <si>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</si>
  <si>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</si>
  <si>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</si>
  <si>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</si>
  <si>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</si>
  <si>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</si>
  <si>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</si>
  <si>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</si>
  <si>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</si>
  <si>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</si>
  <si>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</si>
  <si>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</si>
  <si>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</si>
  <si>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</si>
  <si>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</si>
  <si>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</si>
  <si>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</si>
  <si>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</si>
  <si>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</si>
  <si>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</si>
  <si>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</si>
  <si>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</si>
  <si>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</si>
  <si>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</si>
  <si>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</si>
  <si>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</si>
  <si>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</si>
  <si>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</si>
  <si>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</si>
  <si>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</si>
  <si>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</si>
  <si>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</si>
  <si>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</si>
  <si>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</si>
  <si>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</si>
  <si>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</si>
  <si>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</si>
  <si>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</si>
  <si>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</si>
  <si>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</si>
  <si>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</si>
  <si>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</si>
  <si>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</si>
  <si>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</si>
  <si>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</si>
  <si>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</si>
  <si>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</si>
  <si>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</si>
  <si>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</si>
  <si>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</si>
  <si>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</si>
  <si>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</si>
  <si>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</si>
  <si>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</si>
  <si>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</si>
  <si>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</si>
  <si>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</si>
  <si>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</si>
  <si>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</si>
  <si>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</si>
  <si>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</si>
  <si>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</si>
  <si>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</si>
  <si>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</si>
  <si>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</si>
  <si>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</si>
  <si>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</si>
  <si>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</si>
  <si>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</si>
  <si>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</si>
  <si>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</si>
  <si>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</si>
  <si>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</si>
  <si>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</si>
  <si>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</si>
  <si>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</si>
  <si>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</si>
  <si>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</si>
  <si>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</si>
  <si>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</si>
  <si>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</si>
  <si>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</si>
  <si>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</si>
  <si>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</si>
  <si>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</si>
  <si>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</si>
  <si>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</si>
  <si>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</si>
  <si>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</si>
  <si>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</si>
  <si>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</si>
  <si>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</si>
  <si>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</si>
  <si>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</si>
  <si>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</si>
  <si>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</si>
  <si>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</si>
  <si>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</si>
  <si>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</si>
  <si>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</si>
  <si>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</si>
  <si>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</si>
  <si>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</si>
  <si>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</si>
  <si>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</si>
  <si>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</si>
  <si>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</si>
  <si>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</si>
  <si>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</si>
  <si>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</si>
  <si>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</si>
  <si>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</si>
  <si>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</si>
  <si>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</si>
  <si>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</si>
  <si>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</si>
  <si>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</si>
  <si>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</si>
  <si>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</si>
  <si>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</si>
  <si>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</si>
  <si>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</si>
  <si>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</si>
  <si>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</si>
  <si>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</si>
  <si>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</si>
  <si>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</si>
  <si>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</si>
  <si>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</si>
  <si>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</si>
  <si>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</si>
  <si>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</si>
  <si>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</si>
  <si>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</si>
  <si>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</si>
  <si>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</si>
  <si>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</si>
  <si>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</si>
  <si>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</si>
  <si>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</si>
  <si>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</si>
  <si>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</si>
  <si>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</si>
  <si>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</si>
  <si>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</si>
  <si>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</si>
  <si>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</si>
  <si>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</si>
  <si>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</si>
  <si>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</si>
  <si>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</si>
  <si>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</si>
  <si>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</si>
  <si>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</si>
  <si>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</si>
  <si>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</si>
  <si>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</si>
  <si>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</si>
  <si>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</si>
  <si>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</si>
  <si>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</si>
  <si>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</si>
  <si>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</si>
  <si>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</si>
  <si>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</si>
  <si>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</si>
  <si>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</si>
  <si>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</si>
  <si>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</si>
  <si>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</si>
  <si>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</si>
  <si>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</si>
  <si>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</si>
  <si>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</si>
  <si>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</si>
  <si>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</si>
  <si>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</si>
  <si>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</si>
  <si>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</si>
  <si>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</si>
  <si>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</si>
  <si>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</si>
  <si>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</si>
  <si>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</si>
  <si>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</si>
  <si>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</si>
  <si>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</si>
  <si>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</si>
  <si>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</si>
  <si>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</si>
  <si>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</si>
  <si>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</si>
  <si>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</si>
  <si>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</si>
  <si>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</si>
  <si>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</si>
  <si>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</si>
  <si>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</si>
  <si>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</si>
  <si>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</si>
  <si>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</si>
  <si>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</si>
  <si>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</si>
  <si>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</si>
  <si>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</si>
  <si>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</si>
  <si>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</si>
  <si>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</si>
  <si>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</si>
  <si>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</si>
  <si>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</si>
  <si>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</si>
  <si>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</si>
  <si>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</si>
  <si>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</si>
  <si>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</si>
  <si>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</si>
  <si>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</si>
  <si>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</si>
  <si>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</si>
  <si>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</si>
  <si>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</si>
  <si>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</si>
  <si>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</si>
  <si>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</si>
  <si>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</si>
  <si>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</si>
  <si>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</si>
  <si>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</si>
  <si>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</si>
  <si>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</si>
  <si>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</si>
  <si>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</si>
  <si>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</si>
  <si>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</si>
  <si>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</si>
  <si>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</si>
  <si>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</si>
  <si>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</si>
  <si>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</si>
  <si>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</si>
  <si>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</si>
  <si>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</si>
  <si>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</si>
  <si>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</si>
  <si>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</si>
  <si>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</si>
  <si>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</si>
  <si>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</si>
  <si>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</si>
  <si>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</si>
  <si>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</si>
  <si>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</si>
  <si>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</si>
  <si>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</si>
  <si>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</si>
  <si>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</si>
  <si>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</si>
  <si>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</si>
  <si>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</si>
  <si>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</si>
  <si>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</si>
  <si>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</si>
  <si>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</si>
  <si>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</si>
  <si>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</si>
  <si>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</si>
  <si>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</si>
  <si>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</si>
  <si>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</si>
  <si>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</si>
  <si>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</si>
  <si>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</si>
  <si>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</si>
  <si>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</si>
  <si>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</si>
  <si>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</si>
  <si>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</si>
  <si>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</si>
  <si>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</si>
  <si>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</si>
  <si>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</si>
  <si>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</si>
  <si>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</si>
  <si>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</si>
  <si>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</si>
  <si>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</si>
  <si>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</si>
  <si>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</si>
  <si>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</si>
  <si>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</si>
  <si>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</si>
  <si>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</si>
  <si>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</si>
  <si>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</si>
  <si>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</si>
  <si>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</si>
  <si>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</si>
  <si>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</si>
  <si>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</si>
  <si>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</si>
  <si>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</si>
  <si>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</si>
  <si>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</si>
  <si>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</si>
  <si>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</si>
  <si>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</si>
  <si>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</si>
  <si>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</si>
  <si>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</si>
  <si>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</si>
  <si>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</si>
  <si>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</si>
  <si>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</si>
  <si>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</si>
  <si>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</si>
  <si>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</si>
  <si>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</si>
  <si>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</si>
  <si>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</si>
  <si>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</si>
  <si>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</si>
  <si>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</si>
  <si>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</si>
  <si>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</si>
  <si>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</si>
  <si>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</si>
  <si>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</si>
  <si>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</si>
  <si>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</si>
  <si>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</si>
  <si>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</si>
  <si>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</si>
  <si>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</si>
  <si>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</si>
  <si>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</si>
  <si>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</si>
  <si>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</si>
  <si>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</si>
  <si>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</si>
  <si>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</si>
  <si>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</si>
  <si>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</si>
  <si>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</si>
  <si>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</si>
  <si>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</si>
  <si>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</si>
  <si>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</si>
  <si>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</si>
  <si>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</si>
  <si>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</si>
  <si>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</si>
  <si>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</si>
  <si>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</si>
  <si>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</si>
  <si>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</si>
  <si>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</si>
  <si>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</si>
  <si>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</si>
  <si>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</si>
  <si>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</si>
  <si>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</si>
  <si>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</si>
  <si>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</si>
  <si>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</si>
  <si>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</si>
  <si>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</si>
  <si>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</si>
  <si>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</si>
  <si>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</si>
  <si>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</si>
  <si>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</si>
  <si>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</si>
  <si>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</si>
  <si>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</si>
  <si>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</si>
  <si>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</si>
  <si>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</si>
  <si>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</si>
  <si>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</si>
  <si>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</si>
  <si>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</si>
  <si>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</si>
  <si>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</si>
  <si>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</si>
  <si>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</si>
  <si>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</si>
  <si>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</si>
  <si>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</si>
  <si>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</si>
  <si>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</si>
  <si>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</si>
  <si>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</si>
  <si>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</si>
  <si>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</si>
  <si>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</si>
  <si>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</si>
  <si>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</si>
  <si>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</si>
  <si>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</si>
  <si>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</si>
  <si>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</si>
  <si>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</si>
  <si>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</si>
  <si>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</si>
  <si>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</si>
  <si>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</si>
  <si>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</si>
  <si>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</si>
  <si>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</si>
  <si>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</si>
  <si>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</si>
  <si>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</si>
  <si>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</si>
  <si>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</si>
  <si>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</si>
  <si>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</si>
  <si>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</si>
  <si>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</si>
  <si>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</si>
  <si>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</si>
  <si>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</si>
  <si>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</si>
  <si>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</si>
  <si>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</si>
  <si>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</si>
  <si>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</si>
  <si>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</si>
  <si>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</si>
  <si>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</si>
  <si>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</si>
  <si>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</si>
  <si>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</si>
  <si>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</si>
  <si>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</si>
  <si>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</si>
  <si>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</si>
  <si>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</si>
  <si>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</si>
  <si>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</si>
  <si>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</si>
  <si>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</si>
  <si>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</si>
  <si>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</si>
  <si>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</si>
  <si>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</si>
  <si>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</si>
  <si>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</si>
  <si>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</si>
  <si>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</si>
  <si>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</si>
  <si>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</si>
  <si>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</si>
  <si>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</si>
  <si>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</si>
  <si>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</si>
  <si>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</si>
  <si>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</si>
  <si>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</si>
  <si>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</si>
  <si>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</si>
  <si>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</si>
  <si>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</si>
  <si>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</si>
  <si>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</si>
  <si>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</si>
  <si>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</si>
  <si>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</si>
  <si>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</si>
  <si>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</si>
  <si>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</si>
  <si>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</si>
  <si>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</si>
  <si>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</si>
  <si>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</si>
  <si>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</si>
  <si>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</si>
  <si>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</si>
  <si>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</si>
  <si>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</si>
  <si>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</si>
  <si>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</si>
  <si>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</si>
  <si>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</si>
  <si>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</si>
  <si>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</si>
  <si>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</si>
  <si>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</si>
  <si>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</si>
  <si>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</si>
  <si>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</si>
  <si>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</si>
  <si>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</si>
  <si>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</si>
  <si>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</si>
  <si>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</si>
  <si>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</si>
  <si>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</si>
  <si>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</si>
  <si>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</si>
  <si>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</si>
  <si>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</si>
  <si>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</si>
  <si>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</si>
  <si>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</si>
  <si>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</si>
  <si>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</si>
  <si>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</si>
  <si>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</si>
  <si>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</si>
  <si>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</si>
  <si>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</si>
  <si>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</si>
  <si>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</si>
  <si>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</si>
  <si>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</si>
  <si>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</si>
  <si>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</si>
  <si>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</si>
  <si>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</si>
  <si>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</si>
  <si>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</si>
  <si>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</si>
  <si>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</si>
  <si>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</si>
  <si>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</si>
  <si>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</si>
  <si>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</si>
  <si>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</si>
  <si>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</si>
  <si>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</si>
  <si>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</si>
  <si>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</si>
  <si>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</si>
  <si>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</si>
  <si>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</si>
  <si>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</si>
  <si>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</si>
  <si>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</si>
  <si>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</si>
  <si>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</si>
  <si>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</si>
  <si>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</si>
  <si>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</si>
  <si>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</si>
  <si>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</si>
  <si>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</si>
  <si>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</si>
  <si>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</si>
  <si>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</si>
  <si>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</si>
  <si>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</si>
  <si>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</si>
  <si>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</si>
  <si>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</si>
  <si>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</si>
  <si>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</si>
  <si>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</si>
  <si>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</si>
  <si>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</si>
  <si>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</si>
  <si>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</si>
  <si>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</si>
  <si>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</si>
  <si>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</si>
  <si>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</si>
  <si>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</si>
  <si>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</si>
  <si>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</si>
  <si>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</si>
  <si>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</si>
  <si>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</si>
  <si>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</si>
  <si>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</si>
  <si>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</si>
  <si>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</si>
  <si>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</si>
  <si>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</si>
  <si>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</si>
  <si>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</si>
  <si>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</si>
  <si>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</si>
  <si>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</si>
  <si>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</si>
  <si>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</si>
  <si>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</si>
  <si>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</si>
  <si>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</si>
  <si>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</si>
  <si>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</si>
  <si>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</si>
  <si>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</si>
  <si>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</si>
  <si>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</si>
  <si>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</si>
  <si>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</si>
  <si>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</si>
  <si>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</si>
  <si>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</si>
  <si>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</si>
  <si>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</si>
  <si>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</si>
  <si>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</si>
  <si>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</si>
  <si>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</si>
  <si>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</si>
  <si>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</si>
  <si>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</si>
  <si>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</si>
  <si>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</si>
  <si>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</si>
  <si>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</si>
  <si>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</si>
  <si>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</si>
  <si>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</si>
  <si>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</si>
  <si>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</si>
  <si>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</si>
  <si>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</si>
  <si>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</si>
  <si>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</si>
  <si>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</si>
  <si>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</si>
  <si>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</si>
  <si>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</si>
  <si>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</si>
  <si>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</si>
  <si>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</si>
  <si>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</si>
  <si>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</si>
  <si>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</si>
  <si>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</si>
  <si>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</si>
  <si>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</si>
  <si>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</si>
  <si>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</si>
  <si>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</si>
  <si>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</si>
  <si>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</si>
  <si>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</si>
  <si>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</si>
  <si>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</si>
  <si>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</si>
  <si>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</si>
  <si>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</si>
  <si>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</si>
  <si>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</si>
  <si>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</si>
  <si>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</si>
  <si>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</si>
  <si>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</si>
  <si>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</si>
  <si>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</si>
  <si>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</si>
  <si>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</si>
  <si>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</si>
  <si>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</si>
  <si>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</si>
  <si>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</si>
  <si>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</si>
  <si>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</si>
  <si>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</si>
  <si>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</si>
  <si>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</si>
  <si>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</si>
  <si>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</si>
  <si>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</si>
  <si>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</si>
  <si>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</si>
  <si>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</si>
  <si>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</si>
  <si>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</si>
  <si>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</si>
  <si>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</si>
  <si>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</si>
  <si>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</si>
  <si>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</si>
  <si>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</si>
  <si>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</si>
  <si>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</si>
  <si>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</si>
  <si>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</si>
  <si>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</si>
  <si>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</si>
  <si>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</si>
  <si>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</si>
  <si>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</si>
  <si>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</si>
  <si>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</si>
  <si>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</si>
  <si>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</si>
  <si>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</si>
  <si>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</si>
  <si>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</si>
  <si>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</si>
  <si>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</si>
  <si>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</si>
  <si>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</si>
  <si>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</si>
  <si>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</si>
  <si>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</si>
  <si>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</si>
  <si>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</si>
  <si>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</si>
  <si>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</si>
  <si>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</si>
  <si>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</si>
  <si>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</si>
  <si>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</si>
  <si>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</si>
  <si>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</si>
  <si>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</si>
  <si>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</si>
  <si>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</si>
  <si>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</si>
  <si>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</si>
  <si>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</si>
  <si>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</si>
  <si>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</si>
  <si>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</si>
  <si>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</si>
  <si>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</si>
  <si>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</si>
  <si>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</si>
  <si>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</si>
  <si>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</si>
  <si>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</si>
  <si>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</si>
  <si>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</si>
  <si>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</si>
  <si>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</si>
  <si>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</si>
  <si>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</si>
  <si>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</si>
  <si>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</si>
  <si>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</si>
  <si>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</si>
  <si>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</si>
  <si>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</si>
  <si>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</si>
  <si>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</si>
  <si>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</si>
  <si>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</si>
  <si>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</si>
  <si>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</si>
  <si>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</si>
  <si>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</si>
  <si>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</si>
  <si>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</si>
  <si>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</si>
  <si>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</si>
  <si>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</si>
  <si>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</si>
  <si>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</si>
  <si>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</si>
  <si>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</si>
  <si>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</si>
  <si>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</si>
  <si>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</si>
  <si>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</si>
  <si>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</si>
  <si>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</si>
  <si>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</si>
  <si>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</si>
  <si>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</si>
  <si>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</si>
  <si>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</si>
  <si>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</si>
  <si>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</si>
  <si>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</si>
  <si>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</si>
  <si>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</si>
  <si>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</si>
  <si>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</si>
  <si>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</si>
  <si>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</si>
  <si>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</si>
  <si>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</si>
  <si>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</si>
  <si>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</si>
  <si>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</si>
  <si>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</si>
  <si>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</si>
  <si>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</si>
  <si>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</si>
  <si>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</si>
  <si>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</si>
  <si>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</si>
  <si>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</si>
  <si>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</si>
  <si>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</si>
  <si>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</si>
  <si>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</si>
  <si>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</si>
  <si>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</si>
  <si>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</si>
  <si>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</si>
  <si>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</si>
  <si>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</si>
  <si>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</si>
  <si>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</si>
  <si>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</si>
  <si>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</si>
  <si>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</si>
  <si>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</si>
  <si>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</si>
  <si>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</si>
  <si>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</si>
  <si>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</si>
  <si>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</si>
  <si>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</si>
  <si>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</si>
  <si>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</si>
  <si>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</si>
  <si>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</si>
  <si>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</si>
  <si>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</si>
  <si>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</si>
  <si>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</si>
  <si>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</si>
  <si>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</si>
  <si>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</si>
  <si>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</si>
  <si>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</si>
  <si>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</si>
  <si>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</si>
  <si>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</si>
  <si>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</si>
  <si>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</si>
  <si>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</si>
  <si>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</si>
  <si>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</si>
  <si>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</si>
  <si>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</si>
  <si>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</si>
  <si>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</si>
  <si>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</si>
  <si>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</si>
  <si>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</si>
  <si>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</si>
  <si>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</si>
  <si>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</si>
  <si>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</si>
  <si>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</si>
  <si>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</si>
  <si>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</si>
  <si>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</si>
  <si>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</si>
  <si>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</si>
  <si>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</si>
  <si>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</si>
  <si>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</si>
  <si>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</si>
  <si>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</si>
  <si>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</si>
  <si>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</si>
  <si>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</si>
  <si>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</si>
  <si>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</si>
  <si>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</si>
  <si>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</si>
  <si>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</si>
  <si>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</si>
  <si>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</si>
  <si>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</si>
  <si>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</si>
  <si>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</si>
  <si>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</si>
  <si>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</si>
  <si>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</si>
  <si>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</si>
  <si>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</si>
  <si>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</si>
  <si>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</si>
  <si>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</si>
  <si>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</si>
  <si>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</si>
  <si>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</si>
  <si>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</si>
  <si>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</si>
  <si>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</si>
  <si>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</si>
  <si>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</si>
  <si>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</si>
  <si>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</si>
  <si>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</si>
  <si>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</si>
  <si>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</si>
  <si>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</si>
  <si>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</si>
  <si>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</si>
  <si>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</si>
  <si>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</si>
  <si>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</si>
  <si>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</si>
  <si>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</si>
  <si>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</si>
  <si>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</si>
  <si>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</si>
  <si>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</si>
  <si>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</si>
  <si>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</si>
  <si>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</si>
  <si>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</si>
  <si>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</si>
  <si>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</si>
  <si>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</si>
  <si>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</si>
  <si>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</si>
  <si>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</si>
  <si>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</si>
  <si>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</si>
  <si>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</si>
  <si>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</si>
  <si>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</si>
  <si>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</si>
  <si>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</si>
  <si>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</si>
  <si>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</si>
  <si>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</si>
  <si>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</si>
  <si>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</si>
  <si>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</si>
  <si>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</si>
  <si>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</si>
  <si>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</si>
  <si>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</si>
  <si>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</si>
  <si>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</si>
  <si>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</si>
  <si>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</si>
  <si>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</si>
  <si>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</si>
  <si>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</si>
  <si>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</si>
  <si>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</si>
  <si>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</si>
  <si>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</si>
  <si>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</si>
  <si>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</si>
  <si>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</si>
  <si>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</si>
  <si>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</si>
  <si>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</si>
  <si>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</si>
  <si>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</si>
  <si>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</si>
  <si>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</si>
  <si>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</si>
  <si>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</si>
  <si>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</si>
  <si>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</si>
  <si>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</si>
  <si>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</si>
  <si>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</si>
  <si>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</si>
  <si>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</si>
  <si>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</si>
  <si>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</si>
  <si>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</si>
  <si>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</si>
  <si>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</si>
  <si>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</si>
  <si>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</si>
  <si>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</si>
  <si>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</si>
  <si>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</si>
  <si>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</si>
  <si>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</si>
  <si>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</si>
  <si>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</si>
  <si>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</si>
  <si>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</si>
  <si>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</si>
  <si>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</si>
  <si>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</si>
  <si>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</si>
  <si>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</si>
  <si>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</si>
  <si>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</si>
  <si>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</si>
  <si>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</si>
  <si>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</si>
  <si>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</si>
  <si>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</si>
  <si>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</si>
  <si>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</si>
  <si>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</si>
  <si>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</si>
  <si>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</si>
  <si>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</si>
  <si>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</si>
  <si>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</si>
  <si>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</si>
  <si>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</si>
  <si>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</si>
  <si>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</si>
  <si>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</si>
  <si>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</si>
  <si>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</si>
  <si>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</si>
  <si>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</si>
  <si>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</si>
  <si>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</si>
  <si>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</si>
  <si>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</si>
  <si>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</si>
  <si>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</si>
  <si>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</si>
  <si>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</si>
  <si>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</si>
  <si>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</si>
  <si>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</si>
  <si>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</si>
  <si>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</si>
  <si>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</si>
  <si>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</si>
  <si>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</si>
  <si>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</si>
  <si>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</si>
  <si>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</si>
  <si>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</si>
  <si>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</si>
  <si>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</si>
  <si>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</si>
  <si>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</si>
  <si>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</si>
  <si>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</si>
  <si>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</si>
  <si>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</si>
  <si>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</si>
  <si>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</si>
  <si>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</si>
  <si>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</si>
  <si>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</si>
  <si>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</si>
  <si>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</si>
  <si>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</si>
  <si>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</si>
  <si>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</si>
  <si>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</si>
  <si>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</si>
  <si>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</si>
  <si>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</si>
  <si>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</si>
  <si>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</si>
  <si>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</si>
  <si>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</si>
  <si>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</si>
  <si>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</si>
  <si>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</si>
  <si>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</si>
  <si>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</si>
  <si>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</si>
  <si>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</si>
  <si>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</si>
  <si>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</si>
  <si>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</si>
  <si>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</si>
  <si>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</si>
  <si>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</si>
  <si>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</si>
  <si>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</si>
  <si>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</si>
  <si>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</si>
  <si>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</si>
  <si>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</si>
  <si>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</si>
  <si>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</si>
  <si>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</si>
  <si>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</si>
  <si>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</si>
  <si>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</si>
  <si>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</si>
  <si>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</si>
  <si>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</si>
  <si>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</si>
  <si>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</si>
  <si>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</si>
  <si>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</si>
  <si>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</si>
  <si>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</si>
  <si>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</si>
  <si>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</si>
  <si>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</si>
  <si>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</si>
  <si>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</si>
  <si>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</si>
  <si>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</si>
  <si>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</si>
  <si>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</si>
  <si>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</si>
  <si>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</si>
  <si>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</si>
  <si>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</si>
  <si>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</si>
  <si>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</si>
  <si>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</si>
  <si>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</si>
  <si>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</si>
  <si>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</si>
  <si>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</si>
  <si>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</si>
  <si>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</si>
  <si>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</si>
  <si>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</si>
  <si>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</si>
  <si>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</si>
  <si>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</si>
  <si>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</si>
  <si>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</si>
  <si>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</si>
  <si>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</si>
  <si>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</si>
  <si>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</si>
  <si>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</si>
  <si>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</si>
  <si>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</si>
  <si>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</si>
  <si>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</si>
  <si>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</si>
  <si>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</si>
  <si>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</si>
  <si>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</si>
  <si>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</si>
  <si>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</si>
  <si>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</si>
  <si>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</si>
  <si>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</si>
  <si>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</si>
  <si>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</si>
  <si>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</si>
  <si>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</si>
  <si>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</si>
  <si>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</si>
  <si>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</si>
  <si>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</si>
  <si>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</si>
  <si>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</si>
  <si>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</si>
  <si>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</si>
  <si>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</si>
  <si>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</si>
  <si>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</si>
  <si>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</si>
  <si>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</si>
  <si>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</si>
  <si>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</si>
  <si>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</si>
  <si>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</si>
  <si>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</si>
  <si>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</si>
  <si>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</si>
  <si>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</si>
  <si>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</si>
  <si>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</si>
  <si>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</si>
  <si>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</si>
  <si>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</si>
  <si>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</si>
  <si>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</si>
  <si>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</si>
  <si>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</si>
  <si>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</si>
  <si>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</si>
  <si>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</si>
  <si>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</si>
  <si>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</si>
  <si>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</si>
  <si>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</si>
  <si>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</si>
  <si>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</si>
  <si>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</si>
  <si>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</si>
  <si>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</si>
  <si>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</si>
  <si>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</si>
  <si>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</si>
  <si>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</si>
  <si>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</si>
  <si>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</si>
  <si>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</si>
  <si>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</si>
  <si>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</si>
  <si>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</si>
  <si>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</si>
  <si>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</si>
  <si>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</si>
  <si>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</si>
  <si>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</si>
  <si>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</si>
  <si>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</si>
  <si>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</si>
  <si>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</si>
  <si>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</si>
  <si>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</si>
  <si>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</si>
  <si>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</si>
  <si>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</si>
  <si>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</si>
  <si>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</si>
  <si>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</si>
  <si>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</si>
  <si>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</si>
  <si>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</si>
  <si>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</si>
  <si>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</si>
  <si>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</si>
  <si>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</si>
  <si>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</si>
  <si>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</si>
  <si>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</si>
  <si>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</si>
  <si>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</si>
  <si>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</si>
  <si>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</si>
  <si>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</si>
  <si>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</si>
  <si>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</si>
  <si>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</si>
  <si>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</si>
  <si>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</si>
  <si>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</si>
  <si>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</si>
  <si>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</si>
  <si>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</si>
  <si>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</si>
  <si>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</si>
  <si>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</si>
  <si>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</si>
  <si>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</si>
  <si>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</si>
  <si>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</si>
  <si>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</si>
  <si>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</si>
  <si>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</si>
  <si>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</si>
  <si>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</si>
  <si>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</si>
  <si>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</si>
  <si>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</si>
  <si>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</si>
  <si>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</si>
  <si>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</si>
  <si>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</si>
  <si>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</si>
  <si>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</si>
  <si>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</si>
  <si>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</si>
  <si>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</si>
  <si>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</si>
  <si>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</si>
  <si>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</si>
  <si>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</si>
  <si>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</si>
  <si>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</si>
  <si>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</si>
  <si>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</si>
  <si>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</si>
  <si>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</si>
  <si>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</si>
  <si>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</si>
  <si>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</si>
  <si>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</si>
  <si>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</si>
  <si>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</si>
  <si>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</si>
  <si>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</si>
  <si>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</si>
  <si>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</si>
  <si>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</si>
  <si>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</si>
  <si>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</si>
  <si>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</si>
  <si>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</si>
  <si>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</si>
  <si>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</si>
  <si>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</si>
  <si>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</si>
  <si>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</si>
  <si>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</si>
  <si>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</si>
  <si>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</si>
  <si>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</si>
  <si>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</si>
  <si>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</si>
  <si>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</si>
  <si>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</si>
  <si>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</si>
  <si>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</si>
  <si>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</si>
  <si>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</si>
  <si>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</si>
  <si>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</si>
  <si>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</si>
  <si>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</si>
  <si>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</si>
  <si>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</si>
  <si>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</si>
  <si>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</si>
  <si>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</si>
  <si>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</si>
  <si>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</si>
  <si>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</si>
  <si>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</si>
  <si>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</si>
  <si>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</si>
  <si>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</si>
  <si>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</si>
  <si>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</si>
  <si>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</si>
  <si>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</si>
  <si>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</si>
  <si>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</si>
  <si>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</si>
  <si>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</si>
  <si>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</si>
  <si>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</si>
  <si>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</si>
  <si>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</si>
  <si>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</si>
  <si>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</si>
  <si>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</si>
  <si>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</si>
  <si>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</si>
  <si>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</si>
  <si>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</si>
  <si>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</si>
  <si>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</si>
  <si>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</si>
  <si>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</si>
  <si>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</si>
  <si>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</si>
  <si>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</si>
  <si>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</si>
  <si>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</si>
  <si>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</si>
  <si>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</si>
  <si>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</si>
  <si>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</si>
  <si>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</si>
  <si>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</si>
  <si>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</si>
  <si>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</si>
  <si>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</si>
  <si>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</si>
  <si>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</si>
  <si>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</si>
  <si>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</si>
  <si>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</si>
  <si>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</si>
  <si>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</si>
  <si>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</si>
  <si>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</si>
  <si>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</si>
  <si>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</si>
  <si>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</si>
  <si>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</si>
  <si>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</si>
  <si>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</si>
  <si>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</si>
  <si>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</si>
  <si>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</si>
  <si>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</si>
  <si>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</si>
  <si>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</si>
  <si>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</si>
  <si>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</si>
  <si>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</si>
  <si>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</si>
  <si>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</si>
  <si>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</si>
  <si>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</si>
  <si>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</si>
  <si>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</si>
  <si>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</si>
  <si>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</si>
  <si>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</si>
  <si>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</si>
  <si>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</si>
  <si>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</si>
  <si>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</si>
  <si>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</si>
  <si>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</si>
  <si>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</si>
  <si>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</si>
  <si>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</si>
  <si>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</si>
  <si>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</si>
  <si>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</si>
  <si>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</si>
  <si>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</si>
  <si>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</si>
  <si>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</si>
  <si>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</si>
  <si>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</si>
  <si>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</si>
  <si>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</si>
  <si>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</si>
  <si>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</si>
  <si>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</si>
  <si>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</si>
  <si>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</si>
  <si>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</si>
  <si>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</si>
  <si>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</si>
  <si>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</si>
  <si>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</si>
  <si>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</si>
  <si>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</si>
  <si>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</si>
  <si>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</si>
  <si>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</si>
  <si>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</si>
  <si>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</si>
  <si>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</si>
  <si>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</si>
  <si>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</si>
  <si>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</si>
  <si>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</si>
  <si>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</si>
  <si>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</si>
  <si>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</si>
  <si>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</si>
  <si>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</si>
  <si>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</si>
  <si>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</si>
  <si>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</si>
  <si>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</si>
  <si>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</si>
  <si>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</si>
  <si>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</si>
  <si>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</si>
  <si>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</si>
  <si>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</si>
  <si>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</si>
  <si>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</si>
  <si>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</si>
  <si>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</si>
  <si>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</si>
  <si>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</si>
  <si>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</si>
  <si>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</si>
  <si>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</si>
  <si>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</si>
  <si>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</si>
  <si>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</si>
  <si>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</si>
  <si>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</si>
  <si>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</si>
  <si>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</si>
  <si>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</si>
  <si>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</si>
  <si>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</si>
  <si>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</si>
  <si>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</si>
  <si>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</si>
  <si>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</si>
  <si>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</si>
  <si>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</si>
  <si>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</si>
  <si>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</si>
  <si>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</si>
  <si>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</si>
  <si>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</si>
  <si>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</si>
  <si>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</si>
  <si>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</si>
  <si>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</si>
  <si>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</si>
  <si>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</si>
  <si>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</si>
  <si>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</si>
  <si>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</si>
  <si>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</si>
  <si>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</si>
  <si>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</si>
  <si>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</si>
  <si>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</si>
  <si>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</si>
  <si>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</si>
  <si>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</si>
  <si>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</si>
  <si>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</si>
  <si>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</si>
  <si>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</si>
  <si>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</si>
  <si>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</si>
  <si>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</si>
  <si>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</si>
  <si>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</si>
  <si>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</si>
  <si>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</si>
  <si>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</si>
  <si>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</si>
  <si>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</si>
  <si>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</si>
  <si>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</si>
  <si>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</si>
  <si>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</si>
  <si>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</si>
  <si>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</si>
  <si>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</si>
  <si>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</si>
  <si>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</si>
  <si>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</si>
  <si>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</si>
  <si>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</si>
  <si>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</si>
  <si>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</si>
  <si>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</si>
  <si>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</si>
  <si>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</si>
  <si>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</si>
  <si>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</si>
  <si>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</si>
  <si>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</si>
  <si>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</si>
  <si>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</si>
  <si>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</si>
  <si>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</si>
  <si>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</si>
  <si>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</si>
  <si>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</si>
  <si>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</si>
  <si>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</si>
  <si>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</si>
  <si>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</si>
  <si>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</si>
  <si>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</si>
  <si>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</si>
  <si>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</si>
  <si>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</si>
  <si>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</si>
  <si>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</si>
  <si>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</si>
  <si>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</si>
  <si>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</si>
  <si>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</si>
  <si>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</si>
  <si>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</si>
  <si>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</si>
  <si>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</si>
  <si>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</si>
  <si>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</si>
  <si>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</si>
  <si>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</si>
  <si>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</si>
  <si>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</si>
  <si>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</si>
  <si>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</si>
  <si>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</si>
  <si>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</si>
  <si>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</si>
  <si>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</si>
  <si>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</si>
  <si>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</si>
  <si>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</si>
  <si>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</si>
  <si>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</si>
  <si>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</si>
  <si>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</si>
  <si>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</si>
  <si>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</si>
  <si>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</si>
  <si>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</si>
  <si>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</si>
  <si>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</si>
  <si>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</si>
  <si>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</si>
  <si>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</si>
  <si>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</si>
  <si>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</si>
  <si>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</si>
  <si>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</si>
  <si>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</si>
  <si>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</si>
  <si>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</si>
  <si>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</si>
  <si>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</si>
  <si>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</si>
  <si>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</si>
  <si>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</si>
  <si>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</si>
  <si>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</si>
  <si>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</si>
  <si>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</si>
  <si>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</si>
  <si>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</si>
  <si>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</si>
  <si>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</si>
  <si>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</si>
  <si>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</si>
  <si>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</si>
  <si>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</si>
  <si>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</si>
  <si>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</si>
  <si>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</si>
  <si>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</si>
  <si>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</si>
  <si>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</si>
  <si>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</si>
  <si>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</si>
  <si>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</si>
  <si>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</si>
  <si>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</si>
  <si>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</si>
  <si>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</si>
  <si>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</si>
  <si>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</si>
  <si>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</si>
  <si>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</si>
  <si>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</si>
  <si>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</si>
  <si>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</si>
  <si>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</si>
  <si>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</si>
  <si>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</si>
  <si>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</si>
  <si>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</si>
  <si>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</si>
  <si>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</si>
  <si>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</si>
  <si>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</si>
  <si>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</si>
  <si>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</si>
  <si>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</si>
  <si>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</si>
  <si>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</si>
  <si>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</si>
  <si>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</si>
  <si>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</si>
  <si>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</si>
  <si>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</si>
  <si>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</si>
  <si>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</si>
  <si>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</si>
  <si>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</si>
  <si>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</si>
  <si>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</si>
  <si>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</si>
  <si>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</si>
  <si>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</si>
  <si>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</si>
  <si>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</si>
  <si>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</si>
  <si>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</si>
  <si>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</si>
  <si>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</si>
  <si>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</si>
  <si>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</si>
  <si>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</si>
  <si>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</si>
  <si>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</si>
  <si>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</si>
  <si>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</si>
  <si>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</si>
  <si>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</si>
  <si>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</si>
  <si>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</si>
  <si>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</si>
  <si>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</si>
  <si>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</si>
  <si>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</si>
  <si>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</si>
  <si>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</si>
  <si>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</si>
  <si>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</si>
  <si>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</si>
  <si>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</si>
  <si>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</si>
  <si>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</si>
  <si>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</si>
  <si>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</si>
  <si>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</si>
  <si>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</si>
  <si>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</si>
  <si>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</si>
  <si>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</si>
  <si>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</si>
  <si>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</si>
  <si>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</si>
  <si>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</si>
  <si>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</si>
  <si>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</si>
  <si>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</si>
  <si>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</si>
  <si>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</si>
  <si>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</si>
  <si>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</si>
  <si>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</si>
  <si>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</si>
  <si>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</si>
  <si>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</si>
  <si>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</si>
  <si>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</si>
  <si>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</si>
  <si>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</si>
  <si>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</si>
  <si>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</si>
  <si>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</si>
  <si>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</si>
  <si>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</si>
  <si>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</si>
  <si>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</si>
  <si>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</si>
  <si>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</si>
  <si>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</si>
  <si>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</si>
  <si>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</si>
  <si>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</si>
  <si>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</si>
  <si>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</si>
  <si>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</si>
  <si>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</si>
  <si>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</si>
  <si>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</si>
  <si>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</si>
  <si>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</si>
  <si>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</si>
  <si>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</si>
  <si>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</si>
  <si>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</si>
  <si>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</si>
  <si>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</si>
  <si>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</si>
  <si>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</si>
  <si>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</si>
  <si>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</si>
  <si>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</si>
  <si>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</si>
  <si>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</si>
  <si>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</si>
  <si>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</si>
  <si>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</si>
  <si>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</si>
  <si>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</si>
  <si>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</si>
  <si>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</si>
  <si>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</si>
  <si>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</si>
  <si>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</si>
  <si>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</si>
  <si>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</si>
  <si>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</si>
  <si>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</si>
  <si>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</si>
  <si>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</si>
  <si>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</si>
  <si>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</si>
  <si>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</si>
  <si>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</si>
  <si>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</si>
  <si>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</si>
  <si>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</si>
  <si>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</si>
  <si>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</si>
  <si>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</si>
  <si>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</si>
  <si>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</si>
  <si>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</si>
  <si>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</si>
  <si>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</si>
  <si>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</si>
  <si>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</si>
  <si>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</si>
  <si>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</si>
  <si>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</si>
  <si>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</si>
  <si>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</si>
  <si>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</si>
  <si>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</si>
  <si>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</si>
  <si>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</si>
  <si>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</si>
  <si>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</si>
  <si>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</si>
  <si>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</si>
  <si>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</si>
  <si>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</si>
  <si>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</si>
  <si>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</si>
  <si>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</si>
  <si>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</si>
  <si>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</si>
  <si>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</si>
  <si>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</si>
  <si>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</si>
  <si>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</si>
  <si>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</si>
  <si>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</si>
  <si>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</si>
  <si>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</si>
  <si>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</si>
  <si>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</si>
  <si>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</si>
  <si>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</si>
  <si>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</si>
  <si>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</si>
  <si>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</si>
  <si>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</si>
  <si>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</si>
  <si>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</si>
  <si>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</si>
  <si>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</si>
  <si>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</si>
  <si>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</si>
  <si>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</si>
  <si>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</si>
  <si>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</si>
  <si>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</si>
  <si>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</si>
  <si>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</si>
  <si>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</si>
  <si>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</si>
  <si>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</si>
  <si>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</si>
  <si>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</si>
  <si>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</si>
  <si>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</si>
  <si>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</si>
  <si>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</si>
  <si>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</si>
  <si>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</si>
  <si>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</si>
  <si>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</si>
  <si>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</si>
  <si>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</si>
  <si>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</si>
  <si>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</si>
  <si>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</si>
  <si>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</si>
  <si>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</si>
  <si>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</si>
  <si>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</si>
  <si>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</si>
  <si>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</si>
  <si>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</si>
  <si>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</si>
  <si>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</si>
  <si>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</si>
  <si>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</si>
  <si>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</si>
  <si>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</si>
  <si>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</si>
  <si>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</si>
  <si>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</si>
  <si>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</si>
  <si>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</si>
  <si>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</si>
  <si>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</si>
  <si>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</si>
  <si>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</si>
  <si>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</si>
  <si>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</si>
  <si>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</si>
  <si>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</si>
  <si>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</si>
  <si>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</si>
  <si>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</si>
  <si>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</si>
  <si>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</si>
  <si>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</si>
  <si>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</si>
  <si>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</si>
  <si>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</si>
  <si>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</si>
  <si>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</si>
  <si>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</si>
  <si>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</si>
  <si>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</si>
  <si>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</si>
  <si>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</si>
  <si>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</si>
  <si>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</si>
  <si>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</si>
  <si>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</si>
  <si>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</si>
  <si>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</si>
  <si>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</si>
  <si>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</si>
  <si>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</si>
  <si>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</si>
  <si>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</si>
  <si>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</si>
  <si>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</si>
  <si>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</si>
  <si>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</si>
  <si>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</si>
  <si>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</si>
  <si>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</si>
  <si>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</si>
  <si>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</si>
  <si>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</si>
  <si>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</si>
  <si>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</si>
  <si>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</si>
  <si>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</si>
  <si>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</si>
  <si>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</si>
  <si>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</si>
  <si>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</si>
  <si>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</si>
  <si>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</si>
  <si>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</si>
  <si>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</si>
  <si>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</si>
  <si>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</si>
  <si>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</si>
  <si>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</si>
  <si>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</si>
  <si>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</si>
  <si>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</si>
  <si>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</si>
  <si>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</si>
  <si>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</si>
  <si>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</si>
  <si>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</si>
  <si>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</si>
  <si>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</si>
  <si>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</si>
  <si>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</si>
  <si>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</si>
  <si>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</si>
  <si>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</si>
  <si>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</si>
  <si>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</si>
  <si>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</si>
  <si>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</si>
  <si>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</si>
  <si>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</si>
  <si>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</si>
  <si>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</si>
  <si>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</si>
  <si>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</si>
  <si>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</si>
  <si>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</si>
  <si>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</si>
  <si>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</si>
  <si>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</si>
  <si>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</si>
  <si>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</si>
  <si>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</si>
  <si>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</si>
  <si>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</si>
  <si>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</si>
  <si>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</si>
  <si>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</si>
  <si>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</si>
  <si>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</si>
  <si>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</si>
  <si>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</si>
  <si>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</si>
  <si>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</si>
  <si>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</si>
  <si>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</si>
  <si>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</si>
  <si>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</si>
  <si>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</si>
  <si>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</si>
  <si>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</si>
  <si>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</si>
  <si>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</si>
  <si>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</si>
  <si>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</si>
  <si>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</si>
  <si>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</si>
  <si>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</si>
  <si>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</si>
  <si>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</si>
  <si>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</si>
  <si>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</si>
  <si>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</si>
  <si>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</si>
  <si>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</si>
  <si>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</si>
  <si>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</si>
  <si>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</si>
  <si>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</si>
  <si>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</si>
  <si>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</si>
  <si>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</si>
  <si>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</si>
  <si>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</si>
  <si>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</si>
  <si>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</si>
  <si>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</si>
  <si>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</si>
  <si>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</si>
  <si>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</si>
  <si>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</si>
  <si>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</si>
  <si>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</si>
  <si>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</si>
  <si>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</si>
  <si>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</si>
  <si>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</si>
  <si>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</si>
  <si>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</si>
  <si>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</si>
  <si>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</si>
  <si>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</si>
  <si>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</si>
  <si>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</si>
  <si>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</si>
  <si>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</si>
  <si>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</si>
  <si>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</si>
  <si>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</si>
  <si>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</si>
  <si>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</si>
  <si>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</si>
  <si>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</si>
  <si>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</si>
  <si>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</si>
  <si>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</si>
  <si>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</si>
  <si>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</si>
  <si>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</si>
  <si>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</si>
  <si>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</si>
  <si>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</si>
  <si>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</si>
  <si>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</si>
  <si>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</si>
  <si>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</si>
  <si>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</si>
  <si>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</si>
  <si>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</si>
  <si>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</si>
  <si>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</si>
  <si>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</si>
  <si>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</si>
  <si>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</si>
  <si>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</si>
  <si>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</si>
  <si>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</si>
  <si>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</si>
  <si>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</si>
  <si>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</si>
  <si>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</si>
  <si>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</si>
  <si>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</si>
  <si>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</si>
  <si>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</si>
  <si>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</si>
  <si>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</si>
  <si>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</si>
  <si>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</si>
  <si>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</si>
  <si>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</si>
  <si>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</si>
  <si>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</si>
  <si>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</si>
  <si>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</si>
  <si>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</si>
  <si>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</si>
  <si>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</si>
  <si>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</si>
  <si>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</si>
  <si>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</si>
  <si>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</si>
  <si>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</si>
  <si>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</si>
  <si>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</si>
  <si>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</si>
  <si>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</si>
  <si>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</si>
  <si>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</si>
  <si>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</si>
  <si>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</si>
  <si>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</si>
  <si>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</si>
  <si>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</si>
  <si>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</si>
  <si>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</si>
  <si>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</si>
  <si>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</si>
  <si>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</si>
  <si>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</si>
  <si>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</si>
  <si>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</si>
  <si>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</si>
  <si>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</si>
  <si>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</si>
  <si>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</si>
  <si>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</si>
  <si>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</si>
  <si>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</si>
  <si>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</si>
  <si>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</si>
  <si>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</si>
  <si>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</si>
  <si>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</si>
  <si>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</si>
  <si>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</si>
  <si>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</si>
  <si>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</si>
  <si>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</si>
  <si>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</si>
  <si>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</si>
  <si>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</si>
  <si>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</si>
  <si>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</si>
  <si>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</si>
  <si>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</si>
  <si>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</si>
  <si>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</si>
  <si>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</si>
  <si>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</si>
  <si>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</si>
  <si>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</si>
  <si>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</si>
  <si>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</si>
  <si>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</si>
  <si>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</si>
  <si>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</si>
  <si>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</si>
  <si>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</si>
  <si>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</si>
  <si>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</si>
  <si>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</si>
  <si>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</si>
  <si>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</si>
  <si>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</si>
  <si>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</si>
  <si>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</si>
  <si>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</si>
  <si>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</si>
  <si>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</si>
  <si>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</si>
  <si>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</si>
  <si>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</si>
  <si>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</si>
  <si>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</si>
  <si>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</si>
  <si>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</si>
  <si>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</si>
  <si>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</si>
  <si>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</si>
  <si>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</si>
  <si>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</si>
  <si>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</si>
  <si>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</si>
  <si>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</si>
  <si>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</si>
  <si>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</si>
  <si>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</si>
  <si>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</si>
  <si>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</si>
  <si>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</si>
  <si>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</si>
  <si>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</si>
  <si>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</si>
  <si>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</si>
  <si>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</si>
  <si>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</si>
  <si>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</si>
  <si>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</si>
  <si>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</si>
  <si>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</si>
  <si>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</si>
  <si>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</si>
  <si>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</si>
  <si>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</si>
  <si>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</si>
  <si>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</si>
  <si>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</si>
  <si>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</si>
  <si>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</si>
  <si>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</si>
  <si>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</si>
  <si>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</si>
  <si>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</si>
  <si>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</si>
  <si>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</si>
  <si>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</si>
  <si>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</si>
  <si>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</si>
  <si>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</si>
  <si>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</si>
  <si>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</si>
  <si>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</si>
  <si>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</si>
  <si>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</si>
  <si>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</si>
  <si>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</si>
  <si>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</si>
  <si>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</si>
  <si>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</si>
  <si>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</si>
  <si>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</si>
  <si>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</si>
  <si>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</si>
  <si>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</si>
  <si>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</si>
  <si>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</si>
  <si>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</si>
  <si>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</si>
  <si>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</si>
  <si>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</si>
  <si>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</si>
  <si>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</si>
  <si>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</si>
  <si>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</si>
  <si>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</si>
  <si>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</si>
  <si>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</si>
  <si>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</si>
  <si>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</si>
  <si>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</si>
  <si>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</si>
  <si>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</si>
  <si>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</si>
  <si>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</si>
  <si>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</si>
  <si>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</si>
  <si>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</si>
  <si>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</si>
  <si>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</si>
  <si>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</si>
  <si>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</si>
  <si>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</si>
  <si>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</si>
  <si>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</si>
  <si>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</si>
  <si>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</si>
  <si>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</si>
  <si>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</si>
  <si>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</si>
  <si>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</si>
  <si>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</si>
  <si>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</si>
  <si>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</si>
  <si>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</si>
  <si>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</si>
  <si>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</si>
  <si>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</si>
  <si>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</si>
  <si>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</si>
  <si>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</si>
  <si>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</si>
  <si>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</si>
  <si>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</si>
  <si>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</si>
  <si>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</si>
  <si>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</si>
  <si>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</si>
  <si>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</si>
  <si>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</si>
  <si>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</si>
  <si>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</si>
  <si>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</si>
  <si>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</si>
  <si>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</si>
  <si>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</si>
  <si>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</si>
  <si>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</si>
  <si>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</si>
  <si>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</si>
  <si>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</si>
  <si>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</si>
  <si>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</si>
  <si>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</si>
  <si>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</si>
  <si>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</si>
  <si>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</si>
  <si>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</si>
  <si>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</si>
  <si>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</si>
  <si>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</si>
  <si>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</si>
  <si>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</si>
  <si>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</si>
  <si>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</si>
  <si>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</si>
  <si>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</si>
  <si>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</si>
  <si>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</si>
  <si>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</si>
  <si>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</si>
  <si>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</si>
  <si>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</si>
  <si>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</si>
  <si>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</si>
  <si>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</si>
  <si>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</si>
  <si>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</si>
  <si>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</si>
  <si>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</si>
  <si>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</si>
  <si>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</si>
  <si>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</si>
  <si>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</si>
  <si>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</si>
  <si>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</si>
  <si>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</si>
  <si>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</si>
  <si>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</si>
  <si>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</si>
  <si>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</si>
  <si>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</si>
  <si>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</si>
  <si>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</si>
  <si>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</si>
  <si>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</si>
  <si>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</si>
  <si>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</si>
  <si>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</si>
  <si>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</si>
  <si>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</si>
  <si>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</si>
  <si>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</si>
  <si>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</si>
  <si>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</si>
  <si>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</si>
  <si>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</si>
  <si>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</si>
  <si>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</si>
  <si>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</si>
  <si>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</si>
  <si>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</si>
  <si>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</si>
  <si>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</si>
  <si>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</si>
  <si>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</si>
  <si>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</si>
  <si>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</si>
  <si>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</si>
  <si>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</si>
  <si>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</si>
  <si>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</si>
  <si>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</si>
  <si>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</si>
  <si>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</si>
  <si>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</si>
  <si>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</si>
  <si>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</si>
  <si>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</si>
  <si>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</si>
  <si>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</si>
  <si>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</si>
  <si>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</si>
  <si>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</si>
  <si>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</si>
  <si>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</si>
  <si>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</si>
  <si>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</si>
  <si>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</si>
  <si>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</si>
  <si>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</si>
  <si>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</si>
  <si>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</si>
  <si>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</si>
  <si>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</si>
  <si>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</si>
  <si>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</si>
  <si>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</si>
  <si>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</si>
  <si>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</si>
  <si>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</si>
  <si>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</si>
  <si>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</si>
  <si>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</si>
  <si>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</si>
  <si>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</si>
  <si>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</si>
  <si>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</si>
  <si>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</si>
  <si>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</si>
  <si>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</si>
  <si>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</si>
  <si>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</si>
  <si>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</si>
  <si>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</si>
  <si>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</si>
  <si>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</si>
  <si>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</si>
  <si>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</si>
  <si>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</si>
  <si>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</si>
  <si>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</si>
  <si>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</si>
  <si>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</si>
  <si>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</si>
  <si>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</si>
  <si>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</si>
  <si>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</si>
  <si>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</si>
  <si>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</si>
  <si>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</si>
  <si>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</si>
  <si>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</si>
  <si>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</si>
  <si>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</si>
  <si>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</si>
  <si>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</si>
  <si>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</si>
  <si>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</si>
  <si>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</si>
  <si>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</si>
  <si>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</si>
  <si>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</si>
  <si>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</si>
  <si>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</si>
  <si>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</si>
  <si>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</si>
  <si>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</si>
  <si>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</si>
  <si>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</si>
  <si>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</si>
  <si>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</si>
  <si>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</si>
  <si>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</si>
  <si>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</si>
  <si>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</si>
  <si>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</si>
  <si>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</si>
  <si>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</si>
  <si>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</si>
  <si>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</si>
  <si>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</si>
  <si>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</si>
  <si>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</si>
  <si>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</si>
  <si>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</si>
  <si>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</si>
  <si>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</si>
  <si>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</si>
  <si>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</si>
  <si>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</si>
  <si>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</si>
  <si>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</si>
  <si>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</si>
  <si>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</si>
  <si>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</si>
  <si>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</si>
  <si>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</si>
  <si>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</si>
  <si>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</si>
  <si>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</si>
  <si>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</si>
  <si>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</si>
  <si>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</si>
  <si>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</si>
  <si>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</si>
  <si>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</si>
  <si>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</si>
  <si>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</si>
  <si>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</si>
  <si>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</si>
  <si>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</si>
  <si>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</si>
  <si>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</si>
  <si>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</si>
  <si>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</si>
  <si>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</si>
  <si>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</si>
  <si>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</si>
  <si>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</si>
  <si>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</si>
  <si>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</si>
  <si>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</si>
  <si>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</si>
  <si>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</si>
  <si>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</si>
  <si>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</si>
  <si>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</si>
  <si>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</si>
  <si>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</si>
  <si>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</si>
  <si>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</si>
  <si>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</si>
  <si>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</si>
  <si>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</si>
  <si>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</si>
  <si>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</si>
  <si>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</si>
  <si>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</si>
  <si>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</si>
  <si>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</si>
  <si>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</si>
  <si>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</si>
  <si>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</si>
  <si>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</si>
  <si>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</si>
  <si>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</si>
  <si>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</si>
  <si>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</si>
  <si>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</si>
  <si>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</si>
  <si>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</si>
  <si>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</si>
  <si>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</si>
  <si>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</si>
  <si>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</si>
  <si>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</si>
  <si>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</si>
  <si>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</si>
  <si>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</si>
  <si>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</si>
  <si>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</si>
  <si>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</si>
  <si>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</si>
  <si>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</si>
  <si>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</si>
  <si>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</si>
  <si>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</si>
  <si>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</si>
  <si>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</si>
  <si>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</si>
  <si>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</si>
  <si>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</si>
  <si>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</si>
  <si>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</si>
  <si>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</si>
  <si>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</si>
  <si>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</si>
  <si>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</si>
  <si>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</si>
  <si>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</si>
  <si>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</si>
  <si>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</si>
  <si>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</si>
  <si>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</si>
  <si>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</si>
  <si>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</si>
  <si>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</si>
  <si>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</si>
  <si>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</si>
  <si>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</si>
  <si>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</si>
  <si>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</si>
  <si>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</si>
  <si>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</si>
  <si>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</si>
  <si>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</si>
  <si>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</si>
  <si>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</si>
  <si>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</si>
  <si>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</si>
  <si>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</si>
  <si>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</si>
  <si>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</si>
  <si>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</si>
  <si>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</si>
  <si>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</si>
  <si>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</si>
  <si>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</si>
  <si>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</si>
  <si>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</si>
  <si>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</si>
  <si>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</si>
  <si>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</si>
  <si>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</si>
  <si>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</si>
  <si>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</si>
  <si>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</si>
  <si>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</si>
  <si>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</si>
  <si>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</si>
  <si>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</si>
  <si>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</si>
  <si>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</si>
  <si>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</si>
  <si>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</si>
  <si>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</si>
  <si>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</si>
  <si>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</si>
  <si>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</si>
  <si>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</si>
  <si>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</si>
  <si>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</si>
  <si>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</si>
  <si>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</si>
  <si>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</si>
  <si>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</si>
  <si>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</si>
  <si>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</si>
  <si>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</si>
  <si>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</si>
  <si>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</si>
  <si>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</si>
  <si>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</si>
  <si>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</si>
  <si>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</si>
  <si>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</si>
  <si>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</si>
  <si>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</si>
  <si>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</si>
  <si>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</si>
  <si>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</si>
  <si>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</si>
  <si>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</si>
  <si>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</si>
  <si>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</si>
  <si>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</si>
  <si>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</si>
  <si>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</si>
  <si>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</si>
  <si>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</si>
  <si>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</si>
  <si>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</si>
  <si>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</si>
  <si>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</si>
  <si>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</si>
  <si>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</si>
  <si>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</si>
  <si>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</si>
  <si>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</si>
  <si>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</si>
  <si>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</si>
  <si>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</si>
  <si>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</si>
  <si>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</si>
  <si>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</si>
  <si>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</si>
  <si>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</si>
  <si>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</si>
  <si>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</si>
  <si>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</si>
  <si>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</si>
  <si>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</si>
  <si>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</si>
  <si>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</si>
  <si>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</si>
  <si>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</si>
  <si>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</si>
  <si>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</si>
  <si>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</si>
  <si>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</si>
  <si>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</si>
  <si>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</si>
  <si>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</si>
  <si>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</si>
  <si>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</si>
  <si>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</si>
  <si>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</si>
  <si>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</si>
  <si>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</si>
  <si>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</si>
  <si>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</si>
  <si>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</si>
  <si>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</si>
  <si>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</si>
  <si>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</si>
  <si>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</si>
  <si>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</si>
  <si>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</si>
  <si>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</si>
  <si>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</si>
  <si>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</si>
  <si>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</si>
  <si>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</si>
  <si>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</si>
  <si>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</si>
  <si>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</si>
  <si>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</si>
  <si>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</si>
  <si>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</si>
  <si>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</si>
  <si>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</si>
  <si>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</si>
  <si>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</si>
  <si>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</si>
  <si>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</si>
  <si>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</si>
  <si>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</si>
  <si>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</si>
  <si>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</si>
  <si>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</si>
  <si>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</si>
  <si>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</si>
  <si>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</si>
  <si>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</si>
  <si>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</si>
  <si>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</si>
  <si>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</si>
  <si>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</si>
  <si>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</si>
  <si>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</si>
  <si>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</si>
  <si>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</si>
  <si>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</si>
  <si>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</si>
  <si>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</si>
  <si>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</si>
  <si>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</si>
  <si>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</si>
  <si>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</si>
  <si>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</si>
  <si>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</si>
  <si>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</si>
  <si>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</si>
  <si>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</si>
  <si>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</si>
  <si>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</si>
  <si>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</si>
  <si>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</si>
  <si>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</si>
  <si>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</si>
  <si>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</si>
  <si>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</si>
  <si>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</si>
  <si>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</si>
  <si>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</si>
  <si>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</si>
  <si>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</si>
  <si>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</si>
  <si>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</si>
  <si>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</si>
  <si>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</si>
  <si>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</si>
  <si>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</si>
  <si>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</si>
  <si>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</si>
  <si>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</si>
  <si>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</si>
  <si>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</si>
  <si>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</si>
  <si>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</si>
  <si>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</si>
  <si>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</si>
  <si>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</si>
  <si>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</si>
  <si>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</si>
  <si>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</si>
  <si>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</si>
  <si>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</si>
  <si>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</si>
  <si>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</si>
  <si>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</si>
  <si>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</si>
  <si>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</si>
  <si>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</si>
  <si>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</si>
  <si>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</si>
  <si>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</si>
  <si>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</si>
  <si>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</si>
  <si>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</si>
  <si>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</si>
  <si>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</si>
  <si>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</si>
  <si>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</si>
  <si>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</si>
  <si>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</si>
  <si>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</si>
  <si>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</si>
  <si>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</si>
  <si>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</si>
  <si>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</si>
  <si>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</si>
  <si>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</si>
  <si>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</si>
  <si>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</si>
  <si>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</si>
  <si>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</si>
  <si>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</si>
  <si>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</si>
  <si>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</si>
  <si>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</si>
  <si>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</si>
  <si>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</si>
  <si>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</si>
  <si>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</si>
  <si>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</si>
  <si>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</si>
  <si>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</si>
  <si>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</si>
  <si>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</si>
  <si>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</si>
  <si>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</si>
  <si>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</si>
  <si>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</si>
  <si>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</si>
  <si>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</si>
  <si>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</si>
  <si>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</si>
  <si>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</si>
  <si>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</si>
  <si>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</si>
  <si>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</si>
  <si>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</si>
  <si>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</si>
  <si>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</si>
  <si>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</si>
  <si>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</si>
  <si>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</si>
  <si>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</si>
  <si>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</si>
  <si>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</si>
  <si>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</si>
  <si>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</si>
  <si>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</si>
  <si>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</si>
  <si>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</si>
  <si>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</si>
  <si>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</si>
  <si>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</si>
  <si>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</si>
  <si>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</si>
  <si>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</si>
  <si>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</si>
  <si>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</si>
  <si>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</si>
  <si>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</si>
  <si>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</si>
  <si>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</si>
  <si>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</si>
  <si>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</si>
  <si>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</si>
  <si>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</si>
  <si>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</si>
  <si>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</si>
  <si>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</si>
  <si>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</si>
  <si>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</si>
  <si>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</si>
  <si>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</si>
  <si>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</si>
  <si>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</si>
  <si>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</si>
  <si>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</si>
  <si>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</si>
  <si>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</si>
  <si>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</si>
  <si>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</si>
  <si>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</si>
  <si>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</si>
  <si>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</si>
  <si>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</si>
  <si>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</si>
  <si>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</si>
  <si>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</si>
  <si>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</si>
  <si>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</si>
  <si>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</si>
  <si>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</si>
  <si>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</si>
  <si>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</si>
  <si>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</si>
  <si>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</si>
  <si>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</si>
  <si>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</si>
  <si>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</si>
  <si>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</si>
  <si>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</si>
  <si>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</si>
  <si>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</si>
  <si>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</si>
  <si>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</si>
  <si>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</si>
  <si>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</si>
  <si>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</si>
  <si>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</si>
  <si>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</si>
  <si>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</si>
  <si>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</si>
  <si>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</si>
  <si>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</si>
  <si>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</si>
  <si>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</si>
  <si>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</si>
  <si>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</si>
  <si>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</si>
  <si>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</si>
  <si>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</si>
  <si>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</si>
  <si>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</si>
  <si>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</si>
  <si>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</si>
  <si>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</si>
  <si>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</si>
  <si>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</si>
  <si>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</si>
  <si>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</si>
  <si>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</si>
  <si>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</si>
  <si>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</si>
  <si>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</si>
  <si>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</si>
  <si>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</si>
  <si>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</si>
  <si>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</si>
  <si>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</si>
  <si>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</si>
  <si>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</si>
  <si>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</si>
  <si>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</si>
  <si>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</si>
  <si>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</si>
  <si>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</si>
  <si>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</si>
  <si>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</si>
  <si>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</si>
  <si>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</si>
  <si>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</si>
  <si>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</si>
  <si>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</si>
  <si>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</si>
  <si>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</si>
  <si>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</si>
  <si>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</si>
  <si>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</si>
  <si>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</si>
  <si>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</si>
  <si>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</si>
  <si>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</si>
  <si>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</si>
  <si>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</si>
  <si>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</si>
  <si>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</si>
  <si>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</si>
  <si>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</si>
  <si>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</si>
  <si>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</si>
  <si>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</si>
  <si>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</si>
  <si>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</si>
  <si>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</si>
  <si>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</si>
  <si>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</si>
  <si>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</si>
  <si>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</si>
  <si>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</si>
  <si>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</si>
  <si>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</si>
  <si>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</si>
  <si>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</si>
  <si>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</si>
  <si>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</si>
  <si>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</si>
  <si>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</si>
  <si>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</si>
  <si>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</si>
  <si>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</si>
  <si>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</si>
  <si>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</si>
  <si>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</si>
  <si>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</si>
  <si>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</si>
  <si>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</si>
  <si>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</si>
  <si>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</si>
  <si>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</si>
  <si>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</si>
  <si>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</si>
  <si>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</si>
  <si>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</si>
  <si>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</si>
  <si>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</si>
  <si>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</si>
  <si>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</si>
  <si>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</si>
  <si>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</si>
  <si>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</si>
  <si>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</si>
  <si>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</si>
  <si>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</si>
  <si>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</si>
  <si>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</si>
  <si>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</si>
  <si>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</si>
  <si>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</si>
  <si>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</si>
  <si>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</si>
  <si>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</si>
  <si>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</si>
  <si>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</si>
  <si>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</si>
  <si>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</si>
  <si>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</si>
  <si>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</si>
  <si>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</si>
  <si>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</si>
  <si>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</si>
  <si>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</si>
  <si>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</si>
  <si>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</si>
  <si>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</si>
  <si>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</si>
  <si>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</si>
  <si>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</si>
  <si>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</si>
  <si>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</si>
  <si>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</si>
  <si>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</si>
  <si>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</si>
  <si>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</si>
  <si>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</si>
  <si>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</si>
  <si>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</si>
  <si>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</si>
  <si>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</si>
  <si>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</si>
  <si>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</si>
  <si>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</si>
  <si>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</si>
  <si>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</si>
  <si>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</si>
  <si>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</si>
  <si>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</si>
  <si>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</si>
  <si>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</si>
  <si>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</si>
  <si>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</si>
  <si>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</si>
  <si>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</si>
  <si>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</si>
  <si>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</si>
  <si>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</si>
  <si>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</si>
  <si>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</si>
  <si>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</si>
  <si>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</si>
  <si>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</si>
  <si>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</si>
  <si>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</si>
  <si>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</si>
  <si>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</si>
  <si>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</si>
  <si>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</si>
  <si>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</si>
  <si>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</si>
  <si>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</si>
  <si>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</si>
  <si>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</si>
  <si>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</si>
  <si>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</si>
  <si>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</si>
  <si>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</si>
  <si>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</si>
  <si>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</si>
  <si>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</si>
  <si>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</si>
  <si>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</si>
  <si>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</si>
  <si>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</si>
  <si>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</si>
  <si>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</si>
  <si>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</si>
  <si>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</si>
  <si>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</si>
  <si>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</si>
  <si>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</si>
  <si>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</si>
  <si>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</si>
  <si>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</si>
  <si>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</si>
  <si>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</si>
  <si>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</si>
  <si>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</si>
  <si>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</si>
  <si>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</si>
  <si>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</si>
  <si>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</si>
  <si>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</si>
  <si>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</si>
  <si>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</si>
  <si>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</si>
  <si>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</si>
  <si>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</si>
  <si>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</si>
  <si>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</si>
  <si>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</si>
  <si>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</si>
  <si>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</si>
  <si>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</si>
  <si>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</si>
  <si>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</si>
  <si>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</si>
  <si>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</si>
  <si>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</si>
  <si>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</si>
  <si>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</si>
  <si>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</si>
  <si>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</si>
  <si>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</si>
  <si>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</si>
  <si>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</si>
  <si>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</si>
  <si>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</si>
  <si>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</si>
  <si>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</si>
  <si>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</si>
  <si>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</si>
  <si>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</si>
  <si>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</si>
  <si>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</si>
  <si>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</si>
  <si>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</si>
  <si>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</si>
  <si>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</si>
  <si>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</si>
  <si>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</si>
  <si>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</si>
  <si>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</si>
  <si>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</si>
  <si>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</si>
  <si>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</si>
  <si>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</si>
  <si>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</si>
  <si>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</si>
  <si>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</si>
  <si>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</si>
  <si>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</si>
  <si>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</si>
  <si>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</si>
  <si>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</si>
  <si>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</si>
  <si>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</si>
  <si>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</si>
  <si>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</si>
  <si>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</si>
  <si>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</si>
  <si>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</si>
  <si>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</si>
  <si>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</si>
  <si>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</si>
  <si>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</si>
  <si>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</si>
  <si>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</si>
  <si>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</si>
  <si>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</si>
  <si>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</si>
  <si>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</si>
  <si>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</si>
  <si>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</si>
  <si>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</si>
  <si>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</si>
  <si>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</si>
  <si>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</si>
  <si>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</si>
  <si>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</si>
  <si>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</si>
  <si>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</si>
  <si>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</si>
  <si>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</si>
  <si>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</si>
  <si>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</si>
  <si>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</si>
  <si>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</si>
  <si>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</si>
  <si>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</si>
  <si>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</si>
  <si>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</si>
  <si>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</si>
  <si>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</si>
  <si>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</si>
  <si>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</si>
  <si>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</si>
  <si>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</si>
  <si>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</si>
  <si>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</si>
  <si>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</si>
  <si>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</si>
  <si>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</si>
  <si>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</si>
  <si>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</si>
  <si>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</si>
  <si>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</si>
  <si>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</si>
  <si>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</si>
  <si>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</si>
  <si>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</si>
  <si>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</si>
  <si>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</si>
  <si>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</si>
  <si>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</si>
  <si>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</si>
  <si>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</si>
  <si>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</si>
  <si>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</si>
  <si>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</si>
  <si>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</si>
  <si>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</si>
  <si>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</si>
  <si>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</si>
  <si>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</si>
  <si>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</si>
  <si>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</si>
  <si>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</si>
  <si>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</si>
  <si>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</si>
  <si>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</si>
  <si>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</si>
  <si>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</si>
  <si>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</si>
  <si>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</si>
  <si>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</si>
  <si>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</si>
  <si>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</si>
  <si>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</si>
  <si>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</si>
  <si>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</si>
  <si>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</si>
  <si>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</si>
  <si>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</si>
  <si>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</si>
  <si>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</si>
  <si>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</si>
  <si>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</si>
  <si>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</si>
  <si>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</si>
  <si>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</si>
  <si>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</si>
  <si>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</si>
  <si>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</si>
  <si>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</si>
  <si>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</si>
  <si>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</si>
  <si>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</si>
  <si>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</si>
  <si>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</si>
  <si>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</si>
  <si>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</si>
  <si>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</si>
  <si>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</si>
  <si>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</si>
  <si>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</si>
  <si>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</si>
  <si>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</si>
  <si>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</si>
  <si>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</si>
  <si>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</si>
  <si>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</si>
  <si>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</si>
  <si>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</si>
  <si>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</si>
  <si>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</si>
  <si>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</si>
  <si>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</si>
  <si>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</si>
  <si>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</si>
  <si>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</si>
  <si>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</si>
  <si>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</si>
  <si>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</si>
  <si>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</si>
  <si>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</si>
  <si>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</si>
  <si>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</si>
  <si>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</si>
  <si>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</si>
  <si>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</si>
  <si>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</si>
  <si>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</si>
  <si>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</si>
  <si>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</si>
  <si>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</si>
  <si>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</si>
  <si>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</si>
  <si>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</si>
  <si>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</si>
  <si>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</si>
  <si>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</si>
  <si>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</si>
  <si>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</si>
  <si>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</si>
  <si>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</si>
  <si>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</si>
  <si>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</si>
  <si>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</si>
  <si>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</si>
  <si>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</si>
  <si>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</si>
  <si>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</si>
  <si>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</si>
  <si>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</si>
  <si>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</si>
  <si>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</si>
  <si>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</si>
  <si>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</si>
  <si>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</si>
  <si>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</si>
  <si>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</si>
  <si>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</si>
  <si>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</si>
  <si>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</si>
  <si>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</si>
  <si>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</si>
  <si>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</si>
  <si>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</si>
  <si>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</si>
  <si>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</si>
  <si>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</si>
  <si>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</si>
  <si>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</si>
  <si>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</si>
  <si>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</si>
  <si>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</si>
  <si>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</si>
  <si>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</si>
  <si>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</si>
  <si>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</si>
  <si>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</si>
  <si>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</si>
  <si>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</si>
  <si>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</si>
  <si>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</si>
  <si>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</si>
  <si>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</si>
  <si>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</si>
  <si>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</si>
  <si>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</si>
  <si>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</si>
  <si>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</si>
  <si>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</si>
  <si>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</si>
  <si>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</si>
  <si>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</si>
  <si>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</si>
  <si>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</si>
  <si>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</si>
  <si>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</si>
  <si>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</si>
  <si>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</si>
  <si>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</si>
  <si>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</si>
  <si>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</si>
  <si>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</si>
  <si>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</si>
  <si>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</si>
  <si>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</si>
  <si>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</si>
  <si>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</si>
  <si>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</si>
  <si>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</si>
  <si>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</si>
  <si>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</si>
  <si>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</si>
  <si>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</si>
  <si>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</si>
  <si>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</si>
  <si>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</si>
  <si>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</si>
  <si>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</si>
  <si>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</si>
  <si>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</si>
  <si>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</si>
  <si>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</si>
  <si>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</si>
  <si>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</si>
  <si>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</si>
  <si>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</si>
  <si>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</si>
  <si>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</si>
  <si>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</si>
  <si>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</si>
  <si>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</si>
  <si>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</si>
  <si>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</si>
  <si>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</si>
  <si>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</si>
  <si>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</si>
  <si>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</si>
  <si>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</si>
  <si>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</si>
  <si>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</si>
  <si>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</si>
  <si>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</si>
  <si>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</si>
  <si>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</si>
  <si>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</si>
  <si>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</si>
  <si>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</si>
  <si>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</si>
  <si>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</si>
  <si>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</si>
  <si>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</si>
  <si>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</si>
  <si>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</si>
  <si>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</si>
  <si>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</si>
  <si>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</si>
  <si>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</si>
  <si>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</si>
  <si>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</si>
  <si>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</si>
  <si>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</si>
  <si>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</si>
  <si>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</si>
  <si>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</si>
  <si>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</si>
  <si>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</si>
  <si>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</si>
  <si>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</si>
  <si>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</si>
  <si>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</si>
  <si>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</si>
  <si>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</si>
  <si>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</si>
  <si>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</si>
  <si>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</si>
  <si>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</si>
  <si>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</si>
  <si>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</si>
  <si>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</si>
  <si>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</si>
  <si>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</si>
  <si>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</si>
  <si>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</si>
  <si>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</si>
  <si>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</si>
  <si>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</si>
  <si>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</si>
  <si>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</si>
  <si>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</si>
  <si>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</si>
  <si>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</si>
  <si>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</si>
  <si>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</si>
  <si>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</si>
  <si>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</si>
  <si>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</si>
  <si>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</si>
  <si>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</si>
  <si>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</si>
  <si>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</si>
  <si>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</si>
  <si>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</si>
  <si>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</si>
  <si>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</si>
  <si>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</si>
  <si>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</si>
  <si>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</si>
  <si>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</si>
  <si>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</si>
  <si>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</si>
  <si>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</si>
  <si>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</si>
  <si>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</si>
  <si>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</si>
  <si>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</si>
  <si>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</si>
  <si>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</si>
  <si>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</si>
  <si>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</si>
  <si>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</si>
  <si>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</si>
  <si>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</si>
  <si>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</si>
  <si>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</si>
  <si>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</si>
  <si>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</si>
  <si>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</si>
  <si>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</si>
  <si>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</si>
  <si>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</si>
  <si>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</si>
  <si>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</si>
  <si>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</si>
  <si>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</si>
  <si>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</si>
  <si>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</si>
  <si>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</si>
  <si>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</si>
  <si>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</si>
  <si>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</si>
  <si>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</si>
  <si>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</si>
  <si>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</si>
  <si>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</si>
  <si>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</si>
  <si>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</si>
  <si>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</si>
  <si>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</si>
  <si>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</si>
  <si>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</si>
  <si>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</si>
  <si>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</si>
  <si>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</si>
  <si>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</si>
  <si>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</si>
  <si>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</si>
  <si>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</si>
  <si>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</si>
  <si>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</si>
  <si>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</si>
  <si>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</si>
  <si>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</si>
  <si>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</si>
  <si>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</si>
  <si>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</si>
  <si>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</si>
  <si>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</si>
  <si>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</si>
  <si>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</si>
  <si>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</si>
  <si>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</si>
  <si>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</si>
  <si>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</si>
  <si>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</si>
  <si>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</si>
  <si>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</si>
  <si>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</si>
  <si>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</si>
  <si>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</si>
  <si>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</si>
  <si>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</si>
  <si>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</si>
  <si>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</si>
  <si>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</si>
  <si>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</si>
  <si>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</si>
  <si>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</si>
  <si>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</si>
  <si>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</si>
  <si>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</si>
  <si>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</si>
  <si>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</si>
  <si>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</si>
  <si>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</si>
  <si>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</si>
  <si>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</si>
  <si>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</si>
  <si>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</si>
  <si>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</si>
  <si>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</si>
  <si>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</si>
  <si>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</si>
  <si>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</si>
  <si>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</si>
  <si>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</si>
  <si>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</si>
  <si>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</si>
  <si>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</si>
  <si>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</si>
  <si>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</si>
  <si>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</si>
  <si>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</si>
  <si>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</si>
  <si>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</si>
  <si>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</si>
  <si>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</si>
  <si>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</si>
  <si>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</si>
  <si>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</si>
  <si>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</si>
  <si>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</si>
  <si>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</si>
  <si>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</si>
  <si>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</si>
  <si>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</si>
  <si>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</si>
  <si>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</si>
  <si>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</si>
  <si>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</si>
  <si>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</si>
  <si>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</si>
  <si>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</si>
  <si>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</si>
  <si>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</si>
  <si>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</si>
  <si>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</si>
  <si>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</si>
  <si>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</si>
  <si>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</si>
  <si>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</si>
  <si>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</si>
  <si>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</si>
  <si>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</si>
  <si>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</si>
  <si>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</si>
  <si>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</si>
  <si>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</si>
  <si>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</si>
  <si>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</si>
  <si>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</si>
  <si>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</si>
  <si>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</si>
  <si>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</si>
  <si>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</si>
  <si>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</si>
  <si>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</si>
  <si>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</si>
  <si>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</si>
  <si>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</si>
  <si>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</si>
  <si>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</si>
  <si>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</si>
  <si>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</si>
  <si>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</si>
  <si>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</si>
  <si>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</si>
  <si>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</si>
  <si>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</si>
  <si>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</si>
  <si>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</si>
  <si>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</si>
  <si>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</si>
  <si>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</si>
  <si>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</si>
  <si>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</si>
  <si>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</si>
  <si>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</si>
  <si>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</si>
  <si>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</si>
  <si>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</si>
  <si>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</si>
  <si>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</si>
  <si>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</si>
  <si>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</si>
  <si>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</si>
  <si>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</si>
  <si>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</si>
  <si>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</si>
  <si>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</si>
  <si>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</si>
  <si>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</si>
  <si>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</si>
  <si>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</si>
  <si>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</si>
  <si>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</si>
  <si>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</si>
  <si>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</si>
  <si>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</si>
  <si>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</si>
  <si>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</si>
  <si>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</si>
  <si>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</si>
  <si>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</si>
  <si>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</si>
  <si>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</si>
  <si>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</si>
  <si>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</si>
  <si>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</si>
  <si>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</si>
  <si>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</si>
  <si>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</si>
  <si>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</si>
  <si>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</si>
  <si>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</si>
  <si>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</si>
  <si>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</si>
  <si>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</si>
  <si>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</si>
  <si>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</si>
  <si>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</si>
  <si>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</si>
  <si>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</si>
  <si>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</si>
  <si>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</si>
  <si>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</si>
  <si>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</si>
  <si>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</si>
  <si>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</si>
  <si>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</si>
  <si>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</si>
  <si>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</si>
  <si>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</si>
  <si>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</si>
  <si>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</si>
  <si>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</si>
  <si>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</si>
  <si>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</si>
  <si>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</si>
  <si>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</si>
  <si>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</si>
  <si>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</si>
  <si>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</si>
  <si>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</si>
  <si>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</si>
  <si>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</si>
  <si>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</si>
  <si>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</si>
  <si>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</si>
  <si>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</si>
  <si>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</si>
  <si>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</si>
  <si>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</si>
  <si>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</si>
  <si>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</si>
  <si>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</si>
  <si>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</si>
  <si>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</si>
  <si>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</si>
  <si>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</si>
  <si>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</si>
  <si>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</si>
  <si>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</si>
  <si>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</si>
  <si>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</si>
  <si>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</si>
  <si>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</si>
  <si>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</si>
  <si>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</si>
  <si>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</si>
  <si>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</si>
  <si>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</si>
  <si>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</si>
  <si>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</si>
  <si>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</si>
  <si>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</si>
  <si>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</si>
  <si>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</si>
  <si>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</si>
  <si>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</si>
  <si>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</si>
  <si>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</si>
  <si>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</si>
  <si>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</si>
  <si>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</si>
  <si>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</si>
  <si>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</si>
  <si>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</si>
  <si>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</si>
  <si>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</si>
  <si>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</si>
  <si>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</si>
  <si>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</si>
  <si>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</si>
  <si>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</si>
  <si>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</si>
  <si>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</si>
  <si>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</si>
  <si>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</si>
  <si>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</si>
  <si>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</si>
  <si>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</si>
  <si>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</si>
  <si>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</si>
  <si>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</si>
  <si>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</si>
  <si>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</si>
  <si>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</si>
  <si>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</si>
  <si>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</si>
  <si>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</si>
  <si>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</si>
  <si>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</si>
  <si>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</si>
  <si>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</si>
  <si>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</si>
  <si>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</si>
  <si>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</si>
  <si>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</si>
  <si>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</si>
  <si>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</si>
  <si>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</si>
  <si>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</si>
  <si>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</si>
  <si>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</si>
  <si>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</si>
  <si>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</si>
  <si>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</si>
  <si>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</si>
  <si>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</si>
  <si>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</si>
  <si>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</si>
  <si>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</si>
  <si>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</si>
  <si>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</si>
  <si>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</si>
  <si>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</si>
  <si>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</si>
  <si>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</si>
  <si>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</si>
  <si>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</si>
  <si>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</si>
  <si>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</si>
  <si>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</si>
  <si>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</si>
  <si>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</si>
  <si>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</si>
  <si>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</si>
  <si>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</si>
  <si>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</si>
  <si>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</si>
  <si>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</si>
  <si>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</si>
  <si>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</si>
  <si>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</si>
  <si>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</si>
  <si>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</si>
  <si>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</si>
  <si>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</si>
  <si>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</si>
  <si>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</si>
  <si>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</si>
  <si>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</si>
  <si>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</si>
  <si>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</si>
  <si>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</si>
  <si>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</si>
  <si>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</si>
  <si>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</si>
  <si>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</si>
  <si>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</si>
  <si>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</si>
  <si>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</si>
  <si>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</si>
  <si>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</si>
  <si>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</si>
  <si>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</si>
  <si>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</si>
  <si>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</si>
  <si>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</si>
  <si>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</si>
  <si>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</si>
  <si>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</si>
  <si>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</si>
  <si>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</si>
  <si>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</si>
  <si>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</si>
  <si>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</si>
  <si>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</si>
  <si>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</si>
  <si>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</si>
  <si>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</si>
  <si>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</si>
  <si>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</si>
  <si>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</si>
  <si>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</si>
  <si>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</si>
  <si>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</si>
  <si>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</si>
  <si>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</si>
  <si>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</si>
  <si>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</si>
  <si>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</si>
  <si>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</si>
  <si>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</si>
  <si>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</si>
  <si>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</si>
  <si>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</si>
  <si>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</si>
  <si>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</si>
  <si>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</si>
  <si>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</si>
  <si>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</si>
  <si>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</si>
  <si>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</si>
  <si>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</si>
  <si>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</si>
  <si>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</si>
  <si>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</si>
  <si>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</si>
  <si>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</si>
  <si>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</si>
  <si>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</si>
  <si>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</si>
  <si>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</si>
  <si>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</si>
  <si>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</si>
  <si>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</si>
  <si>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</si>
  <si>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</si>
  <si>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</si>
  <si>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</si>
  <si>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</si>
  <si>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</si>
  <si>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</si>
  <si>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</si>
  <si>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</si>
  <si>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</si>
  <si>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</si>
  <si>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</si>
  <si>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</si>
  <si>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</si>
  <si>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</si>
  <si>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</si>
  <si>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</si>
  <si>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</si>
  <si>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</si>
  <si>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</si>
  <si>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</si>
  <si>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</si>
  <si>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</si>
  <si>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</si>
  <si>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</si>
  <si>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</si>
  <si>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</si>
  <si>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</si>
  <si>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</si>
  <si>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</si>
  <si>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</si>
  <si>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</si>
  <si>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</si>
  <si>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</si>
  <si>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</si>
  <si>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</si>
  <si>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</si>
  <si>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</si>
  <si>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</si>
  <si>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</si>
  <si>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</si>
  <si>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</si>
  <si>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</si>
  <si>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</si>
  <si>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</si>
  <si>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</si>
  <si>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</si>
  <si>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</si>
  <si>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</si>
  <si>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</si>
  <si>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</si>
  <si>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</si>
  <si>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</si>
  <si>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</si>
  <si>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</si>
  <si>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</si>
  <si>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</si>
  <si>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</si>
  <si>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</si>
  <si>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</si>
  <si>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</si>
  <si>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</si>
  <si>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</si>
  <si>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</si>
  <si>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</si>
  <si>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</si>
  <si>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</si>
  <si>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</si>
  <si>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</si>
  <si>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</si>
  <si>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</si>
  <si>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</si>
  <si>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</si>
  <si>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</si>
  <si>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</si>
  <si>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</si>
  <si>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</si>
  <si>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</si>
  <si>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</si>
  <si>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</si>
  <si>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</si>
  <si>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</si>
  <si>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</si>
  <si>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</si>
  <si>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</si>
  <si>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</si>
  <si>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</si>
  <si>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</si>
  <si>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</si>
  <si>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</si>
  <si>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</si>
  <si>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</si>
  <si>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</si>
  <si>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</si>
  <si>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</si>
  <si>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</si>
  <si>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</si>
  <si>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</si>
  <si>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</si>
  <si>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</si>
  <si>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</si>
  <si>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</si>
  <si>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</si>
  <si>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</si>
  <si>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</si>
  <si>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</si>
  <si>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</si>
  <si>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</si>
  <si>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</si>
  <si>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</si>
  <si>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</si>
  <si>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</si>
  <si>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</si>
  <si>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</si>
  <si>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</si>
  <si>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</si>
  <si>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</si>
  <si>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</si>
  <si>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</si>
  <si>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</si>
  <si>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</si>
  <si>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</si>
  <si>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</si>
  <si>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</si>
  <si>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</si>
  <si>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</si>
  <si>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</si>
  <si>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</si>
  <si>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</si>
  <si>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</si>
  <si>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</si>
  <si>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</si>
  <si>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</si>
  <si>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</si>
  <si>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</si>
  <si>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</si>
  <si>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</si>
  <si>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</si>
  <si>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</si>
  <si>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</si>
  <si>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</si>
  <si>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</si>
  <si>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</si>
  <si>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</si>
  <si>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</si>
  <si>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</si>
  <si>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</si>
  <si>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</si>
  <si>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</si>
  <si>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</si>
  <si>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</si>
  <si>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</si>
  <si>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</si>
  <si>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</si>
  <si>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</si>
  <si>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</si>
  <si>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</si>
  <si>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</si>
  <si>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</si>
  <si>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</si>
  <si>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</si>
  <si>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</si>
  <si>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</si>
  <si>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</si>
  <si>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</si>
  <si>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</si>
  <si>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</si>
  <si>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</si>
  <si>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</si>
  <si>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</si>
  <si>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</si>
  <si>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</si>
  <si>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</si>
  <si>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</si>
  <si>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</si>
  <si>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</si>
  <si>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</si>
  <si>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</si>
  <si>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</si>
  <si>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</si>
  <si>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</si>
  <si>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</si>
  <si>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</si>
  <si>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</si>
  <si>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</si>
  <si>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</si>
  <si>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</si>
  <si>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</si>
  <si>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</si>
  <si>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</si>
  <si>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</si>
  <si>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</si>
  <si>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</si>
  <si>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</si>
  <si>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</si>
  <si>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</si>
  <si>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</si>
  <si>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</si>
  <si>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</si>
  <si>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</si>
  <si>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</si>
  <si>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</si>
  <si>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</si>
  <si>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</si>
  <si>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</si>
  <si>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</si>
  <si>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</si>
  <si>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</si>
  <si>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</si>
  <si>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</si>
  <si>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</si>
  <si>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</si>
  <si>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</si>
  <si>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</si>
  <si>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</si>
  <si>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</si>
  <si>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</si>
  <si>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</si>
  <si>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</si>
  <si>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</si>
  <si>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</si>
  <si>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</si>
  <si>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</si>
  <si>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</si>
  <si>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</si>
  <si>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</si>
  <si>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</si>
  <si>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</si>
  <si>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</si>
  <si>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</si>
  <si>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</si>
  <si>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</si>
  <si>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</si>
  <si>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</si>
  <si>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</si>
  <si>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</si>
  <si>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</si>
  <si>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</si>
  <si>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</si>
  <si>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</si>
  <si>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</si>
  <si>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</si>
  <si>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</si>
  <si>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</si>
  <si>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</si>
  <si>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</si>
  <si>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</si>
  <si>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</si>
  <si>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</si>
  <si>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</si>
  <si>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</si>
  <si>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</si>
  <si>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</si>
  <si>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</si>
  <si>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</si>
  <si>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</si>
  <si>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</si>
  <si>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</si>
  <si>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</si>
  <si>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</si>
  <si>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</si>
  <si>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</si>
  <si>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</si>
  <si>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</si>
  <si>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</si>
  <si>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</si>
  <si>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</si>
  <si>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</si>
  <si>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</si>
  <si>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</si>
  <si>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</si>
  <si>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</si>
  <si>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</si>
  <si>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</si>
  <si>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</si>
  <si>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</si>
  <si>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</si>
  <si>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</si>
  <si>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</si>
  <si>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</si>
  <si>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</si>
  <si>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</si>
  <si>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</si>
  <si>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</si>
  <si>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</si>
  <si>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</si>
  <si>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</si>
  <si>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</si>
  <si>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</si>
  <si>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</si>
  <si>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</si>
  <si>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</si>
  <si>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</si>
  <si>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</si>
  <si>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</si>
  <si>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</si>
  <si>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</si>
  <si>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</si>
  <si>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</si>
  <si>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</si>
  <si>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</si>
  <si>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</si>
  <si>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</si>
  <si>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</si>
  <si>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</si>
  <si>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</si>
  <si>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</si>
  <si>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</si>
  <si>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</si>
  <si>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</si>
  <si>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</si>
  <si>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</si>
  <si>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</si>
  <si>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</si>
  <si>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</si>
  <si>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</si>
  <si>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</si>
  <si>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</si>
  <si>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</si>
  <si>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</si>
  <si>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</si>
  <si>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</si>
  <si>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</si>
  <si>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</si>
  <si>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</si>
  <si>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</si>
  <si>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</si>
  <si>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</si>
  <si>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</si>
  <si>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</si>
  <si>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</si>
  <si>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</si>
  <si>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</si>
  <si>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</si>
  <si>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</si>
  <si>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</si>
  <si>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</si>
  <si>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</si>
  <si>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</si>
  <si>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</si>
  <si>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</si>
  <si>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</si>
  <si>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</si>
  <si>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</si>
  <si>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</si>
  <si>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</si>
  <si>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</si>
  <si>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</si>
  <si>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</si>
  <si>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</si>
  <si>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</si>
  <si>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</si>
  <si>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</si>
  <si>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</si>
  <si>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</si>
  <si>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</si>
  <si>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</si>
  <si>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</si>
  <si>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</si>
  <si>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</si>
  <si>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</si>
  <si>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</si>
  <si>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</si>
  <si>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</si>
  <si>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</si>
  <si>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</si>
  <si>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</si>
  <si>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</si>
  <si>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</si>
  <si>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</si>
  <si>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</si>
  <si>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</si>
  <si>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</si>
  <si>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</si>
  <si>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</si>
  <si>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</si>
  <si>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</si>
  <si>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</si>
  <si>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</si>
  <si>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</si>
  <si>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</si>
  <si>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</si>
  <si>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</si>
  <si>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</si>
  <si>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</si>
  <si>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</si>
  <si>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</si>
  <si>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</si>
  <si>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</si>
  <si>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</si>
  <si>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</si>
  <si>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</si>
  <si>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</si>
  <si>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</si>
  <si>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</si>
  <si>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</si>
  <si>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</si>
  <si>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</si>
  <si>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</si>
  <si>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</si>
  <si>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</si>
  <si>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</si>
  <si>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</si>
  <si>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</si>
  <si>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</si>
  <si>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</si>
  <si>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</si>
  <si>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</si>
  <si>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</si>
  <si>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</si>
  <si>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</si>
  <si>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</si>
  <si>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</si>
  <si>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</si>
  <si>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</si>
  <si>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</si>
  <si>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</si>
  <si>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</si>
  <si>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</si>
  <si>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</si>
  <si>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</si>
  <si>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</si>
  <si>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</si>
  <si>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</si>
  <si>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</si>
  <si>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</si>
  <si>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</si>
  <si>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</si>
  <si>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</si>
  <si>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</si>
  <si>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</si>
  <si>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</si>
  <si>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</si>
  <si>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</si>
  <si>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</si>
  <si>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</si>
  <si>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</si>
  <si>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</si>
  <si>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</si>
  <si>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</si>
  <si>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</si>
  <si>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</si>
  <si>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</si>
  <si>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</si>
  <si>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</si>
  <si>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</si>
  <si>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</si>
  <si>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</si>
  <si>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</si>
  <si>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</si>
  <si>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</si>
  <si>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</si>
  <si>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</si>
  <si>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</si>
  <si>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</si>
  <si>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</si>
  <si>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</si>
  <si>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</si>
  <si>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</si>
  <si>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</si>
  <si>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</si>
  <si>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</si>
  <si>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</si>
  <si>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</si>
  <si>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</si>
  <si>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</si>
  <si>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</si>
  <si>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</si>
  <si>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</si>
  <si>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</si>
  <si>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</si>
  <si>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</si>
  <si>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</si>
  <si>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</si>
  <si>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</si>
  <si>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</si>
  <si>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</si>
  <si>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</si>
  <si>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</si>
  <si>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</si>
  <si>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</si>
  <si>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</si>
  <si>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</si>
  <si>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</si>
  <si>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</si>
  <si>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</si>
  <si>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</si>
  <si>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</si>
  <si>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</si>
  <si>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</si>
  <si>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</si>
  <si>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</si>
  <si>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</si>
  <si>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</si>
  <si>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</si>
  <si>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</si>
  <si>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</si>
  <si>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</si>
  <si>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</si>
  <si>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</si>
  <si>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</si>
  <si>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</si>
  <si>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</si>
  <si>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</si>
  <si>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</si>
  <si>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</si>
  <si>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</si>
  <si>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</si>
  <si>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</si>
  <si>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</si>
  <si>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</si>
  <si>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</si>
  <si>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</si>
  <si>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</si>
  <si>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</si>
  <si>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</si>
  <si>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</si>
  <si>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</si>
  <si>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</si>
  <si>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</si>
  <si>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</si>
  <si>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</si>
  <si>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</si>
  <si>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</si>
  <si>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</si>
  <si>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</si>
  <si>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</si>
  <si>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</si>
  <si>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</si>
  <si>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</si>
  <si>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</si>
  <si>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</si>
  <si>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</si>
  <si>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</si>
  <si>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</si>
  <si>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</si>
  <si>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</si>
  <si>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</si>
  <si>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</si>
  <si>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</si>
  <si>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</si>
  <si>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</si>
  <si>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</si>
  <si>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</si>
  <si>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</si>
  <si>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</si>
  <si>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</si>
  <si>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</si>
  <si>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</si>
  <si>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</si>
  <si>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</si>
  <si>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</si>
  <si>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</si>
  <si>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</si>
  <si>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</si>
  <si>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</si>
  <si>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</si>
  <si>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</si>
  <si>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</si>
  <si>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</si>
  <si>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</si>
  <si>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</si>
  <si>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</si>
  <si>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</si>
  <si>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</si>
  <si>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</si>
  <si>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</si>
  <si>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</si>
  <si>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</si>
  <si>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</si>
  <si>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</si>
  <si>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</si>
  <si>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</si>
  <si>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</si>
  <si>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</si>
  <si>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</si>
  <si>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</si>
  <si>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</si>
  <si>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</si>
  <si>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</si>
  <si>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</si>
  <si>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</si>
  <si>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</si>
  <si>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</si>
  <si>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</si>
  <si>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</si>
  <si>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</si>
  <si>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</si>
  <si>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</si>
  <si>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</si>
  <si>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</si>
  <si>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</si>
  <si>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</si>
  <si>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</si>
  <si>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</si>
  <si>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</si>
  <si>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</si>
  <si>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</si>
  <si>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</si>
  <si>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</si>
  <si>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</si>
  <si>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</si>
  <si>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</si>
  <si>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</si>
  <si>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</si>
  <si>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</si>
  <si>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</si>
  <si>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</si>
  <si>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</si>
  <si>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</si>
  <si>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</si>
  <si>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</si>
  <si>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</si>
  <si>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</si>
  <si>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</si>
  <si>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</si>
  <si>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</si>
  <si>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</si>
  <si>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</si>
  <si>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</si>
  <si>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</si>
  <si>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</si>
  <si>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</si>
  <si>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</si>
  <si>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</si>
  <si>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</si>
  <si>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</si>
  <si>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</si>
  <si>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</si>
  <si>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</si>
  <si>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</si>
  <si>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</si>
  <si>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</si>
  <si>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</si>
  <si>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</si>
  <si>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</si>
  <si>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</si>
  <si>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</si>
  <si>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</si>
  <si>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</si>
  <si>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</si>
  <si>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</si>
  <si>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</si>
  <si>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</si>
  <si>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</si>
  <si>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</si>
  <si>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</si>
  <si>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</si>
  <si>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</si>
  <si>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</si>
  <si>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</si>
  <si>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</si>
  <si>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</si>
  <si>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</si>
  <si>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</si>
  <si>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</si>
  <si>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</si>
  <si>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</si>
  <si>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</si>
  <si>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</si>
  <si>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</si>
  <si>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</si>
  <si>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</si>
  <si>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</si>
  <si>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</si>
  <si>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</si>
  <si>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</si>
  <si>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</si>
  <si>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</si>
  <si>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</si>
  <si>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</si>
  <si>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</si>
  <si>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</si>
  <si>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</si>
  <si>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</si>
  <si>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</si>
  <si>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</si>
  <si>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</si>
  <si>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</si>
  <si>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</si>
  <si>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</si>
  <si>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</si>
  <si>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</si>
  <si>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</si>
  <si>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</si>
  <si>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</si>
  <si>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</si>
  <si>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</si>
  <si>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</si>
  <si>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</si>
  <si>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</si>
  <si>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</si>
  <si>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</si>
  <si>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</si>
  <si>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</si>
  <si>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</si>
  <si>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</si>
  <si>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</si>
  <si>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</si>
  <si>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</si>
  <si>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</si>
  <si>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</si>
  <si>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</si>
  <si>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</si>
  <si>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</si>
  <si>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</si>
  <si>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</si>
  <si>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</si>
  <si>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</si>
  <si>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</si>
  <si>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</si>
  <si>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</si>
  <si>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</si>
  <si>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</si>
  <si>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</si>
  <si>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</si>
  <si>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</si>
  <si>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</si>
  <si>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</si>
  <si>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</si>
  <si>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</si>
  <si>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</si>
  <si>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</si>
  <si>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</si>
  <si>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</si>
  <si>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</si>
  <si>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</si>
  <si>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</si>
  <si>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</si>
  <si>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</si>
  <si>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</si>
  <si>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</si>
  <si>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</si>
  <si>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</si>
  <si>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</si>
  <si>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</si>
  <si>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</si>
  <si>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</si>
  <si>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</si>
  <si>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</si>
  <si>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</si>
  <si>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</si>
  <si>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</si>
  <si>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</si>
  <si>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</si>
  <si>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</si>
  <si>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</si>
  <si>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</si>
  <si>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</si>
  <si>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</si>
  <si>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</si>
  <si>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</si>
  <si>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</si>
  <si>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</si>
  <si>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</si>
  <si>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</si>
  <si>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</si>
  <si>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</si>
  <si>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</si>
  <si>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</si>
  <si>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</si>
  <si>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</si>
  <si>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</si>
  <si>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</si>
  <si>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</si>
  <si>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</si>
  <si>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</si>
  <si>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</si>
  <si>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</si>
  <si>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</si>
  <si>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</si>
  <si>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</si>
  <si>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</si>
  <si>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</si>
  <si>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</si>
  <si>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</si>
  <si>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</si>
  <si>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</si>
  <si>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</si>
  <si>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</si>
  <si>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</si>
  <si>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</si>
  <si>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</si>
  <si>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</si>
  <si>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</si>
  <si>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</si>
  <si>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</si>
  <si>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</si>
  <si>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</si>
  <si>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</si>
  <si>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</si>
  <si>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</si>
  <si>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</si>
  <si>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</si>
  <si>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</si>
  <si>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</si>
  <si>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</si>
  <si>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</si>
  <si>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</si>
  <si>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</si>
  <si>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</si>
  <si>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</si>
  <si>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</si>
  <si>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</si>
  <si>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</si>
  <si>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</si>
  <si>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</si>
  <si>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</si>
  <si>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</si>
  <si>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</si>
  <si>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</si>
  <si>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</si>
  <si>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</si>
  <si>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</si>
  <si>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</si>
  <si>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</si>
  <si>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</si>
  <si>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</si>
  <si>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</si>
  <si>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</si>
  <si>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</si>
  <si>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</si>
  <si>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</si>
  <si>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</si>
  <si>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</si>
  <si>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</si>
  <si>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</si>
  <si>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</si>
  <si>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</si>
  <si>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</si>
  <si>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</si>
  <si>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</si>
  <si>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</si>
  <si>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</si>
  <si>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</si>
  <si>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</si>
  <si>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</si>
  <si>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</si>
  <si>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</si>
  <si>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</si>
  <si>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</si>
  <si>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</si>
  <si>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</si>
  <si>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</si>
  <si>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</si>
  <si>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</si>
  <si>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</si>
  <si>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</si>
  <si>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</si>
  <si>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</si>
  <si>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</si>
  <si>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</si>
  <si>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</si>
  <si>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</si>
  <si>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</si>
  <si>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</si>
  <si>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</si>
  <si>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</si>
  <si>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</si>
  <si>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</si>
  <si>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</si>
  <si>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</si>
  <si>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</si>
  <si>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</si>
  <si>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</si>
  <si>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</si>
  <si>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</si>
  <si>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</si>
  <si>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</si>
  <si>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</si>
  <si>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</si>
  <si>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</si>
  <si>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</si>
  <si>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</si>
  <si>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</si>
  <si>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</si>
  <si>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</si>
  <si>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</si>
  <si>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</si>
  <si>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</si>
  <si>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</si>
  <si>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</si>
  <si>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</si>
  <si>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</si>
  <si>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</si>
  <si>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</si>
  <si>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</si>
  <si>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</si>
  <si>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</si>
  <si>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</si>
  <si>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</si>
  <si>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</si>
  <si>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</si>
  <si>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</si>
  <si>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</si>
  <si>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</si>
  <si>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</si>
  <si>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</si>
  <si>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</si>
  <si>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</si>
  <si>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</si>
  <si>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</si>
  <si>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</si>
  <si>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</si>
  <si>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</si>
  <si>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</si>
  <si>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</si>
  <si>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</si>
  <si>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</si>
  <si>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</si>
  <si>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</si>
  <si>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</si>
  <si>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</si>
  <si>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</si>
  <si>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</si>
  <si>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</si>
  <si>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</si>
  <si>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</si>
  <si>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</si>
  <si>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</si>
  <si>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</si>
  <si>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</si>
  <si>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</si>
  <si>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</si>
  <si>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</si>
  <si>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</si>
  <si>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</si>
  <si>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</si>
  <si>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</si>
  <si>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</si>
  <si>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</si>
  <si>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</si>
  <si>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</si>
  <si>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</si>
  <si>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</si>
  <si>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</si>
  <si>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</si>
  <si>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</si>
  <si>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</si>
  <si>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</si>
  <si>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</si>
  <si>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</si>
  <si>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</si>
  <si>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</si>
  <si>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</si>
  <si>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</si>
  <si>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</si>
  <si>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</si>
  <si>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</si>
  <si>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</si>
  <si>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</si>
  <si>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</si>
  <si>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</si>
  <si>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</si>
  <si>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</si>
  <si>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</si>
  <si>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</si>
  <si>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</si>
  <si>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</si>
  <si>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</si>
  <si>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</si>
  <si>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</si>
  <si>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</si>
  <si>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</si>
  <si>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</si>
  <si>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</si>
  <si>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</si>
  <si>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</si>
  <si>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</si>
  <si>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</si>
  <si>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</si>
  <si>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</si>
  <si>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</si>
  <si>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</si>
  <si>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</si>
  <si>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</si>
  <si>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</si>
  <si>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</si>
  <si>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</si>
  <si>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</si>
  <si>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</si>
  <si>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</si>
  <si>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</si>
  <si>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</si>
  <si>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</si>
  <si>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</si>
  <si>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</si>
  <si>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</si>
  <si>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</si>
  <si>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</si>
  <si>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</si>
  <si>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</si>
  <si>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</si>
  <si>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</si>
  <si>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</si>
  <si>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</si>
  <si>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</si>
  <si>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</si>
  <si>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</si>
  <si>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</si>
  <si>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</si>
  <si>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</si>
  <si>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</si>
  <si>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</si>
  <si>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</si>
  <si>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</si>
  <si>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</si>
  <si>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</si>
  <si>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</si>
  <si>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</si>
  <si>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</si>
  <si>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</si>
  <si>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</si>
  <si>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</si>
  <si>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</si>
  <si>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</si>
  <si>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</si>
  <si>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</si>
  <si>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</si>
  <si>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</si>
  <si>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</si>
  <si>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</si>
  <si>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</si>
  <si>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</si>
  <si>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</si>
  <si>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</si>
  <si>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</si>
  <si>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</si>
  <si>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</si>
  <si>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</si>
  <si>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</si>
  <si>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</si>
  <si>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</si>
  <si>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</si>
  <si>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</si>
  <si>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</si>
  <si>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</si>
  <si>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</si>
  <si>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</si>
  <si>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</si>
  <si>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</si>
  <si>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</si>
  <si>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</si>
  <si>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</si>
  <si>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</si>
  <si>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</si>
  <si>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</si>
  <si>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</si>
  <si>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</si>
  <si>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</si>
  <si>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</si>
  <si>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</si>
  <si>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</si>
  <si>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</si>
  <si>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</si>
  <si>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</si>
  <si>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</si>
  <si>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</si>
  <si>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</si>
  <si>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</si>
  <si>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</si>
  <si>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</si>
  <si>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</si>
  <si>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</si>
  <si>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</si>
  <si>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</si>
  <si>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</si>
  <si>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</si>
  <si>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</si>
  <si>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</si>
  <si>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</si>
  <si>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</si>
  <si>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</si>
  <si>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</si>
  <si>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</si>
  <si>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</si>
  <si>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</si>
  <si>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</si>
  <si>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</si>
  <si>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</si>
  <si>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</si>
  <si>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</si>
  <si>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</si>
  <si>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</si>
  <si>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</si>
  <si>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</si>
  <si>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</si>
  <si>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</si>
  <si>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</si>
  <si>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</si>
  <si>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</si>
  <si>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</si>
  <si>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</si>
  <si>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</si>
  <si>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</si>
  <si>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</si>
  <si>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</si>
  <si>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</si>
  <si>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</si>
  <si>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</si>
  <si>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</si>
  <si>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</si>
  <si>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</si>
  <si>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</si>
  <si>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</si>
  <si>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</si>
  <si>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</si>
  <si>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</si>
  <si>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</si>
  <si>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</si>
  <si>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</si>
  <si>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</si>
  <si>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</si>
  <si>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</si>
  <si>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</si>
  <si>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</si>
  <si>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</si>
  <si>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</si>
  <si>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</si>
  <si>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</si>
  <si>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</si>
  <si>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</si>
  <si>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</si>
  <si>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</si>
  <si>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</si>
  <si>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</si>
  <si>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</si>
  <si>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</si>
  <si>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</si>
  <si>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</si>
  <si>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</si>
  <si>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</si>
  <si>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</si>
  <si>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</si>
  <si>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</si>
  <si>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</si>
  <si>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</si>
  <si>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</si>
  <si>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</si>
  <si>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</si>
  <si>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</si>
  <si>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</si>
  <si>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</si>
  <si>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</si>
  <si>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</si>
  <si>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</si>
  <si>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</si>
  <si>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</si>
  <si>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</si>
  <si>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</si>
  <si>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</si>
  <si>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</si>
  <si>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</si>
  <si>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</si>
  <si>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</si>
  <si>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</si>
  <si>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</si>
  <si>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</si>
  <si>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</si>
  <si>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</si>
  <si>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</si>
  <si>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</si>
  <si>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</si>
  <si>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</si>
  <si>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</si>
  <si>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</si>
  <si>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</si>
  <si>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</si>
  <si>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</si>
  <si>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</si>
  <si>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</si>
  <si>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</si>
  <si>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</si>
  <si>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</si>
  <si>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</si>
  <si>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</si>
  <si>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</si>
  <si>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</si>
  <si>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</si>
  <si>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</si>
  <si>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</si>
  <si>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</si>
  <si>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</si>
  <si>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</si>
  <si>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</si>
  <si>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</si>
  <si>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</si>
  <si>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</si>
  <si>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</si>
  <si>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</si>
  <si>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</si>
  <si>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</si>
  <si>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</si>
  <si>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</si>
  <si>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</si>
  <si>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</si>
  <si>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</si>
  <si>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</si>
  <si>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</si>
  <si>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</si>
  <si>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</si>
  <si>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</si>
  <si>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</si>
  <si>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</si>
  <si>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</si>
  <si>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</si>
  <si>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</si>
  <si>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</si>
  <si>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</si>
  <si>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</si>
  <si>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</si>
  <si>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</si>
  <si>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</si>
  <si>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</si>
  <si>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</si>
  <si>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</si>
  <si>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</si>
  <si>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</si>
  <si>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</si>
  <si>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</si>
  <si>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</si>
  <si>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</si>
  <si>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</si>
  <si>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</si>
  <si>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</si>
  <si>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</si>
  <si>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</si>
  <si>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</si>
  <si>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</si>
  <si>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</si>
  <si>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</si>
  <si>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</si>
  <si>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</si>
  <si>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</si>
  <si>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</si>
  <si>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</si>
  <si>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</si>
  <si>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</si>
  <si>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</si>
  <si>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</si>
  <si>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</si>
  <si>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</si>
  <si>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</si>
  <si>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</si>
  <si>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</si>
  <si>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</si>
  <si>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</si>
  <si>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</si>
  <si>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</si>
  <si>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</si>
  <si>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</si>
  <si>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</si>
  <si>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</si>
  <si>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</si>
  <si>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</si>
  <si>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</si>
  <si>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</si>
  <si>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</si>
  <si>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</si>
  <si>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</si>
  <si>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</si>
  <si>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</si>
  <si>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</si>
  <si>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</si>
  <si>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</si>
  <si>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</si>
  <si>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</si>
  <si>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</si>
  <si>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</si>
  <si>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</si>
  <si>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</si>
  <si>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</si>
  <si>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</si>
  <si>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</si>
  <si>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</si>
  <si>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</si>
  <si>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</si>
  <si>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</si>
  <si>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</si>
  <si>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</si>
  <si>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</si>
  <si>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</si>
  <si>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</si>
  <si>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</si>
  <si>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</si>
  <si>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</si>
  <si>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</si>
  <si>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</si>
  <si>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</si>
  <si>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</si>
  <si>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</si>
  <si>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</si>
  <si>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</si>
  <si>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</si>
  <si>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</si>
  <si>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</si>
  <si>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</si>
  <si>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</si>
  <si>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</si>
  <si>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</si>
  <si>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</si>
  <si>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</si>
  <si>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</si>
  <si>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</si>
  <si>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</si>
  <si>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</si>
  <si>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</si>
  <si>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</si>
  <si>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</si>
  <si>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</si>
  <si>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</si>
  <si>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</si>
  <si>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</si>
  <si>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</si>
  <si>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</si>
  <si>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</si>
  <si>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</si>
  <si>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</si>
  <si>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</si>
  <si>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</si>
  <si>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</si>
  <si>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</si>
  <si>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</si>
  <si>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</si>
  <si>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</si>
  <si>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</si>
  <si>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</si>
  <si>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</si>
  <si>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</si>
  <si>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</si>
  <si>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</si>
  <si>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</si>
  <si>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</si>
  <si>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</si>
  <si>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</si>
  <si>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</si>
  <si>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</si>
  <si>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</si>
  <si>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</si>
  <si>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</si>
  <si>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</si>
  <si>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</si>
  <si>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</si>
  <si>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</si>
  <si>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</si>
  <si>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</si>
  <si>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</si>
  <si>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</si>
  <si>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</si>
  <si>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</si>
  <si>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</si>
  <si>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</si>
  <si>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</si>
  <si>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</si>
  <si>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</si>
  <si>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</si>
  <si>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</si>
  <si>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</si>
  <si>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</si>
  <si>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</si>
  <si>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</si>
  <si>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</si>
  <si>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</si>
  <si>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</si>
  <si>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</si>
  <si>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</si>
  <si>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</si>
  <si>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</si>
  <si>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</si>
  <si>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</si>
  <si>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</si>
  <si>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</si>
  <si>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</si>
  <si>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</si>
  <si>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</si>
  <si>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</si>
  <si>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</si>
  <si>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</si>
  <si>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</si>
  <si>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</si>
  <si>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</si>
  <si>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</si>
  <si>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</si>
  <si>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</si>
  <si>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</si>
  <si>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</si>
  <si>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</si>
  <si>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</si>
  <si>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</si>
  <si>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</si>
  <si>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</si>
  <si>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</si>
  <si>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</si>
  <si>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</si>
  <si>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</si>
  <si>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</si>
  <si>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</si>
  <si>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</si>
  <si>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</si>
  <si>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</si>
  <si>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</si>
  <si>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</si>
  <si>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</si>
  <si>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</si>
  <si>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</si>
  <si>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</si>
  <si>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</si>
  <si>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</si>
  <si>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</si>
  <si>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</si>
  <si>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</si>
  <si>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</si>
  <si>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</si>
  <si>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</si>
  <si>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</si>
  <si>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</si>
  <si>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</si>
  <si>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</si>
  <si>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</si>
  <si>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</si>
  <si>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</si>
  <si>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</si>
  <si>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</si>
  <si>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</si>
  <si>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</si>
  <si>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</si>
  <si>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</si>
  <si>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</si>
  <si>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</si>
  <si>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</si>
  <si>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</si>
  <si>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</si>
  <si>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</si>
  <si>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</si>
  <si>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</si>
  <si>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</si>
  <si>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</si>
  <si>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</si>
  <si>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</si>
  <si>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</si>
  <si>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</si>
  <si>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</si>
  <si>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</si>
  <si>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</si>
  <si>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</si>
  <si>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</si>
  <si>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</si>
  <si>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</si>
  <si>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</si>
  <si>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</si>
  <si>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</si>
  <si>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</si>
  <si>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</si>
  <si>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</si>
  <si>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</si>
  <si>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</si>
  <si>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</si>
  <si>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</si>
  <si>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</si>
  <si>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</si>
  <si>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</si>
  <si>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</si>
  <si>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</si>
  <si>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</si>
  <si>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</si>
  <si>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</si>
  <si>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</si>
  <si>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</si>
  <si>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</si>
  <si>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</si>
  <si>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</si>
  <si>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</si>
  <si>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</si>
  <si>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</si>
  <si>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</si>
  <si>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</si>
  <si>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</si>
  <si>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</si>
  <si>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</si>
  <si>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</si>
  <si>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</si>
  <si>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</si>
  <si>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</si>
  <si>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</si>
  <si>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</si>
  <si>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</si>
  <si>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</si>
  <si>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</si>
  <si>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</si>
  <si>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</si>
  <si>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</si>
  <si>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</si>
  <si>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</si>
  <si>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</si>
  <si>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</si>
  <si>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</si>
  <si>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</si>
  <si>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</si>
  <si>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</si>
  <si>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</si>
  <si>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</si>
  <si>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</si>
  <si>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</si>
  <si>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</si>
  <si>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</si>
  <si>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</si>
  <si>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</si>
  <si>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</si>
  <si>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</si>
  <si>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</si>
  <si>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</si>
  <si>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</si>
  <si>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</si>
  <si>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</si>
  <si>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</si>
  <si>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</si>
  <si>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</si>
  <si>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</si>
  <si>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</si>
  <si>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</si>
  <si>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</si>
  <si>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</si>
  <si>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</si>
  <si>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</si>
  <si>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</si>
  <si>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</si>
  <si>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</si>
  <si>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</si>
  <si>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</si>
  <si>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</si>
  <si>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</si>
  <si>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</si>
  <si>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</si>
  <si>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</si>
  <si>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</si>
  <si>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</si>
  <si>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</si>
  <si>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</si>
  <si>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</si>
  <si>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</si>
  <si>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</si>
  <si>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</si>
  <si>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</si>
  <si>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</si>
  <si>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</si>
  <si>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</si>
  <si>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</si>
  <si>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</si>
  <si>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</si>
  <si>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</si>
  <si>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</si>
  <si>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</si>
  <si>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</si>
  <si>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</si>
  <si>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</si>
  <si>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</si>
  <si>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</si>
  <si>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</si>
  <si>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</si>
  <si>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</si>
  <si>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</si>
  <si>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</si>
  <si>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</si>
  <si>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</si>
  <si>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</si>
  <si>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</si>
  <si>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</si>
  <si>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</si>
  <si>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</si>
  <si>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</si>
  <si>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</si>
  <si>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</si>
  <si>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</si>
  <si>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</si>
  <si>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</si>
  <si>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</si>
  <si>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</si>
  <si>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</si>
  <si>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</si>
  <si>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</si>
  <si>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</si>
  <si>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</si>
  <si>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</si>
  <si>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</si>
  <si>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</si>
  <si>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</si>
  <si>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</si>
  <si>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</si>
  <si>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</si>
  <si>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</si>
  <si>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</si>
  <si>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</si>
  <si>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</si>
  <si>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</si>
  <si>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</si>
  <si>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</si>
  <si>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</si>
  <si>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</si>
  <si>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</si>
  <si>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</si>
  <si>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</si>
  <si>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</si>
  <si>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</si>
  <si>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</si>
  <si>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</si>
  <si>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</si>
  <si>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</si>
  <si>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</si>
  <si>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</si>
  <si>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</si>
  <si>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</si>
  <si>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</si>
  <si>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</si>
  <si>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</si>
  <si>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</si>
  <si>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</si>
  <si>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</si>
  <si>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</si>
  <si>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</si>
  <si>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</si>
  <si>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</si>
  <si>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</si>
  <si>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</si>
  <si>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</si>
  <si>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</si>
  <si>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</si>
  <si>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</si>
  <si>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</si>
  <si>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</si>
  <si>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</si>
  <si>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</si>
  <si>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</si>
  <si>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</si>
  <si>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</si>
  <si>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</si>
  <si>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</si>
  <si>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</si>
  <si>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</si>
  <si>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</si>
  <si>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</si>
  <si>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</si>
  <si>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</si>
  <si>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</si>
  <si>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</si>
  <si>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</si>
  <si>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</si>
  <si>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</si>
  <si>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</si>
  <si>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</si>
  <si>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</si>
  <si>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</si>
  <si>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</si>
  <si>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</si>
  <si>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</si>
  <si>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</si>
  <si>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</si>
  <si>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</si>
  <si>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</si>
  <si>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</si>
  <si>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</si>
  <si>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</si>
  <si>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</si>
  <si>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</si>
  <si>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</si>
  <si>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</si>
  <si>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</si>
  <si>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</si>
  <si>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</si>
  <si>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</si>
  <si>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</si>
  <si>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</si>
  <si>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</si>
  <si>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</si>
  <si>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</si>
  <si>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</si>
  <si>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</si>
  <si>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</si>
  <si>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</si>
  <si>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</si>
  <si>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</si>
  <si>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</si>
  <si>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</si>
  <si>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</si>
  <si>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</si>
  <si>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</si>
  <si>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</si>
  <si>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</si>
  <si>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</si>
  <si>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</si>
  <si>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</si>
  <si>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</si>
  <si>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</si>
  <si>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</si>
  <si>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</si>
  <si>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</si>
  <si>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</si>
  <si>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</si>
  <si>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</si>
  <si>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</si>
  <si>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</si>
  <si>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</si>
  <si>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</si>
  <si>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</si>
  <si>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</si>
  <si>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</si>
  <si>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</si>
  <si>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</si>
  <si>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</si>
  <si>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</si>
  <si>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</si>
  <si>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</si>
  <si>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</si>
  <si>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</si>
  <si>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</si>
  <si>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</si>
  <si>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</si>
  <si>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</si>
  <si>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</si>
  <si>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</si>
  <si>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</si>
  <si>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</si>
  <si>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</si>
  <si>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</si>
  <si>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</si>
  <si>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</si>
  <si>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</si>
  <si>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</si>
  <si>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</si>
  <si>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</si>
  <si>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</si>
  <si>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</si>
  <si>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</si>
  <si>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</si>
  <si>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</si>
  <si>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</si>
  <si>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</si>
  <si>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</si>
  <si>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</si>
  <si>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</si>
  <si>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</si>
  <si>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</si>
  <si>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</si>
  <si>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</si>
  <si>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</si>
  <si>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</si>
  <si>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</si>
  <si>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</si>
  <si>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</si>
  <si>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</si>
  <si>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</si>
  <si>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</si>
  <si>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</si>
  <si>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</si>
  <si>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</si>
  <si>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</si>
  <si>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</si>
  <si>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</si>
  <si>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</si>
  <si>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</si>
  <si>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</si>
  <si>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</si>
  <si>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</si>
  <si>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</si>
  <si>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</si>
  <si>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</si>
  <si>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</si>
  <si>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</si>
  <si>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</si>
  <si>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</si>
  <si>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</si>
  <si>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</si>
  <si>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</si>
  <si>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</si>
  <si>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</si>
  <si>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</si>
  <si>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</si>
  <si>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</si>
  <si>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</si>
  <si>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</si>
  <si>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</si>
  <si>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</si>
  <si>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</si>
  <si>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</si>
  <si>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</si>
  <si>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</si>
  <si>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</si>
  <si>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</si>
  <si>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</si>
  <si>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</si>
  <si>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</si>
  <si>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</si>
  <si>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</si>
  <si>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</si>
  <si>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</si>
  <si>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</si>
  <si>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</si>
  <si>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</si>
  <si>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</si>
  <si>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</si>
  <si>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</si>
  <si>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</si>
  <si>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</si>
  <si>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</si>
  <si>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</si>
  <si>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</si>
  <si>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</si>
  <si>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</si>
  <si>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</si>
  <si>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</si>
  <si>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</si>
  <si>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</si>
  <si>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</si>
  <si>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</si>
  <si>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</si>
  <si>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</si>
  <si>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</si>
  <si>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</si>
  <si>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</si>
  <si>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</si>
  <si>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</si>
  <si>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</si>
  <si>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</si>
  <si>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</si>
  <si>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</si>
  <si>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</si>
  <si>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</si>
  <si>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</si>
  <si>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</si>
  <si>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</si>
  <si>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</si>
  <si>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</si>
  <si>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</si>
  <si>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</si>
  <si>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</si>
  <si>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</si>
  <si>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</si>
  <si>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</si>
  <si>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</si>
  <si>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</si>
  <si>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</si>
  <si>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</si>
  <si>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</si>
  <si>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</si>
  <si>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</si>
  <si>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</si>
  <si>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</si>
  <si>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</si>
  <si>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</si>
  <si>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</si>
  <si>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</si>
  <si>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</si>
  <si>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</si>
  <si>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</si>
  <si>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</si>
  <si>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</si>
  <si>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</si>
  <si>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</si>
  <si>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</si>
  <si>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</si>
  <si>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</si>
  <si>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</si>
  <si>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</si>
  <si>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</si>
  <si>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</si>
  <si>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</si>
  <si>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</si>
  <si>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</si>
  <si>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</si>
  <si>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</si>
  <si>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</si>
  <si>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</si>
  <si>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</si>
  <si>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</si>
  <si>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</si>
  <si>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</si>
  <si>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</si>
  <si>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</si>
  <si>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</si>
  <si>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</si>
  <si>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</si>
  <si>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</si>
  <si>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</si>
  <si>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</si>
  <si>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</si>
  <si>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</si>
  <si>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</si>
  <si>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</si>
  <si>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</si>
  <si>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</si>
  <si>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</si>
  <si>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</si>
  <si>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</si>
  <si>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</si>
  <si>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</si>
  <si>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</si>
  <si>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</si>
  <si>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</si>
  <si>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</si>
  <si>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</si>
  <si>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</si>
  <si>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</si>
  <si>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</si>
  <si>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</si>
  <si>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</si>
  <si>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</si>
  <si>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</si>
  <si>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</si>
  <si>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</si>
  <si>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</si>
  <si>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</si>
  <si>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</si>
  <si>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</si>
  <si>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</si>
  <si>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</si>
  <si>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</si>
  <si>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</si>
  <si>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</si>
  <si>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</si>
  <si>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</si>
  <si>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</si>
  <si>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</si>
  <si>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</si>
  <si>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</si>
  <si>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</si>
  <si>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</si>
  <si>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</si>
  <si>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</si>
  <si>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</si>
  <si>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</si>
  <si>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</si>
  <si>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</si>
  <si>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</si>
  <si>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</si>
  <si>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</si>
  <si>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</si>
  <si>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</si>
  <si>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</si>
  <si>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</si>
  <si>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</si>
  <si>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</si>
  <si>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</si>
  <si>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</si>
  <si>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</si>
  <si>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</si>
  <si>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</si>
  <si>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</si>
  <si>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</si>
  <si>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</si>
  <si>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</si>
  <si>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</si>
  <si>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</si>
  <si>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</si>
  <si>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</si>
  <si>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</si>
  <si>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</si>
  <si>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</si>
  <si>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</si>
  <si>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</si>
  <si>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</si>
  <si>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</si>
  <si>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</si>
  <si>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</si>
  <si>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</si>
  <si>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</si>
  <si>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</si>
  <si>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</si>
  <si>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</si>
  <si>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</si>
  <si>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</si>
  <si>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</si>
  <si>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</si>
  <si>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</si>
  <si>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</si>
  <si>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</si>
  <si>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</si>
  <si>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</si>
  <si>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</si>
  <si>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</si>
  <si>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</si>
  <si>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</si>
  <si>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</si>
  <si>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</si>
  <si>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</si>
  <si>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</si>
  <si>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</si>
  <si>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</si>
  <si>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</si>
  <si>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</si>
  <si>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</si>
  <si>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</si>
  <si>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</si>
  <si>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</si>
  <si>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</si>
  <si>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</si>
  <si>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</si>
  <si>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</si>
  <si>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</si>
  <si>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</si>
  <si>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</si>
  <si>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</si>
  <si>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</si>
  <si>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</si>
  <si>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</si>
  <si>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</si>
  <si>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</si>
  <si>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</si>
  <si>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</si>
  <si>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</si>
  <si>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</si>
  <si>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</si>
  <si>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</si>
  <si>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</si>
  <si>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</si>
  <si>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</si>
  <si>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</si>
  <si>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</si>
  <si>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</si>
  <si>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</si>
  <si>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</si>
  <si>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</si>
  <si>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</si>
  <si>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</si>
  <si>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</si>
  <si>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</si>
  <si>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</si>
  <si>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</si>
  <si>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</si>
  <si>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</si>
  <si>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</si>
  <si>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</si>
  <si>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</si>
  <si>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</si>
  <si>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</si>
  <si>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</si>
  <si>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</si>
  <si>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</si>
  <si>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</si>
  <si>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</si>
  <si>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</si>
  <si>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</si>
  <si>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</si>
  <si>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</si>
  <si>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</si>
  <si>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</si>
  <si>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</si>
  <si>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</si>
  <si>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</si>
  <si>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</si>
  <si>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</si>
  <si>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</si>
  <si>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</si>
  <si>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</si>
  <si>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</si>
  <si>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</si>
  <si>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</si>
  <si>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</si>
  <si>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</si>
  <si>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</si>
  <si>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</si>
  <si>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</si>
  <si>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</si>
  <si>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</si>
  <si>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</si>
  <si>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</si>
  <si>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</si>
  <si>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</si>
  <si>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</si>
  <si>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</si>
  <si>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</si>
  <si>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</si>
  <si>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</si>
  <si>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</si>
  <si>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</si>
  <si>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</si>
  <si>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</si>
  <si>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</si>
  <si>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</si>
  <si>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</si>
  <si>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</si>
  <si>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</si>
  <si>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</si>
  <si>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</si>
  <si>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</si>
  <si>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</si>
  <si>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</si>
  <si>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</si>
  <si>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</si>
  <si>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</si>
  <si>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</si>
  <si>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</si>
  <si>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</si>
  <si>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</si>
  <si>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</si>
  <si>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</si>
  <si>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</si>
  <si>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</si>
  <si>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</si>
  <si>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</si>
  <si>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</si>
  <si>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</si>
  <si>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</si>
  <si>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</si>
  <si>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</si>
  <si>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</si>
  <si>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</si>
  <si>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</si>
  <si>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</si>
  <si>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</si>
  <si>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</si>
  <si>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</si>
  <si>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</si>
  <si>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</si>
  <si>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</si>
  <si>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</si>
  <si>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</si>
  <si>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</si>
  <si>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</si>
  <si>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</si>
  <si>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</si>
  <si>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</si>
  <si>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</si>
  <si>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</si>
  <si>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</si>
  <si>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</si>
  <si>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</si>
  <si>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</si>
  <si>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</si>
  <si>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</si>
  <si>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</si>
  <si>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</si>
  <si>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</si>
  <si>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</si>
  <si>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</si>
  <si>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</si>
  <si>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</si>
  <si>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</si>
  <si>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</si>
  <si>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</si>
  <si>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</si>
  <si>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</si>
  <si>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</si>
  <si>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</si>
  <si>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</si>
  <si>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</si>
  <si>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</si>
  <si>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</si>
  <si>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</si>
  <si>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</si>
  <si>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</si>
  <si>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</si>
  <si>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</si>
  <si>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</si>
  <si>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</si>
  <si>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</si>
  <si>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</si>
  <si>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</si>
  <si>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</si>
  <si>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</si>
  <si>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</si>
  <si>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</si>
  <si>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</si>
  <si>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</si>
  <si>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</si>
  <si>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</si>
  <si>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</si>
  <si>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</si>
  <si>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</si>
  <si>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</si>
  <si>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</si>
  <si>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</si>
  <si>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</si>
  <si>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</si>
  <si>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</si>
  <si>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</si>
  <si>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</si>
  <si>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</si>
  <si>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</si>
  <si>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</si>
  <si>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</si>
  <si>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</si>
  <si>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</si>
  <si>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</si>
  <si>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</si>
  <si>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</si>
  <si>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</si>
  <si>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</si>
  <si>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</si>
  <si>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</si>
  <si>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</si>
  <si>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</si>
  <si>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</si>
  <si>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</si>
  <si>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</si>
  <si>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</si>
  <si>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</si>
  <si>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</si>
  <si>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</si>
  <si>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</si>
  <si>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</si>
  <si>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</si>
  <si>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</si>
  <si>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</si>
  <si>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</si>
  <si>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</si>
  <si>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</si>
  <si>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</si>
  <si>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</si>
  <si>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</si>
  <si>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</si>
  <si>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</si>
  <si>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</si>
  <si>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</si>
  <si>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</si>
  <si>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</si>
  <si>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</si>
  <si>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</si>
  <si>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</si>
  <si>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</si>
  <si>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</si>
  <si>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</si>
  <si>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</si>
  <si>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</si>
  <si>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</si>
  <si>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</si>
  <si>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</si>
  <si>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</si>
  <si>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</si>
  <si>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</si>
  <si>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</si>
  <si>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</si>
  <si>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</si>
  <si>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</si>
  <si>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</si>
  <si>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</si>
  <si>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</si>
  <si>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</si>
  <si>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</si>
  <si>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</si>
  <si>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</si>
  <si>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</si>
  <si>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</si>
  <si>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</si>
  <si>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</si>
  <si>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</si>
  <si>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</si>
  <si>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</si>
  <si>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</si>
  <si>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</si>
  <si>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</si>
  <si>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</si>
  <si>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</si>
  <si>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</si>
  <si>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</si>
  <si>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</si>
  <si>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</si>
  <si>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</si>
  <si>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</si>
  <si>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</si>
  <si>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</si>
  <si>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</si>
  <si>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</si>
  <si>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</si>
  <si>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</si>
  <si>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</si>
  <si>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</si>
  <si>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</si>
  <si>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</si>
  <si>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</si>
  <si>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</si>
  <si>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</si>
  <si>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</si>
  <si>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</si>
  <si>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</si>
  <si>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</si>
  <si>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</si>
  <si>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</si>
  <si>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</si>
  <si>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</si>
  <si>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</si>
  <si>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</si>
  <si>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</si>
  <si>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</si>
  <si>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</si>
  <si>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</si>
  <si>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</si>
  <si>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</si>
  <si>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</si>
  <si>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</si>
  <si>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</si>
  <si>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</si>
  <si>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</si>
  <si>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</si>
  <si>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</si>
  <si>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</si>
  <si>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</si>
  <si>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</si>
  <si>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</si>
  <si>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</si>
  <si>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</si>
  <si>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</si>
  <si>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</si>
  <si>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</si>
  <si>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</si>
  <si>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</si>
  <si>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</si>
  <si>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</si>
  <si>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</si>
  <si>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</si>
  <si>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</si>
  <si>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</si>
  <si>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</si>
  <si>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</si>
  <si>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</si>
  <si>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</si>
  <si>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</si>
  <si>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</si>
  <si>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</si>
  <si>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</si>
  <si>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</si>
  <si>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</si>
  <si>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</si>
  <si>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</si>
  <si>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</si>
  <si>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</si>
  <si>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</si>
  <si>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</si>
  <si>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</si>
  <si>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</si>
  <si>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</si>
  <si>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</si>
  <si>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</si>
  <si>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</si>
  <si>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</si>
  <si>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</si>
  <si>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</si>
  <si>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</si>
  <si>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</si>
  <si>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</si>
  <si>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</si>
  <si>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</si>
  <si>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</si>
  <si>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</si>
  <si>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</si>
  <si>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</si>
  <si>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</si>
  <si>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</si>
  <si>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</si>
  <si>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</si>
  <si>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</si>
  <si>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</si>
  <si>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</si>
  <si>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</si>
  <si>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</si>
  <si>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</si>
  <si>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</si>
  <si>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</si>
  <si>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</si>
  <si>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</si>
  <si>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</si>
  <si>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</si>
  <si>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</si>
  <si>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</si>
  <si>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</si>
  <si>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</si>
  <si>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</si>
  <si>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</si>
  <si>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</si>
  <si>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</si>
  <si>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</si>
  <si>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</si>
  <si>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</si>
  <si>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</si>
  <si>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</si>
  <si>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</si>
  <si>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</si>
  <si>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</si>
  <si>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</si>
  <si>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</si>
  <si>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</si>
  <si>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</si>
  <si>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</si>
  <si>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</si>
  <si>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</si>
  <si>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</si>
  <si>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</si>
  <si>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</si>
  <si>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</si>
  <si>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</si>
  <si>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</si>
  <si>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</si>
  <si>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</si>
  <si>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</si>
  <si>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</si>
  <si>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</si>
  <si>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</si>
  <si>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</si>
  <si>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</si>
  <si>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</si>
  <si>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</si>
  <si>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</si>
  <si>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</si>
  <si>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</si>
  <si>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</si>
  <si>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</si>
  <si>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</si>
  <si>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</si>
  <si>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</si>
  <si>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</si>
  <si>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</si>
  <si>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</si>
  <si>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</si>
  <si>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</si>
  <si>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</si>
  <si>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</si>
  <si>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</si>
  <si>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</si>
  <si>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</si>
  <si>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</si>
  <si>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</si>
  <si>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</si>
  <si>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</si>
  <si>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</si>
  <si>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</si>
  <si>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</si>
  <si>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</si>
  <si>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</si>
  <si>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</si>
  <si>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</si>
  <si>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</si>
  <si>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</si>
  <si>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</si>
  <si>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</si>
  <si>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</si>
  <si>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</si>
  <si>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</si>
  <si>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</si>
  <si>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</si>
  <si>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</si>
  <si>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</si>
  <si>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</si>
  <si>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</si>
  <si>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</si>
  <si>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</si>
  <si>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</si>
  <si>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</si>
  <si>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</si>
  <si>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</si>
  <si>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</si>
  <si>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</si>
  <si>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</si>
  <si>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</si>
  <si>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</si>
  <si>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</si>
  <si>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</si>
  <si>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</si>
  <si>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</si>
  <si>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</si>
  <si>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</si>
  <si>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</si>
  <si>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</si>
  <si>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</si>
  <si>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</si>
  <si>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</si>
  <si>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</si>
  <si>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</si>
  <si>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</si>
  <si>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</si>
  <si>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</si>
  <si>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</si>
  <si>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</si>
  <si>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</si>
  <si>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</si>
  <si>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</si>
  <si>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</si>
  <si>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</si>
  <si>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</si>
  <si>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</si>
  <si>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</si>
  <si>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</si>
  <si>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</si>
  <si>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</si>
  <si>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</si>
  <si>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</si>
  <si>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</si>
  <si>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</si>
  <si>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</si>
  <si>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</si>
  <si>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</si>
  <si>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</si>
  <si>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</si>
  <si>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</si>
  <si>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</si>
  <si>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</si>
  <si>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</si>
  <si>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</si>
  <si>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</si>
  <si>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</si>
  <si>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</si>
  <si>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</si>
  <si>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</si>
  <si>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</si>
  <si>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</si>
  <si>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</si>
  <si>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</si>
  <si>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</si>
  <si>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</si>
  <si>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</si>
  <si>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</si>
  <si>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</si>
  <si>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</si>
  <si>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</si>
  <si>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</si>
  <si>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</si>
  <si>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</si>
  <si>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</si>
  <si>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</si>
  <si>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</si>
  <si>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</si>
  <si>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</si>
  <si>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</si>
  <si>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</si>
  <si>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</si>
  <si>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</si>
  <si>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</si>
  <si>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</si>
  <si>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</si>
  <si>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</si>
  <si>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</si>
  <si>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</si>
  <si>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</si>
  <si>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</si>
  <si>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</si>
  <si>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</si>
  <si>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</si>
  <si>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</si>
  <si>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</si>
  <si>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</si>
  <si>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</si>
  <si>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</si>
  <si>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</si>
  <si>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</si>
  <si>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</si>
  <si>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</si>
  <si>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</si>
  <si>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</si>
  <si>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</si>
  <si>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</si>
  <si>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</si>
  <si>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</si>
  <si>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</si>
  <si>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</si>
  <si>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</si>
  <si>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</si>
  <si>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</si>
  <si>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</si>
  <si>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</si>
  <si>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</si>
  <si>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</si>
  <si>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</si>
  <si>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</si>
  <si>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</si>
  <si>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</si>
  <si>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</si>
  <si>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</si>
  <si>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</si>
  <si>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</si>
  <si>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</si>
  <si>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</si>
  <si>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</si>
  <si>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</si>
  <si>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</si>
  <si>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</si>
  <si>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</si>
  <si>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</si>
  <si>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</si>
  <si>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</si>
  <si>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</si>
  <si>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</si>
  <si>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</si>
  <si>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</si>
  <si>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</si>
  <si>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</si>
  <si>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</si>
  <si>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</si>
  <si>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</si>
  <si>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</si>
  <si>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</si>
  <si>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</si>
  <si>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</si>
  <si>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</si>
  <si>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</si>
  <si>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</si>
  <si>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</si>
  <si>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</si>
  <si>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</si>
  <si>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</si>
  <si>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</si>
  <si>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</si>
  <si>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</si>
  <si>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</si>
  <si>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</si>
  <si>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</si>
  <si>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</si>
  <si>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</si>
  <si>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</si>
  <si>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</si>
  <si>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</si>
  <si>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</si>
  <si>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</si>
  <si>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</si>
  <si>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</si>
  <si>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</si>
  <si>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</si>
  <si>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</si>
  <si>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</si>
  <si>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</si>
  <si>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</si>
  <si>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</si>
  <si>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</si>
  <si>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</si>
  <si>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</si>
  <si>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</si>
  <si>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</si>
  <si>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</si>
  <si>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</si>
  <si>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</si>
  <si>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</si>
  <si>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</si>
  <si>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</si>
  <si>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</si>
  <si>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</si>
  <si>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</si>
  <si>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</si>
  <si>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</si>
  <si>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</si>
  <si>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</si>
  <si>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</si>
  <si>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2011</t>
  </si>
  <si>
    <t>Jan</t>
  </si>
  <si>
    <t>Feb</t>
  </si>
  <si>
    <t>Mar</t>
  </si>
  <si>
    <t>Apr</t>
  </si>
  <si>
    <t>May</t>
  </si>
  <si>
    <t>Jun</t>
  </si>
  <si>
    <t>Jul</t>
  </si>
  <si>
    <t>Aug</t>
  </si>
  <si>
    <t>Sep</t>
  </si>
  <si>
    <t>Oct</t>
  </si>
  <si>
    <t>Nov</t>
  </si>
  <si>
    <t>Dec</t>
  </si>
  <si>
    <t>2012</t>
  </si>
  <si>
    <t>2013</t>
  </si>
  <si>
    <t>2014</t>
  </si>
  <si>
    <t>Sum of Sales</t>
  </si>
  <si>
    <t>Sum of Profit</t>
  </si>
  <si>
    <t>Month</t>
  </si>
  <si>
    <t>Sum of Quantity Sold</t>
  </si>
  <si>
    <t>Count of Order ID</t>
  </si>
  <si>
    <t>Sum of Profit Margin</t>
  </si>
  <si>
    <t>KPI</t>
  </si>
  <si>
    <t>Sum of Quantity</t>
  </si>
  <si>
    <t>Sales &amp; Profit Analysis</t>
  </si>
  <si>
    <t>Sales %</t>
  </si>
  <si>
    <t>Profit Margin %</t>
  </si>
  <si>
    <t>Sales by State</t>
  </si>
  <si>
    <t>Category &amp; Profit Analysis</t>
  </si>
  <si>
    <t>Category &amp; Sales Analysis</t>
  </si>
  <si>
    <t>Sub-Category &amp;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</si>
</sst>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Green]\▲0.00%;[Red]\ \▼0.00%"/>
    <numFmt numFmtId="165" formatCode="&quot;$&quot;0.0,\K"/>
    <numFmt numFmtId="166" formatCode="0.0%"/>
    <numFmt numFmtId="167" formatCode="_(&quot;$&quot;* #,##0_);_(&quot;$&quot;* \(#,##0\);_(&quot;$&quot;* &quot;-&quot;??_);_(@_)"/>
    <numFmt numFmtId="168" formatCode="0.0,\K"/>
    <numFmt numFmtId="169" formatCode="0,\K"/>
    <numFmt numFmtId="170" formatCode="&quot;$&quot;#.#,,&quot;M&quot;"/>
  </numFmts>
  <fonts count="9" x14ac:knownFonts="1">
    <font>
      <sz val="11"/>
      <color theme="1"/>
      <name val="Calibri"/>
      <scheme val="minor"/>
    </font>
    <font>
      <sz val="12"/>
      <color rgb="FF000000"/>
      <name val="Calibri"/>
    </font>
    <font>
      <sz val="11"/>
      <color theme="1"/>
      <name val="Calibri"/>
      <scheme val="minor"/>
    </font>
    <font>
      <sz val="11"/>
      <color theme="1"/>
      <name val="Calibri"/>
    </font>
    <font>
      <b/>
      <sz val="11"/>
      <color theme="1"/>
      <name val="Calibri"/>
      <family val="2"/>
      <scheme val="minor"/>
    </font>
    <font>
      <sz val="12"/>
      <color theme="0"/>
      <name val="Lato Black"/>
      <family val="2"/>
    </font>
    <font>
      <sz val="12"/>
      <color theme="1"/>
      <name val="Lato Black"/>
      <family val="2"/>
    </font>
    <font>
      <sz val="14"/>
      <name val="Lato Black"/>
      <family val="2"/>
    </font>
    <font>
      <sz val="11"/>
      <name val="Lato Black"/>
      <family val="2"/>
    </font>
  </fonts>
  <fills count="6">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rgb="FF0070C0"/>
        <bgColor indexed="64"/>
      </patternFill>
    </fill>
    <fill>
      <patternFill patternType="solid">
        <fgColor rgb="FFFFC000"/>
        <bgColor indexed="64"/>
      </patternFill>
    </fill>
  </fills>
  <borders count="12">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2" fillId="0" borderId="0" applyFont="0" applyFill="0" applyBorder="0" applyAlignment="0" applyProtection="0"/>
  </cellStyleXfs>
  <cellXfs count="51">
    <xf numFmtId="0" fontId="0" fillId="0" borderId="0" xfId="0"/>
    <xf numFmtId="0" fontId="1" fillId="0" borderId="0" xfId="0" applyFont="1"/>
    <xf numFmtId="0" fontId="2" fillId="0" borderId="0" xfId="0" applyFont="1"/>
    <xf numFmtId="14" fontId="3" fillId="0" borderId="0" xfId="0" applyNumberFormat="1" applyFont="1"/>
    <xf numFmtId="0" fontId="0" fillId="0" borderId="2" xfId="0" applyBorder="1" applyAlignment="1">
      <alignment horizontal="left"/>
    </xf>
    <xf numFmtId="0" fontId="0" fillId="0" borderId="1" xfId="0" applyBorder="1" applyAlignment="1">
      <alignment horizontal="left"/>
    </xf>
    <xf numFmtId="0" fontId="4" fillId="2" borderId="1" xfId="0" applyFont="1" applyFill="1" applyBorder="1"/>
    <xf numFmtId="0" fontId="4" fillId="2" borderId="6" xfId="0" applyFont="1" applyFill="1" applyBorder="1" applyAlignment="1">
      <alignment horizontal="left"/>
    </xf>
    <xf numFmtId="165" fontId="4" fillId="2" borderId="1" xfId="0" applyNumberFormat="1" applyFont="1" applyFill="1" applyBorder="1"/>
    <xf numFmtId="165" fontId="4" fillId="2" borderId="7" xfId="0" applyNumberFormat="1" applyFont="1" applyFill="1"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4" fillId="2" borderId="6" xfId="0" applyNumberFormat="1" applyFont="1" applyFill="1" applyBorder="1"/>
    <xf numFmtId="165" fontId="4" fillId="2" borderId="9" xfId="0" applyNumberFormat="1" applyFont="1" applyFill="1" applyBorder="1"/>
    <xf numFmtId="165" fontId="0" fillId="0" borderId="3" xfId="0" applyNumberFormat="1" applyBorder="1"/>
    <xf numFmtId="165" fontId="0" fillId="0" borderId="4" xfId="0" applyNumberFormat="1" applyBorder="1"/>
    <xf numFmtId="165" fontId="4" fillId="2" borderId="5" xfId="0" applyNumberFormat="1" applyFont="1" applyFill="1" applyBorder="1"/>
    <xf numFmtId="0" fontId="4" fillId="2" borderId="3" xfId="0" applyFont="1" applyFill="1" applyBorder="1"/>
    <xf numFmtId="0" fontId="4" fillId="3" borderId="0" xfId="0" applyFont="1" applyFill="1"/>
    <xf numFmtId="165" fontId="0" fillId="0" borderId="0" xfId="0" applyNumberFormat="1"/>
    <xf numFmtId="165" fontId="4" fillId="3" borderId="0" xfId="0" applyNumberFormat="1" applyFont="1" applyFill="1"/>
    <xf numFmtId="166" fontId="0" fillId="0" borderId="3" xfId="0" applyNumberFormat="1" applyBorder="1"/>
    <xf numFmtId="166" fontId="0" fillId="0" borderId="4" xfId="0" applyNumberFormat="1" applyBorder="1"/>
    <xf numFmtId="9" fontId="4" fillId="2" borderId="5" xfId="0" applyNumberFormat="1" applyFont="1" applyFill="1" applyBorder="1"/>
    <xf numFmtId="165" fontId="4" fillId="2" borderId="3" xfId="0" applyNumberFormat="1" applyFont="1" applyFill="1" applyBorder="1"/>
    <xf numFmtId="168" fontId="0" fillId="0" borderId="3" xfId="0" applyNumberFormat="1" applyBorder="1"/>
    <xf numFmtId="168" fontId="4" fillId="2" borderId="5" xfId="0" applyNumberFormat="1" applyFont="1" applyFill="1" applyBorder="1"/>
    <xf numFmtId="0" fontId="4" fillId="2" borderId="1" xfId="0" pivotButton="1" applyFont="1" applyFill="1" applyBorder="1"/>
    <xf numFmtId="0" fontId="0" fillId="0" borderId="6" xfId="0" applyBorder="1" applyAlignment="1">
      <alignment horizontal="left"/>
    </xf>
    <xf numFmtId="169" fontId="0" fillId="0" borderId="3" xfId="0" applyNumberFormat="1" applyBorder="1"/>
    <xf numFmtId="169" fontId="4" fillId="2" borderId="5" xfId="0" applyNumberFormat="1" applyFont="1" applyFill="1" applyBorder="1"/>
    <xf numFmtId="0" fontId="4" fillId="2" borderId="7" xfId="0" applyFont="1" applyFill="1" applyBorder="1"/>
    <xf numFmtId="166" fontId="4" fillId="2" borderId="5" xfId="0" applyNumberFormat="1" applyFont="1" applyFill="1" applyBorder="1"/>
    <xf numFmtId="170" fontId="4" fillId="2" borderId="5" xfId="0" applyNumberFormat="1" applyFont="1" applyFill="1" applyBorder="1"/>
    <xf numFmtId="165" fontId="0" fillId="0" borderId="6" xfId="0" applyNumberFormat="1" applyBorder="1"/>
    <xf numFmtId="165" fontId="0" fillId="0" borderId="10" xfId="0" applyNumberFormat="1" applyBorder="1"/>
    <xf numFmtId="165" fontId="0" fillId="0" borderId="11" xfId="0" applyNumberFormat="1" applyBorder="1"/>
    <xf numFmtId="0" fontId="4" fillId="2" borderId="10" xfId="0" applyFont="1" applyFill="1" applyBorder="1"/>
    <xf numFmtId="166" fontId="0" fillId="0" borderId="7" xfId="0" applyNumberFormat="1" applyBorder="1"/>
    <xf numFmtId="166" fontId="0" fillId="0" borderId="9" xfId="0" applyNumberFormat="1" applyBorder="1"/>
    <xf numFmtId="164" fontId="6" fillId="0" borderId="0" xfId="0" applyNumberFormat="1" applyFont="1"/>
    <xf numFmtId="170" fontId="0" fillId="0" borderId="0" xfId="0" applyNumberFormat="1"/>
    <xf numFmtId="168" fontId="0" fillId="0" borderId="0" xfId="0" applyNumberFormat="1"/>
    <xf numFmtId="166" fontId="0" fillId="0" borderId="0" xfId="1" applyNumberFormat="1" applyFont="1"/>
    <xf numFmtId="165" fontId="4" fillId="2" borderId="1" xfId="0" pivotButton="1" applyNumberFormat="1" applyFont="1" applyFill="1" applyBorder="1"/>
    <xf numFmtId="0" fontId="7" fillId="0" borderId="0" xfId="0" applyFont="1" applyAlignment="1">
      <alignment horizontal="center" vertical="center"/>
    </xf>
    <xf numFmtId="0" fontId="5" fillId="4" borderId="0" xfId="0" applyFont="1" applyFill="1" applyAlignment="1">
      <alignment horizontal="center" vertical="center"/>
    </xf>
    <xf numFmtId="0" fontId="7" fillId="5" borderId="0" xfId="0" applyFont="1" applyFill="1" applyAlignment="1">
      <alignment horizontal="center" vertical="center"/>
    </xf>
    <xf numFmtId="0" fontId="8" fillId="5" borderId="0" xfId="0" applyFont="1" applyFill="1" applyAlignment="1">
      <alignment horizontal="center" vertical="center"/>
    </xf>
  </cellXfs>
  <cellStyles count="2">
    <cellStyle name="Normal" xfId="0" builtinId="0"/>
    <cellStyle name="Percent" xfId="1" builtinId="5"/>
  </cellStyles>
  <dxfs count="323">
    <dxf>
      <numFmt numFmtId="166" formatCode="0.0%"/>
    </dxf>
    <dxf>
      <fill>
        <patternFill patternType="solid">
          <bgColor theme="8" tint="0.79998168889431442"/>
        </patternFill>
      </fill>
    </dxf>
    <dxf>
      <font>
        <b/>
        <family val="2"/>
      </font>
    </dxf>
    <dxf>
      <numFmt numFmtId="170" formatCode="&quot;$&quot;#.#,,&quot;M&quot;"/>
    </dxf>
    <dxf>
      <numFmt numFmtId="165" formatCode="&quot;$&quot;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numFmt numFmtId="167" formatCode="_(&quot;$&quot;* #,##0_);_(&quot;$&quot;* \(#,##0\);_(&quot;$&quot;* &quot;-&quot;??_);_(@_)"/>
    </dxf>
    <dxf>
      <numFmt numFmtId="165" formatCode="&quot;$&quot;0.0,\K"/>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65" formatCode="&quot;$&quot;0.0,\K"/>
    </dxf>
    <dxf>
      <numFmt numFmtId="165" formatCode="&quot;$&quot;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numFmt numFmtId="167" formatCode="_(&quot;$&quot;* #,##0_);_(&quot;$&quot;* \(#,##0\);_(&quot;$&quot;* &quot;-&quot;??_);_(@_)"/>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65" formatCode="&quot;$&quot;0.0,\K"/>
    </dxf>
    <dxf>
      <numFmt numFmtId="165" formatCode="&quot;$&quot;0.0,\K"/>
    </dxf>
    <dxf>
      <numFmt numFmtId="0" formatCode="General"/>
    </dxf>
    <dxf>
      <fill>
        <patternFill patternType="solid">
          <bgColor theme="8" tint="0.79998168889431442"/>
        </patternFill>
      </fill>
    </dxf>
    <dxf>
      <font>
        <b/>
        <family val="2"/>
      </font>
    </dxf>
    <dxf>
      <numFmt numFmtId="13" formatCode="0%"/>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70" formatCode="&quot;$&quot;#.#,,&quot;M&quot;"/>
    </dxf>
    <dxf>
      <numFmt numFmtId="165" formatCode="&quot;$&quot;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numFmt numFmtId="167" formatCode="_(&quot;$&quot;* #,##0_);_(&quot;$&quot;* \(#,##0\);_(&quot;$&quot;* &quot;-&quot;??_);_(@_)"/>
    </dxf>
    <dxf>
      <numFmt numFmtId="165" formatCode="&quot;$&quot;0.0,\K"/>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65" formatCode="&quot;$&quot;0.0,\K"/>
    </dxf>
    <dxf>
      <numFmt numFmtId="165" formatCode="&quot;$&quot;0.0,\K"/>
    </dxf>
    <dxf>
      <fill>
        <patternFill>
          <bgColor theme="8" tint="0.79998168889431442"/>
        </patternFill>
      </fill>
    </dxf>
    <dxf>
      <fill>
        <patternFill>
          <bgColor theme="8" tint="0.79998168889431442"/>
        </patternFill>
      </fill>
    </dxf>
    <dxf>
      <font>
        <b/>
        <family val="2"/>
      </font>
    </dxf>
    <dxf>
      <font>
        <b/>
        <family val="2"/>
      </font>
    </dxf>
    <dxf>
      <numFmt numFmtId="0" formatCode="General"/>
    </dxf>
    <dxf>
      <numFmt numFmtId="13" formatCode="0%"/>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3" formatCode="0%"/>
    </dxf>
    <dxf>
      <numFmt numFmtId="166" formatCode="0.0%"/>
    </dxf>
    <dxf>
      <numFmt numFmtId="14" formatCode="0.00%"/>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68" formatCode="0.0,\K"/>
    </dxf>
    <dxf>
      <numFmt numFmtId="165" formatCode="&quot;$&quot;0.0,\K"/>
    </dxf>
    <dxf>
      <numFmt numFmtId="165" formatCode="&quot;$&quot;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65" formatCode="&quot;$&quot;0.0,\K"/>
    </dxf>
    <dxf>
      <numFmt numFmtId="165" formatCode="&quot;$&quot;0.0,\K"/>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69" formatCode="0,\K"/>
    </dxf>
    <dxf>
      <numFmt numFmtId="169" formatCode="0,\K"/>
    </dxf>
    <dxf>
      <numFmt numFmtId="168" formatCode="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65" formatCode="&quot;$&quot;0.0,\K"/>
    </dxf>
    <dxf>
      <numFmt numFmtId="165" formatCode="&quot;$&quot;0.0,\K"/>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66" formatCode="0.0%"/>
    </dxf>
    <dxf>
      <font>
        <b/>
        <family val="2"/>
      </font>
    </dxf>
    <dxf>
      <font>
        <b/>
        <family val="2"/>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3" formatCode="0%"/>
    </dxf>
    <dxf>
      <numFmt numFmtId="166" formatCode="0.0%"/>
    </dxf>
    <dxf>
      <numFmt numFmtId="14" formatCode="0.00%"/>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65" formatCode="&quot;$&quot;0.0,\K"/>
    </dxf>
    <dxf>
      <numFmt numFmtId="165" formatCode="&quot;$&quot;0.0,\K"/>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65" formatCode="&quot;$&quot;0.0,\K"/>
    </dxf>
    <dxf>
      <numFmt numFmtId="165" formatCode="&quot;$&quot;0.0,\K"/>
    </dxf>
    <dxf>
      <fill>
        <patternFill>
          <bgColor theme="8" tint="0.79998168889431442"/>
        </patternFill>
      </fill>
    </dxf>
    <dxf>
      <fill>
        <patternFill>
          <bgColor theme="8" tint="0.79998168889431442"/>
        </patternFill>
      </fill>
    </dxf>
    <dxf>
      <font>
        <b/>
        <family val="2"/>
      </font>
    </dxf>
    <dxf>
      <font>
        <b/>
        <family val="2"/>
      </font>
    </dxf>
    <dxf>
      <numFmt numFmtId="0" formatCode="General"/>
    </dxf>
    <dxf>
      <numFmt numFmtId="13" formatCode="0%"/>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68" formatCode="0.0,\K"/>
    </dxf>
    <dxf>
      <numFmt numFmtId="165" formatCode="&quot;$&quot;0.0,\K"/>
    </dxf>
    <dxf>
      <numFmt numFmtId="165" formatCode="&quot;$&quot;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65" formatCode="&quot;$&quot;0.0,\K"/>
    </dxf>
    <dxf>
      <numFmt numFmtId="165" formatCode="&quot;$&quot;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numFmt numFmtId="167" formatCode="_(&quot;$&quot;* #,##0_);_(&quot;$&quot;* \(#,##0\);_(&quot;$&quot;* &quot;-&quot;??_);_(@_)"/>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65" formatCode="&quot;$&quot;0.0,\K"/>
    </dxf>
    <dxf>
      <numFmt numFmtId="165" formatCode="&quot;$&quot;0.0,\K"/>
    </dxf>
    <dxf>
      <numFmt numFmtId="0" formatCode="General"/>
    </dxf>
    <dxf>
      <fill>
        <patternFill patternType="solid">
          <bgColor theme="8" tint="0.79998168889431442"/>
        </patternFill>
      </fill>
    </dxf>
    <dxf>
      <font>
        <b/>
        <family val="2"/>
      </font>
    </dxf>
    <dxf>
      <numFmt numFmtId="13" formatCode="0%"/>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numFmt numFmtId="166" formatCode="0.0%"/>
    </dxf>
    <dxf>
      <fill>
        <patternFill patternType="solid">
          <bgColor theme="8" tint="0.79998168889431442"/>
        </patternFill>
      </fill>
    </dxf>
    <dxf>
      <font>
        <b/>
        <family val="2"/>
      </font>
    </dxf>
    <dxf>
      <numFmt numFmtId="170" formatCode="&quot;$&quot;#.#,,&quot;M&quot;"/>
    </dxf>
    <dxf>
      <numFmt numFmtId="165" formatCode="&quot;$&quot;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numFmt numFmtId="167" formatCode="_(&quot;$&quot;* #,##0_);_(&quot;$&quot;* \(#,##0\);_(&quot;$&quot;* &quot;-&quot;??_);_(@_)"/>
    </dxf>
    <dxf>
      <numFmt numFmtId="165" formatCode="&quot;$&quot;0.0,\K"/>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66" formatCode="0.0%"/>
    </dxf>
    <dxf>
      <font>
        <b/>
        <family val="2"/>
      </font>
    </dxf>
    <dxf>
      <font>
        <b/>
        <family val="2"/>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70" formatCode="&quot;$&quot;#.#,,&quot;M&quot;"/>
    </dxf>
    <dxf>
      <numFmt numFmtId="165" formatCode="&quot;$&quot;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numFmt numFmtId="167" formatCode="_(&quot;$&quot;* #,##0_);_(&quot;$&quot;* \(#,##0\);_(&quot;$&quot;* &quot;-&quot;??_);_(@_)"/>
    </dxf>
    <dxf>
      <numFmt numFmtId="165" formatCode="&quot;$&quot;0.0,\K"/>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69" formatCode="0,\K"/>
    </dxf>
    <dxf>
      <numFmt numFmtId="169" formatCode="0,\K"/>
    </dxf>
    <dxf>
      <numFmt numFmtId="168" formatCode="0.0,\K"/>
    </dxf>
    <dxf>
      <numFmt numFmtId="165" formatCode="&quot;$&quot;0.0,\K"/>
    </dxf>
    <dxf>
      <numFmt numFmtId="165" formatCode="&quot;$&quot;0.0,\K"/>
    </dxf>
    <dxf>
      <numFmt numFmtId="165" formatCode="&quot;$&quot;0.0,\K"/>
    </dxf>
    <dxf>
      <font>
        <b/>
        <family val="2"/>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numFmt numFmtId="165" formatCode="&quot;$&quot;0.0,\K"/>
    </dxf>
    <dxf>
      <numFmt numFmtId="165" formatCode="&quot;$&quot;0.0,\K"/>
    </dxf>
    <dxf>
      <fill>
        <patternFill patternType="solid">
          <bgColor theme="8" tint="0.79998168889431442"/>
        </patternFill>
      </fill>
    </dxf>
    <dxf>
      <fill>
        <patternFill patternType="solid">
          <bgColor theme="8" tint="0.79998168889431442"/>
        </patternFill>
      </fill>
    </dxf>
    <dxf>
      <font>
        <b/>
        <family val="2"/>
      </font>
    </dxf>
    <dxf>
      <font>
        <b/>
        <family val="2"/>
      </font>
    </dxf>
    <dxf>
      <fill>
        <patternFill patternType="solid">
          <bgColor theme="8" tint="0.79998168889431442"/>
        </patternFill>
      </fill>
    </dxf>
    <dxf>
      <fill>
        <patternFill patternType="solid">
          <bgColor theme="8" tint="0.79998168889431442"/>
        </patternFill>
      </fill>
    </dxf>
    <dxf>
      <font>
        <b/>
        <family val="2"/>
      </font>
    </dxf>
    <dxf>
      <font>
        <b/>
        <family val="2"/>
      </font>
    </dxf>
    <dxf>
      <font>
        <b/>
        <i val="0"/>
        <sz val="12"/>
        <color theme="0"/>
      </font>
    </dxf>
    <dxf>
      <fill>
        <patternFill patternType="solid">
          <bgColor theme="3" tint="0.14996795556505021"/>
        </patternFill>
      </fill>
      <border diagonalUp="0" diagonalDown="0">
        <left style="thin">
          <color theme="3" tint="0.24994659260841701"/>
        </left>
        <right style="thin">
          <color theme="3" tint="0.24994659260841701"/>
        </right>
        <top style="thin">
          <color theme="3" tint="0.24994659260841701"/>
        </top>
        <bottom style="thin">
          <color theme="3" tint="0.2499465926084170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22"/>
      <tableStyleElement type="firstRowStripe" dxfId="321"/>
      <tableStyleElement type="secondRowStripe" dxfId="320"/>
    </tableStyle>
    <tableStyle name="Slicer Style 1" pivot="0" table="0" count="4" xr9:uid="{19B50F81-670C-4658-9817-F841BB045160}">
      <tableStyleElement type="wholeTable" dxfId="319"/>
      <tableStyleElement type="headerRow" dxfId="318"/>
    </tableStyle>
  </tableStyles>
  <extLst>
    <ext xmlns:x14="http://schemas.microsoft.com/office/spreadsheetml/2009/9/main" uri="{46F421CA-312F-682f-3DD2-61675219B42D}">
      <x14:dxfs count="2">
        <dxf>
          <fill>
            <patternFill>
              <bgColor theme="2" tint="-0.24994659260841701"/>
            </patternFill>
          </fill>
        </dxf>
        <dxf>
          <font>
            <b/>
            <i val="0"/>
            <sz val="10"/>
            <color theme="0"/>
          </font>
          <fill>
            <patternFill>
              <bgColor theme="3" tint="0.499984740745262"/>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c:f>
              <c:strCache>
                <c:ptCount val="1"/>
                <c:pt idx="0">
                  <c:v>Sum of Sales</c:v>
                </c:pt>
              </c:strCache>
            </c:strRef>
          </c:tx>
          <c:spPr>
            <a:solidFill>
              <a:schemeClr val="accent1"/>
            </a:solidFill>
            <a:ln>
              <a:noFill/>
            </a:ln>
            <a:effectLst/>
          </c:spPr>
          <c:invertIfNegative val="0"/>
          <c:cat>
            <c:strRef>
              <c:f>'Pivot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Table'!$B$6:$B$18</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1E7-4870-A4C9-0C431423F149}"/>
            </c:ext>
          </c:extLst>
        </c:ser>
        <c:dLbls>
          <c:showLegendKey val="0"/>
          <c:showVal val="0"/>
          <c:showCatName val="0"/>
          <c:showSerName val="0"/>
          <c:showPercent val="0"/>
          <c:showBubbleSize val="0"/>
        </c:dLbls>
        <c:gapWidth val="219"/>
        <c:overlap val="-27"/>
        <c:axId val="1447150159"/>
        <c:axId val="1447147759"/>
      </c:barChart>
      <c:lineChart>
        <c:grouping val="standard"/>
        <c:varyColors val="0"/>
        <c:ser>
          <c:idx val="1"/>
          <c:order val="1"/>
          <c:tx>
            <c:strRef>
              <c:f>'Pivot Table'!$C$5</c:f>
              <c:strCache>
                <c:ptCount val="1"/>
                <c:pt idx="0">
                  <c:v>Sum of Profit</c:v>
                </c:pt>
              </c:strCache>
            </c:strRef>
          </c:tx>
          <c:spPr>
            <a:ln w="28575" cap="rnd">
              <a:solidFill>
                <a:schemeClr val="accent2"/>
              </a:solidFill>
              <a:round/>
            </a:ln>
            <a:effectLst/>
          </c:spPr>
          <c:marker>
            <c:symbol val="none"/>
          </c:marker>
          <c:cat>
            <c:strRef>
              <c:f>'Pivot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Table'!$C$6:$C$18</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11E7-4870-A4C9-0C431423F149}"/>
            </c:ext>
          </c:extLst>
        </c:ser>
        <c:dLbls>
          <c:showLegendKey val="0"/>
          <c:showVal val="0"/>
          <c:showCatName val="0"/>
          <c:showSerName val="0"/>
          <c:showPercent val="0"/>
          <c:showBubbleSize val="0"/>
        </c:dLbls>
        <c:marker val="1"/>
        <c:smooth val="0"/>
        <c:axId val="1447149679"/>
        <c:axId val="1447153999"/>
      </c:lineChart>
      <c:catAx>
        <c:axId val="144715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47759"/>
        <c:crosses val="autoZero"/>
        <c:auto val="1"/>
        <c:lblAlgn val="ctr"/>
        <c:lblOffset val="100"/>
        <c:noMultiLvlLbl val="0"/>
      </c:catAx>
      <c:valAx>
        <c:axId val="1447147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50159"/>
        <c:crosses val="autoZero"/>
        <c:crossBetween val="between"/>
      </c:valAx>
      <c:valAx>
        <c:axId val="1447153999"/>
        <c:scaling>
          <c:orientation val="minMax"/>
        </c:scaling>
        <c:delete val="0"/>
        <c:axPos val="r"/>
        <c:numFmt formatCode="&quot;$&quot;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49679"/>
        <c:crosses val="max"/>
        <c:crossBetween val="between"/>
      </c:valAx>
      <c:catAx>
        <c:axId val="1447149679"/>
        <c:scaling>
          <c:orientation val="minMax"/>
        </c:scaling>
        <c:delete val="1"/>
        <c:axPos val="b"/>
        <c:numFmt formatCode="General" sourceLinked="1"/>
        <c:majorTickMark val="out"/>
        <c:minorTickMark val="none"/>
        <c:tickLblPos val="nextTo"/>
        <c:crossAx val="14471539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Table!PivotTable5</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s>
    <c:plotArea>
      <c:layout>
        <c:manualLayout>
          <c:layoutTarget val="inner"/>
          <c:xMode val="edge"/>
          <c:yMode val="edge"/>
          <c:x val="8.5079233188913278E-2"/>
          <c:y val="0"/>
          <c:w val="0.84576633042960714"/>
          <c:h val="0.8917017397822331"/>
        </c:manualLayout>
      </c:layout>
      <c:doughnutChart>
        <c:varyColors val="1"/>
        <c:ser>
          <c:idx val="0"/>
          <c:order val="0"/>
          <c:tx>
            <c:strRef>
              <c:f>'Pivot Table'!$B$41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ACF-4561-BEF3-9A5BBE2C3F1D}"/>
              </c:ext>
            </c:extLst>
          </c:dPt>
          <c:dPt>
            <c:idx val="1"/>
            <c:bubble3D val="0"/>
            <c:spPr>
              <a:solidFill>
                <a:schemeClr val="accent2"/>
              </a:solidFill>
              <a:ln w="19050">
                <a:noFill/>
              </a:ln>
              <a:effectLst/>
            </c:spPr>
            <c:extLst>
              <c:ext xmlns:c16="http://schemas.microsoft.com/office/drawing/2014/chart" uri="{C3380CC4-5D6E-409C-BE32-E72D297353CC}">
                <c16:uniqueId val="{00000003-9ACF-4561-BEF3-9A5BBE2C3F1D}"/>
              </c:ext>
            </c:extLst>
          </c:dPt>
          <c:dPt>
            <c:idx val="2"/>
            <c:bubble3D val="0"/>
            <c:spPr>
              <a:solidFill>
                <a:schemeClr val="accent3"/>
              </a:solidFill>
              <a:ln w="19050">
                <a:noFill/>
              </a:ln>
              <a:effectLst/>
            </c:spPr>
            <c:extLst>
              <c:ext xmlns:c16="http://schemas.microsoft.com/office/drawing/2014/chart" uri="{C3380CC4-5D6E-409C-BE32-E72D297353CC}">
                <c16:uniqueId val="{00000005-9ACF-4561-BEF3-9A5BBE2C3F1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Table'!$A$42:$A$45</c:f>
              <c:strCache>
                <c:ptCount val="3"/>
                <c:pt idx="0">
                  <c:v>Furniture</c:v>
                </c:pt>
                <c:pt idx="1">
                  <c:v>Office Supplies</c:v>
                </c:pt>
                <c:pt idx="2">
                  <c:v>Technology</c:v>
                </c:pt>
              </c:strCache>
            </c:strRef>
          </c:cat>
          <c:val>
            <c:numRef>
              <c:f>'Pivot Table'!$B$42:$B$45</c:f>
              <c:numCache>
                <c:formatCode>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2-6D9E-4A28-BD39-7B320C031A4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Table'!$B$113</c:f>
              <c:strCache>
                <c:ptCount val="1"/>
                <c:pt idx="0">
                  <c:v>Total</c:v>
                </c:pt>
              </c:strCache>
            </c:strRef>
          </c:tx>
          <c:spPr>
            <a:solidFill>
              <a:schemeClr val="accent1"/>
            </a:solidFill>
            <a:ln>
              <a:noFill/>
            </a:ln>
            <a:effectLst/>
          </c:spPr>
          <c:invertIfNegative val="0"/>
          <c:cat>
            <c:strRef>
              <c:f>'Pivot Table'!$A$114:$A$119</c:f>
              <c:strCache>
                <c:ptCount val="5"/>
                <c:pt idx="0">
                  <c:v>Binders</c:v>
                </c:pt>
                <c:pt idx="1">
                  <c:v>Tables</c:v>
                </c:pt>
                <c:pt idx="2">
                  <c:v>Storage</c:v>
                </c:pt>
                <c:pt idx="3">
                  <c:v>Chairs</c:v>
                </c:pt>
                <c:pt idx="4">
                  <c:v>Phones</c:v>
                </c:pt>
              </c:strCache>
            </c:strRef>
          </c:cat>
          <c:val>
            <c:numRef>
              <c:f>'Pivot Table'!$B$114:$B$119</c:f>
              <c:numCache>
                <c:formatCode>"$"0.0,\K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2-AA97-4A45-BBF4-FA62B54E5227}"/>
            </c:ext>
          </c:extLst>
        </c:ser>
        <c:dLbls>
          <c:showLegendKey val="0"/>
          <c:showVal val="0"/>
          <c:showCatName val="0"/>
          <c:showSerName val="0"/>
          <c:showPercent val="0"/>
          <c:showBubbleSize val="0"/>
        </c:dLbls>
        <c:gapWidth val="100"/>
        <c:axId val="1507598079"/>
        <c:axId val="1507591359"/>
      </c:barChart>
      <c:catAx>
        <c:axId val="1507598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591359"/>
        <c:crosses val="autoZero"/>
        <c:auto val="1"/>
        <c:lblAlgn val="ctr"/>
        <c:lblOffset val="100"/>
        <c:noMultiLvlLbl val="0"/>
      </c:catAx>
      <c:valAx>
        <c:axId val="1507591359"/>
        <c:scaling>
          <c:orientation val="minMax"/>
        </c:scaling>
        <c:delete val="0"/>
        <c:axPos val="b"/>
        <c:numFmt formatCode="&quot;$&quot;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59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Table!PivotTable8</c:name>
    <c:fmtId val="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50000"/>
            </a:schemeClr>
          </a:solidFill>
          <a:ln w="19050">
            <a:noFill/>
          </a:ln>
          <a:effectLst/>
        </c:spPr>
        <c:dLbl>
          <c:idx val="0"/>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1F034FAF-5B60-4684-AD0E-93648245D7DA}"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8A0C727B-E0FC-4391-865C-EB563DEFEC29}" type="VALUE">
                  <a:rPr lang="en-US" sz="1000"/>
                  <a:pPr>
                    <a:defRPr sz="1100" b="1">
                      <a:solidFill>
                        <a:sysClr val="windowText" lastClr="000000"/>
                      </a:solidFill>
                    </a:defRPr>
                  </a:pPr>
                  <a:t>[VALUE]</a:t>
                </a:fld>
                <a:endParaRPr lang="en-US" baseline="0"/>
              </a:p>
              <a:p>
                <a:pPr>
                  <a:defRPr sz="1100" b="1">
                    <a:solidFill>
                      <a:sysClr val="windowText" lastClr="000000"/>
                    </a:solidFill>
                  </a:defRPr>
                </a:pPr>
                <a:fld id="{860083DE-53BB-489B-9AF1-4277C2598D3B}"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8975"/>
                    <a:gd name="adj2" fmla="val 14989"/>
                  </a:avLst>
                </a:prstGeom>
                <a:noFill/>
                <a:ln>
                  <a:noFill/>
                </a:ln>
              </c15:spPr>
              <c15:layout>
                <c:manualLayout>
                  <c:w val="0.28857130071098397"/>
                  <c:h val="0.32445266596260253"/>
                </c:manualLayout>
              </c15:layout>
              <c15:dlblFieldTable/>
              <c15:showDataLabelsRange val="0"/>
            </c:ext>
          </c:extLst>
        </c:dLbl>
      </c:pivotFmt>
      <c:pivotFmt>
        <c:idx val="2"/>
        <c:spPr>
          <a:solidFill>
            <a:schemeClr val="accent1">
              <a:lumMod val="60000"/>
              <a:lumOff val="40000"/>
            </a:schemeClr>
          </a:solidFill>
          <a:ln w="19050">
            <a:noFill/>
          </a:ln>
          <a:effectLst/>
        </c:spPr>
        <c:dLbl>
          <c:idx val="0"/>
          <c:layout>
            <c:manualLayout>
              <c:x val="-0.23561697333535098"/>
              <c:y val="0.11377551953733435"/>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5F842531-DBE1-4028-A850-9B20D7B70057}"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52DF24F2-9389-4ABD-A895-6A65F6609046}" type="VALUE">
                  <a:rPr lang="en-US" sz="1000"/>
                  <a:pPr>
                    <a:defRPr sz="1100" b="1">
                      <a:solidFill>
                        <a:sysClr val="windowText" lastClr="000000"/>
                      </a:solidFill>
                    </a:defRPr>
                  </a:pPr>
                  <a:t>[VALUE]</a:t>
                </a:fld>
                <a:endParaRPr lang="en-US" baseline="0"/>
              </a:p>
              <a:p>
                <a:pPr>
                  <a:defRPr sz="1100" b="1">
                    <a:solidFill>
                      <a:sysClr val="windowText" lastClr="000000"/>
                    </a:solidFill>
                  </a:defRPr>
                </a:pPr>
                <a:fld id="{89214F36-AD99-409A-84B2-A48C9AFEB805}"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233"/>
                    <a:gd name="adj2" fmla="val -16513"/>
                  </a:avLst>
                </a:prstGeom>
                <a:noFill/>
                <a:ln>
                  <a:noFill/>
                </a:ln>
              </c15:spPr>
              <c15:layout>
                <c:manualLayout>
                  <c:w val="0.28741616150692056"/>
                  <c:h val="0.32445266596260253"/>
                </c:manualLayout>
              </c15:layout>
              <c15:dlblFieldTable/>
              <c15:showDataLabelsRange val="0"/>
            </c:ext>
          </c:extLst>
        </c:dLbl>
      </c:pivotFmt>
      <c:pivotFmt>
        <c:idx val="3"/>
        <c:spPr>
          <a:solidFill>
            <a:schemeClr val="accent1">
              <a:lumMod val="75000"/>
            </a:schemeClr>
          </a:solidFill>
          <a:ln w="19050">
            <a:noFill/>
          </a:ln>
          <a:effectLst/>
        </c:spPr>
        <c:dLbl>
          <c:idx val="0"/>
          <c:layout>
            <c:manualLayout>
              <c:x val="0.22935750334910907"/>
              <c:y val="-0.12841942949386354"/>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CF7E5B7C-2290-46F6-BA24-A7AAF69A8497}"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D79A7109-013D-4BB5-8094-D6D7E6BE9796}" type="VALUE">
                  <a:rPr lang="en-US" sz="1000"/>
                  <a:pPr>
                    <a:defRPr sz="1100" b="1">
                      <a:solidFill>
                        <a:sysClr val="windowText" lastClr="000000"/>
                      </a:solidFill>
                    </a:defRPr>
                  </a:pPr>
                  <a:t>[VALUE]</a:t>
                </a:fld>
                <a:endParaRPr lang="en-US" baseline="0"/>
              </a:p>
              <a:p>
                <a:pPr>
                  <a:defRPr sz="1100" b="1">
                    <a:solidFill>
                      <a:sysClr val="windowText" lastClr="000000"/>
                    </a:solidFill>
                  </a:defRPr>
                </a:pPr>
                <a:fld id="{CF2C081C-3A01-49BC-8F4F-9791703B19C8}"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8531"/>
                    <a:gd name="adj2" fmla="val 3593"/>
                  </a:avLst>
                </a:prstGeom>
                <a:noFill/>
                <a:ln>
                  <a:noFill/>
                </a:ln>
              </c15:spPr>
              <c15:layout>
                <c:manualLayout>
                  <c:w val="0.29275879686518147"/>
                  <c:h val="0.32445266596260253"/>
                </c:manualLayout>
              </c15:layout>
              <c15:dlblFieldTable/>
              <c15:showDataLabelsRange val="0"/>
            </c:ext>
          </c:extLst>
        </c:dLbl>
      </c:pivotFmt>
      <c:pivotFmt>
        <c:idx val="4"/>
        <c:spPr>
          <a:solidFill>
            <a:schemeClr val="accent1">
              <a:lumMod val="20000"/>
              <a:lumOff val="80000"/>
            </a:schemeClr>
          </a:solidFill>
          <a:ln w="19050">
            <a:noFill/>
          </a:ln>
          <a:effectLst/>
        </c:spPr>
        <c:dLbl>
          <c:idx val="0"/>
          <c:layout>
            <c:manualLayout>
              <c:x val="-0.15744755499221963"/>
              <c:y val="-0.14776468551577612"/>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72AA5972-7DD1-4863-B969-CF85BBD8524D}"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56112899-E0F4-4515-88F5-8031B55DF170}" type="VALUE">
                  <a:rPr lang="en-US" sz="1000"/>
                  <a:pPr>
                    <a:defRPr sz="1100" b="1">
                      <a:solidFill>
                        <a:sysClr val="windowText" lastClr="000000"/>
                      </a:solidFill>
                    </a:defRPr>
                  </a:pPr>
                  <a:t>[VALUE]</a:t>
                </a:fld>
                <a:endParaRPr lang="en-US" baseline="0"/>
              </a:p>
              <a:p>
                <a:pPr>
                  <a:defRPr sz="1100" b="1">
                    <a:solidFill>
                      <a:sysClr val="windowText" lastClr="000000"/>
                    </a:solidFill>
                  </a:defRPr>
                </a:pPr>
                <a:fld id="{4C7F3239-5912-4E65-A011-7B51FCFAB86A}"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2903"/>
                    <a:gd name="adj2" fmla="val 6405"/>
                  </a:avLst>
                </a:prstGeom>
                <a:noFill/>
                <a:ln>
                  <a:noFill/>
                </a:ln>
              </c15:spPr>
              <c15:layout>
                <c:manualLayout>
                  <c:w val="0.2442420604187692"/>
                  <c:h val="0.32445266596260253"/>
                </c:manualLayout>
              </c15:layout>
              <c15:dlblFieldTable/>
              <c15:showDataLabelsRange val="0"/>
            </c:ext>
          </c:extLst>
        </c:dLbl>
      </c:pivotFmt>
    </c:pivotFmts>
    <c:plotArea>
      <c:layout>
        <c:manualLayout>
          <c:layoutTarget val="inner"/>
          <c:xMode val="edge"/>
          <c:yMode val="edge"/>
          <c:x val="4.2164061612072019E-3"/>
          <c:y val="2.4194732190143727E-2"/>
          <c:w val="0.99150520511878637"/>
          <c:h val="0.97580526780985632"/>
        </c:manualLayout>
      </c:layout>
      <c:pieChart>
        <c:varyColors val="0"/>
        <c:ser>
          <c:idx val="0"/>
          <c:order val="0"/>
          <c:tx>
            <c:strRef>
              <c:f>'Pivot Table'!$B$132</c:f>
              <c:strCache>
                <c:ptCount val="1"/>
                <c:pt idx="0">
                  <c:v>Total</c:v>
                </c:pt>
              </c:strCache>
            </c:strRef>
          </c:tx>
          <c:spPr>
            <a:solidFill>
              <a:schemeClr val="accent1"/>
            </a:solidFill>
            <a:ln w="19050">
              <a:noFill/>
            </a:ln>
            <a:effectLst/>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7-D3EA-4CA2-9ABA-2EC8E01A9EFD}"/>
              </c:ext>
            </c:extLst>
          </c:dPt>
          <c:dPt>
            <c:idx val="1"/>
            <c:bubble3D val="0"/>
            <c:spPr>
              <a:solidFill>
                <a:schemeClr val="accent1">
                  <a:lumMod val="20000"/>
                  <a:lumOff val="80000"/>
                </a:schemeClr>
              </a:solidFill>
              <a:ln w="19050">
                <a:noFill/>
              </a:ln>
              <a:effectLst/>
            </c:spPr>
            <c:extLst>
              <c:ext xmlns:c16="http://schemas.microsoft.com/office/drawing/2014/chart" uri="{C3380CC4-5D6E-409C-BE32-E72D297353CC}">
                <c16:uniqueId val="{00000008-D3EA-4CA2-9ABA-2EC8E01A9EFD}"/>
              </c:ext>
            </c:extLst>
          </c:dPt>
          <c:dPt>
            <c:idx val="2"/>
            <c:bubble3D val="0"/>
            <c:spPr>
              <a:solidFill>
                <a:schemeClr val="accent1">
                  <a:lumMod val="75000"/>
                </a:schemeClr>
              </a:solidFill>
              <a:ln w="19050">
                <a:noFill/>
              </a:ln>
              <a:effectLst/>
            </c:spPr>
            <c:extLst>
              <c:ext xmlns:c16="http://schemas.microsoft.com/office/drawing/2014/chart" uri="{C3380CC4-5D6E-409C-BE32-E72D297353CC}">
                <c16:uniqueId val="{00000009-D3EA-4CA2-9ABA-2EC8E01A9EFD}"/>
              </c:ext>
            </c:extLst>
          </c:dPt>
          <c:dPt>
            <c:idx val="3"/>
            <c:bubble3D val="0"/>
            <c:spPr>
              <a:solidFill>
                <a:schemeClr val="accent1">
                  <a:lumMod val="50000"/>
                </a:schemeClr>
              </a:solidFill>
              <a:ln w="19050">
                <a:noFill/>
              </a:ln>
              <a:effectLst/>
            </c:spPr>
            <c:extLst>
              <c:ext xmlns:c16="http://schemas.microsoft.com/office/drawing/2014/chart" uri="{C3380CC4-5D6E-409C-BE32-E72D297353CC}">
                <c16:uniqueId val="{0000000A-D3EA-4CA2-9ABA-2EC8E01A9EFD}"/>
              </c:ext>
            </c:extLst>
          </c:dPt>
          <c:dLbls>
            <c:dLbl>
              <c:idx val="0"/>
              <c:layout>
                <c:manualLayout>
                  <c:x val="-0.23561697333535098"/>
                  <c:y val="0.11377551953733435"/>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5F842531-DBE1-4028-A850-9B20D7B70057}"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52DF24F2-9389-4ABD-A895-6A65F6609046}" type="VALUE">
                      <a:rPr lang="en-US" sz="1000"/>
                      <a:pPr>
                        <a:defRPr sz="1100" b="1">
                          <a:solidFill>
                            <a:sysClr val="windowText" lastClr="000000"/>
                          </a:solidFill>
                        </a:defRPr>
                      </a:pPr>
                      <a:t>[VALUE]</a:t>
                    </a:fld>
                    <a:endParaRPr lang="en-US" baseline="0"/>
                  </a:p>
                  <a:p>
                    <a:pPr>
                      <a:defRPr sz="1100" b="1">
                        <a:solidFill>
                          <a:sysClr val="windowText" lastClr="000000"/>
                        </a:solidFill>
                      </a:defRPr>
                    </a:pPr>
                    <a:fld id="{89214F36-AD99-409A-84B2-A48C9AFEB805}"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233"/>
                        <a:gd name="adj2" fmla="val -16513"/>
                      </a:avLst>
                    </a:prstGeom>
                    <a:noFill/>
                    <a:ln>
                      <a:noFill/>
                    </a:ln>
                  </c15:spPr>
                  <c15:layout>
                    <c:manualLayout>
                      <c:w val="0.28741616150692056"/>
                      <c:h val="0.32445266596260253"/>
                    </c:manualLayout>
                  </c15:layout>
                  <c15:dlblFieldTable/>
                  <c15:showDataLabelsRange val="0"/>
                </c:ext>
                <c:ext xmlns:c16="http://schemas.microsoft.com/office/drawing/2014/chart" uri="{C3380CC4-5D6E-409C-BE32-E72D297353CC}">
                  <c16:uniqueId val="{00000007-D3EA-4CA2-9ABA-2EC8E01A9EFD}"/>
                </c:ext>
              </c:extLst>
            </c:dLbl>
            <c:dLbl>
              <c:idx val="1"/>
              <c:layout>
                <c:manualLayout>
                  <c:x val="-0.15744755499221963"/>
                  <c:y val="-0.14776468551577612"/>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72AA5972-7DD1-4863-B969-CF85BBD8524D}"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56112899-E0F4-4515-88F5-8031B55DF170}" type="VALUE">
                      <a:rPr lang="en-US" sz="1000"/>
                      <a:pPr>
                        <a:defRPr sz="1100" b="1">
                          <a:solidFill>
                            <a:sysClr val="windowText" lastClr="000000"/>
                          </a:solidFill>
                        </a:defRPr>
                      </a:pPr>
                      <a:t>[VALUE]</a:t>
                    </a:fld>
                    <a:endParaRPr lang="en-US" baseline="0"/>
                  </a:p>
                  <a:p>
                    <a:pPr>
                      <a:defRPr sz="1100" b="1">
                        <a:solidFill>
                          <a:sysClr val="windowText" lastClr="000000"/>
                        </a:solidFill>
                      </a:defRPr>
                    </a:pPr>
                    <a:fld id="{4C7F3239-5912-4E65-A011-7B51FCFAB86A}"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2903"/>
                        <a:gd name="adj2" fmla="val 6405"/>
                      </a:avLst>
                    </a:prstGeom>
                    <a:noFill/>
                    <a:ln>
                      <a:noFill/>
                    </a:ln>
                  </c15:spPr>
                  <c15:layout>
                    <c:manualLayout>
                      <c:w val="0.2442420604187692"/>
                      <c:h val="0.32445266596260253"/>
                    </c:manualLayout>
                  </c15:layout>
                  <c15:dlblFieldTable/>
                  <c15:showDataLabelsRange val="0"/>
                </c:ext>
                <c:ext xmlns:c16="http://schemas.microsoft.com/office/drawing/2014/chart" uri="{C3380CC4-5D6E-409C-BE32-E72D297353CC}">
                  <c16:uniqueId val="{00000008-D3EA-4CA2-9ABA-2EC8E01A9EFD}"/>
                </c:ext>
              </c:extLst>
            </c:dLbl>
            <c:dLbl>
              <c:idx val="2"/>
              <c:layout>
                <c:manualLayout>
                  <c:x val="0.22935750334910907"/>
                  <c:y val="-0.12841942949386354"/>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CF7E5B7C-2290-46F6-BA24-A7AAF69A8497}"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D79A7109-013D-4BB5-8094-D6D7E6BE9796}" type="VALUE">
                      <a:rPr lang="en-US" sz="1000"/>
                      <a:pPr>
                        <a:defRPr sz="1100" b="1">
                          <a:solidFill>
                            <a:sysClr val="windowText" lastClr="000000"/>
                          </a:solidFill>
                        </a:defRPr>
                      </a:pPr>
                      <a:t>[VALUE]</a:t>
                    </a:fld>
                    <a:endParaRPr lang="en-US" baseline="0"/>
                  </a:p>
                  <a:p>
                    <a:pPr>
                      <a:defRPr sz="1100" b="1">
                        <a:solidFill>
                          <a:sysClr val="windowText" lastClr="000000"/>
                        </a:solidFill>
                      </a:defRPr>
                    </a:pPr>
                    <a:fld id="{CF2C081C-3A01-49BC-8F4F-9791703B19C8}"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8531"/>
                        <a:gd name="adj2" fmla="val 3593"/>
                      </a:avLst>
                    </a:prstGeom>
                    <a:noFill/>
                    <a:ln>
                      <a:noFill/>
                    </a:ln>
                  </c15:spPr>
                  <c15:layout>
                    <c:manualLayout>
                      <c:w val="0.29275879686518147"/>
                      <c:h val="0.32445266596260253"/>
                    </c:manualLayout>
                  </c15:layout>
                  <c15:dlblFieldTable/>
                  <c15:showDataLabelsRange val="0"/>
                </c:ext>
                <c:ext xmlns:c16="http://schemas.microsoft.com/office/drawing/2014/chart" uri="{C3380CC4-5D6E-409C-BE32-E72D297353CC}">
                  <c16:uniqueId val="{00000009-D3EA-4CA2-9ABA-2EC8E01A9EFD}"/>
                </c:ext>
              </c:extLst>
            </c:dLbl>
            <c:dLbl>
              <c:idx val="3"/>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1F034FAF-5B60-4684-AD0E-93648245D7DA}"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8A0C727B-E0FC-4391-865C-EB563DEFEC29}" type="VALUE">
                      <a:rPr lang="en-US" sz="1000"/>
                      <a:pPr>
                        <a:defRPr sz="1100" b="1">
                          <a:solidFill>
                            <a:sysClr val="windowText" lastClr="000000"/>
                          </a:solidFill>
                        </a:defRPr>
                      </a:pPr>
                      <a:t>[VALUE]</a:t>
                    </a:fld>
                    <a:endParaRPr lang="en-US" baseline="0"/>
                  </a:p>
                  <a:p>
                    <a:pPr>
                      <a:defRPr sz="1100" b="1">
                        <a:solidFill>
                          <a:sysClr val="windowText" lastClr="000000"/>
                        </a:solidFill>
                      </a:defRPr>
                    </a:pPr>
                    <a:fld id="{860083DE-53BB-489B-9AF1-4277C2598D3B}"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8975"/>
                        <a:gd name="adj2" fmla="val 14989"/>
                      </a:avLst>
                    </a:prstGeom>
                    <a:noFill/>
                    <a:ln>
                      <a:noFill/>
                    </a:ln>
                  </c15:spPr>
                  <c15:layout>
                    <c:manualLayout>
                      <c:w val="0.28857130071098397"/>
                      <c:h val="0.32445266596260253"/>
                    </c:manualLayout>
                  </c15:layout>
                  <c15:dlblFieldTable/>
                  <c15:showDataLabelsRange val="0"/>
                </c:ext>
                <c:ext xmlns:c16="http://schemas.microsoft.com/office/drawing/2014/chart" uri="{C3380CC4-5D6E-409C-BE32-E72D297353CC}">
                  <c16:uniqueId val="{0000000A-D3EA-4CA2-9ABA-2EC8E01A9EFD}"/>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Table'!$A$133:$A$137</c:f>
              <c:strCache>
                <c:ptCount val="4"/>
                <c:pt idx="0">
                  <c:v>2011</c:v>
                </c:pt>
                <c:pt idx="1">
                  <c:v>2012</c:v>
                </c:pt>
                <c:pt idx="2">
                  <c:v>2013</c:v>
                </c:pt>
                <c:pt idx="3">
                  <c:v>2014</c:v>
                </c:pt>
              </c:strCache>
            </c:strRef>
          </c:cat>
          <c:val>
            <c:numRef>
              <c:f>'Pivot Table'!$B$133:$B$137</c:f>
              <c:numCache>
                <c:formatCode>"$"0.0,\K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6-D3EA-4CA2-9ABA-2EC8E01A9EF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Table!PivotTable9</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2">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11C9C47-3692-4B97-8F33-968B2743ABD1}"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C3A963CB-9FA5-4B3D-8D8A-1CE0DA4EB1A7}" type="VALUE">
                  <a:rPr lang="en-US"/>
                  <a:pPr>
                    <a:defRPr sz="1000" b="1">
                      <a:solidFill>
                        <a:sysClr val="windowText" lastClr="000000"/>
                      </a:solidFill>
                    </a:defRPr>
                  </a:pPr>
                  <a:t>[VALUE]</a:t>
                </a:fld>
                <a:endParaRPr lang="en-US" baseline="0"/>
              </a:p>
              <a:p>
                <a:pPr>
                  <a:defRPr sz="1000" b="1">
                    <a:solidFill>
                      <a:sysClr val="windowText" lastClr="000000"/>
                    </a:solidFill>
                  </a:defRPr>
                </a:pPr>
                <a:fld id="{1D5E6B46-7C12-4B3F-8703-D32FFDD5B97E}"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
        <c:spPr>
          <a:solidFill>
            <a:schemeClr val="accent2">
              <a:lumMod val="20000"/>
              <a:lumOff val="80000"/>
            </a:schemeClr>
          </a:solidFill>
          <a:ln w="19050">
            <a:noFill/>
          </a:ln>
          <a:effectLst/>
        </c:spPr>
        <c:dLbl>
          <c:idx val="0"/>
          <c:layout>
            <c:manualLayout>
              <c:x val="-0.20936370453693287"/>
              <c:y val="0.14782909161842903"/>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A02146FD-1D73-4113-8FF7-08793F806971}"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2B37B390-2F83-4413-8729-978F636B62B8}" type="VALUE">
                  <a:rPr lang="en-US"/>
                  <a:pPr>
                    <a:defRPr sz="1000" b="1">
                      <a:solidFill>
                        <a:sysClr val="windowText" lastClr="000000"/>
                      </a:solidFill>
                    </a:defRPr>
                  </a:pPr>
                  <a:t>[VALUE]</a:t>
                </a:fld>
                <a:endParaRPr lang="en-US" baseline="0"/>
              </a:p>
              <a:p>
                <a:pPr>
                  <a:defRPr sz="1000" b="1">
                    <a:solidFill>
                      <a:sysClr val="windowText" lastClr="000000"/>
                    </a:solidFill>
                  </a:defRPr>
                </a:pPr>
                <a:fld id="{12CFDCCC-F400-4563-8049-0EF4541AAFA5}"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2">
              <a:lumMod val="60000"/>
              <a:lumOff val="40000"/>
            </a:schemeClr>
          </a:solidFill>
          <a:ln w="19050">
            <a:noFill/>
          </a:ln>
          <a:effectLst/>
        </c:spPr>
        <c:dLbl>
          <c:idx val="0"/>
          <c:layout>
            <c:manualLayout>
              <c:x val="-0.25635733033370828"/>
              <c:y val="-5.9124518693414008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AF03CFF-2641-42CF-B1FF-A101BA0A750A}"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D4024514-84B6-4E68-BE8D-E54BC0ACB15F}" type="VALUE">
                  <a:rPr lang="en-US"/>
                  <a:pPr>
                    <a:defRPr sz="1000" b="1">
                      <a:solidFill>
                        <a:sysClr val="windowText" lastClr="000000"/>
                      </a:solidFill>
                    </a:defRPr>
                  </a:pPr>
                  <a:t>[VALUE]</a:t>
                </a:fld>
                <a:endParaRPr lang="en-US" baseline="0"/>
              </a:p>
              <a:p>
                <a:pPr>
                  <a:defRPr sz="1000" b="1">
                    <a:solidFill>
                      <a:sysClr val="windowText" lastClr="000000"/>
                    </a:solidFill>
                  </a:defRPr>
                </a:pPr>
                <a:fld id="{097F698F-F63C-417F-AD52-B7BEC6987E6C}"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
        <c:spPr>
          <a:solidFill>
            <a:schemeClr val="accent2">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01F1C56E-7C89-406A-8192-63F2935DDE27}"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7BCB9B5D-C826-4E23-98DE-A80EB609BA3B}" type="VALUE">
                  <a:rPr lang="en-US"/>
                  <a:pPr>
                    <a:defRPr sz="1000" b="1">
                      <a:solidFill>
                        <a:sysClr val="windowText" lastClr="000000"/>
                      </a:solidFill>
                    </a:defRPr>
                  </a:pPr>
                  <a:t>[VALUE]</a:t>
                </a:fld>
                <a:endParaRPr lang="en-US" baseline="0"/>
              </a:p>
              <a:p>
                <a:pPr>
                  <a:defRPr sz="1000" b="1">
                    <a:solidFill>
                      <a:sysClr val="windowText" lastClr="000000"/>
                    </a:solidFill>
                  </a:defRPr>
                </a:pPr>
                <a:fld id="{60E67A4D-DF2D-40D9-ACBE-655A524D4189}"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2.0273439439220785E-2"/>
          <c:y val="0"/>
          <c:w val="0.90679388782429982"/>
          <c:h val="1"/>
        </c:manualLayout>
      </c:layout>
      <c:pieChart>
        <c:varyColors val="1"/>
        <c:ser>
          <c:idx val="0"/>
          <c:order val="0"/>
          <c:tx>
            <c:strRef>
              <c:f>'Pivot Table'!$E$132</c:f>
              <c:strCache>
                <c:ptCount val="1"/>
                <c:pt idx="0">
                  <c:v>Total</c:v>
                </c:pt>
              </c:strCache>
            </c:strRef>
          </c:tx>
          <c:spPr>
            <a:ln>
              <a:noFill/>
            </a:ln>
          </c:spPr>
          <c:dPt>
            <c:idx val="0"/>
            <c:bubble3D val="0"/>
            <c:spPr>
              <a:solidFill>
                <a:schemeClr val="accent2">
                  <a:lumMod val="20000"/>
                  <a:lumOff val="80000"/>
                </a:schemeClr>
              </a:solidFill>
              <a:ln w="19050">
                <a:noFill/>
              </a:ln>
              <a:effectLst/>
            </c:spPr>
            <c:extLst>
              <c:ext xmlns:c16="http://schemas.microsoft.com/office/drawing/2014/chart" uri="{C3380CC4-5D6E-409C-BE32-E72D297353CC}">
                <c16:uniqueId val="{00000001-44DD-433E-BBF1-E400363E1A9C}"/>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44DD-433E-BBF1-E400363E1A9C}"/>
              </c:ext>
            </c:extLst>
          </c:dPt>
          <c:dPt>
            <c:idx val="2"/>
            <c:bubble3D val="0"/>
            <c:spPr>
              <a:solidFill>
                <a:schemeClr val="accent2">
                  <a:lumMod val="75000"/>
                </a:schemeClr>
              </a:solidFill>
              <a:ln w="19050">
                <a:noFill/>
              </a:ln>
              <a:effectLst/>
            </c:spPr>
            <c:extLst>
              <c:ext xmlns:c16="http://schemas.microsoft.com/office/drawing/2014/chart" uri="{C3380CC4-5D6E-409C-BE32-E72D297353CC}">
                <c16:uniqueId val="{00000005-44DD-433E-BBF1-E400363E1A9C}"/>
              </c:ext>
            </c:extLst>
          </c:dPt>
          <c:dPt>
            <c:idx val="3"/>
            <c:bubble3D val="0"/>
            <c:spPr>
              <a:solidFill>
                <a:schemeClr val="accent2">
                  <a:lumMod val="50000"/>
                </a:schemeClr>
              </a:solidFill>
              <a:ln w="19050">
                <a:noFill/>
              </a:ln>
              <a:effectLst/>
            </c:spPr>
            <c:extLst>
              <c:ext xmlns:c16="http://schemas.microsoft.com/office/drawing/2014/chart" uri="{C3380CC4-5D6E-409C-BE32-E72D297353CC}">
                <c16:uniqueId val="{00000007-44DD-433E-BBF1-E400363E1A9C}"/>
              </c:ext>
            </c:extLst>
          </c:dPt>
          <c:dLbls>
            <c:dLbl>
              <c:idx val="0"/>
              <c:layout>
                <c:manualLayout>
                  <c:x val="-0.20936370453693287"/>
                  <c:y val="0.14782909161842903"/>
                </c:manualLayout>
              </c:layout>
              <c:tx>
                <c:rich>
                  <a:bodyPr/>
                  <a:lstStyle/>
                  <a:p>
                    <a:fld id="{A02146FD-1D73-4113-8FF7-08793F806971}" type="CATEGORYNAME">
                      <a:rPr lang="en-US" sz="1400"/>
                      <a:pPr/>
                      <a:t>[CATEGORY NAME]</a:t>
                    </a:fld>
                    <a:endParaRPr lang="en-US" baseline="0"/>
                  </a:p>
                  <a:p>
                    <a:fld id="{2B37B390-2F83-4413-8729-978F636B62B8}" type="VALUE">
                      <a:rPr lang="en-US"/>
                      <a:pPr/>
                      <a:t>[VALUE]</a:t>
                    </a:fld>
                    <a:endParaRPr lang="en-US" baseline="0"/>
                  </a:p>
                  <a:p>
                    <a:fld id="{12CFDCCC-F400-4563-8049-0EF4541AAFA5}" type="PERCENTAGE">
                      <a:rPr lang="en-US"/>
                      <a:pPr/>
                      <a:t>[PERCENTAGE]</a:t>
                    </a:fld>
                    <a:endParaRPr lang="en-CA"/>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44DD-433E-BBF1-E400363E1A9C}"/>
                </c:ext>
              </c:extLst>
            </c:dLbl>
            <c:dLbl>
              <c:idx val="1"/>
              <c:layout>
                <c:manualLayout>
                  <c:x val="-0.25635733033370828"/>
                  <c:y val="-5.9124518693414008E-2"/>
                </c:manualLayout>
              </c:layout>
              <c:tx>
                <c:rich>
                  <a:bodyPr/>
                  <a:lstStyle/>
                  <a:p>
                    <a:fld id="{8AF03CFF-2641-42CF-B1FF-A101BA0A750A}" type="CATEGORYNAME">
                      <a:rPr lang="en-US" sz="1400"/>
                      <a:pPr/>
                      <a:t>[CATEGORY NAME]</a:t>
                    </a:fld>
                    <a:endParaRPr lang="en-US" baseline="0"/>
                  </a:p>
                  <a:p>
                    <a:fld id="{D4024514-84B6-4E68-BE8D-E54BC0ACB15F}" type="VALUE">
                      <a:rPr lang="en-US"/>
                      <a:pPr/>
                      <a:t>[VALUE]</a:t>
                    </a:fld>
                    <a:endParaRPr lang="en-US" baseline="0"/>
                  </a:p>
                  <a:p>
                    <a:fld id="{097F698F-F63C-417F-AD52-B7BEC6987E6C}" type="PERCENTAGE">
                      <a:rPr lang="en-US"/>
                      <a:pPr/>
                      <a:t>[PERCENTAGE]</a:t>
                    </a:fld>
                    <a:endParaRPr lang="en-CA"/>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44DD-433E-BBF1-E400363E1A9C}"/>
                </c:ext>
              </c:extLst>
            </c:dLbl>
            <c:dLbl>
              <c:idx val="2"/>
              <c:tx>
                <c:rich>
                  <a:bodyPr/>
                  <a:lstStyle/>
                  <a:p>
                    <a:fld id="{01F1C56E-7C89-406A-8192-63F2935DDE27}" type="CATEGORYNAME">
                      <a:rPr lang="en-US" sz="1400"/>
                      <a:pPr/>
                      <a:t>[CATEGORY NAME]</a:t>
                    </a:fld>
                    <a:endParaRPr lang="en-US" baseline="0"/>
                  </a:p>
                  <a:p>
                    <a:fld id="{7BCB9B5D-C826-4E23-98DE-A80EB609BA3B}" type="VALUE">
                      <a:rPr lang="en-US"/>
                      <a:pPr/>
                      <a:t>[VALUE]</a:t>
                    </a:fld>
                    <a:endParaRPr lang="en-US" baseline="0"/>
                  </a:p>
                  <a:p>
                    <a:fld id="{60E67A4D-DF2D-40D9-ACBE-655A524D4189}"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44DD-433E-BBF1-E400363E1A9C}"/>
                </c:ext>
              </c:extLst>
            </c:dLbl>
            <c:dLbl>
              <c:idx val="3"/>
              <c:tx>
                <c:rich>
                  <a:bodyPr/>
                  <a:lstStyle/>
                  <a:p>
                    <a:fld id="{811C9C47-3692-4B97-8F33-968B2743ABD1}" type="CATEGORYNAME">
                      <a:rPr lang="en-US" sz="1400"/>
                      <a:pPr/>
                      <a:t>[CATEGORY NAME]</a:t>
                    </a:fld>
                    <a:endParaRPr lang="en-US" baseline="0"/>
                  </a:p>
                  <a:p>
                    <a:fld id="{C3A963CB-9FA5-4B3D-8D8A-1CE0DA4EB1A7}" type="VALUE">
                      <a:rPr lang="en-US"/>
                      <a:pPr/>
                      <a:t>[VALUE]</a:t>
                    </a:fld>
                    <a:endParaRPr lang="en-US" baseline="0"/>
                  </a:p>
                  <a:p>
                    <a:fld id="{1D5E6B46-7C12-4B3F-8703-D32FFDD5B97E}"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44DD-433E-BBF1-E400363E1A9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Table'!$D$133:$D$137</c:f>
              <c:strCache>
                <c:ptCount val="4"/>
                <c:pt idx="0">
                  <c:v>2011</c:v>
                </c:pt>
                <c:pt idx="1">
                  <c:v>2012</c:v>
                </c:pt>
                <c:pt idx="2">
                  <c:v>2013</c:v>
                </c:pt>
                <c:pt idx="3">
                  <c:v>2014</c:v>
                </c:pt>
              </c:strCache>
            </c:strRef>
          </c:cat>
          <c:val>
            <c:numRef>
              <c:f>'Pivot Table'!$E$133:$E$137</c:f>
              <c:numCache>
                <c:formatCode>"$"0.0,\K</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7-9178-431B-B4D2-D3D107B07990}"/>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Table!PivotTable10</c:name>
    <c:fmtId val="5"/>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4">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16CC7496-9A60-48A4-9C1F-9CFD7C19E2A7}"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7E518D00-9B84-4030-88F2-3F498B5BD562}" type="VALUE">
                  <a:rPr lang="en-US"/>
                  <a:pPr>
                    <a:defRPr sz="1000" b="1">
                      <a:solidFill>
                        <a:sysClr val="windowText" lastClr="000000"/>
                      </a:solidFill>
                    </a:defRPr>
                  </a:pPr>
                  <a:t>[VALUE]</a:t>
                </a:fld>
                <a:endParaRPr lang="en-US" baseline="0"/>
              </a:p>
              <a:p>
                <a:pPr>
                  <a:defRPr sz="1000" b="1">
                    <a:solidFill>
                      <a:sysClr val="windowText" lastClr="000000"/>
                    </a:solidFill>
                  </a:defRPr>
                </a:pPr>
                <a:fld id="{0EBCA886-54AE-479E-B126-169B96BAEFFD}"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
        <c:spPr>
          <a:solidFill>
            <a:schemeClr val="accent4">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CF554EC-0CAC-47A8-91CE-5776C85A0735}"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DA80DCB7-BB23-4405-B2F6-BC66602EEFCD}" type="VALUE">
                  <a:rPr lang="en-US"/>
                  <a:pPr>
                    <a:defRPr sz="1000" b="1">
                      <a:solidFill>
                        <a:sysClr val="windowText" lastClr="000000"/>
                      </a:solidFill>
                    </a:defRPr>
                  </a:pPr>
                  <a:t>[VALUE]</a:t>
                </a:fld>
                <a:endParaRPr lang="en-US" baseline="0"/>
              </a:p>
              <a:p>
                <a:pPr>
                  <a:defRPr sz="1000" b="1">
                    <a:solidFill>
                      <a:sysClr val="windowText" lastClr="000000"/>
                    </a:solidFill>
                  </a:defRPr>
                </a:pPr>
                <a:fld id="{51A17820-B09E-4220-A226-99B6EF060EB0}"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4">
              <a:lumMod val="60000"/>
              <a:lumOff val="40000"/>
            </a:schemeClr>
          </a:solidFill>
          <a:ln w="19050">
            <a:noFill/>
          </a:ln>
          <a:effectLst/>
        </c:spPr>
        <c:dLbl>
          <c:idx val="0"/>
          <c:layout>
            <c:manualLayout>
              <c:x val="-0.25232819236473641"/>
              <c:y val="-0.10380115054248173"/>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B66E9C2B-968A-42A1-9A51-B62A3E534C8B}"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1A35F465-4B5D-4054-9104-9E4941362DEB}" type="VALUE">
                  <a:rPr lang="en-US"/>
                  <a:pPr>
                    <a:defRPr sz="1000" b="1">
                      <a:solidFill>
                        <a:sysClr val="windowText" lastClr="000000"/>
                      </a:solidFill>
                    </a:defRPr>
                  </a:pPr>
                  <a:t>[VALUE]</a:t>
                </a:fld>
                <a:endParaRPr lang="en-US" baseline="0"/>
              </a:p>
              <a:p>
                <a:pPr>
                  <a:defRPr sz="1000" b="1">
                    <a:solidFill>
                      <a:sysClr val="windowText" lastClr="000000"/>
                    </a:solidFill>
                  </a:defRPr>
                </a:pPr>
                <a:fld id="{800221E2-090F-440F-9D4B-35455C0CF226}"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
        <c:spPr>
          <a:solidFill>
            <a:schemeClr val="accent4">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44A225C-7AA8-4119-A4B1-97881798C66E}"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ED18ABE8-87F9-49D2-80DB-DABF0C76CB68}" type="VALUE">
                  <a:rPr lang="en-US"/>
                  <a:pPr>
                    <a:defRPr sz="1000" b="1">
                      <a:solidFill>
                        <a:sysClr val="windowText" lastClr="000000"/>
                      </a:solidFill>
                    </a:defRPr>
                  </a:pPr>
                  <a:t>[VALUE]</a:t>
                </a:fld>
                <a:endParaRPr lang="en-US" baseline="0"/>
              </a:p>
              <a:p>
                <a:pPr>
                  <a:defRPr sz="1000" b="1">
                    <a:solidFill>
                      <a:sysClr val="windowText" lastClr="000000"/>
                    </a:solidFill>
                  </a:defRPr>
                </a:pPr>
                <a:fld id="{DA4BEE00-0966-4096-8889-DA65F066102A}"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
          <c:y val="7.7639468314914754E-3"/>
          <c:w val="0.93485835539245377"/>
          <c:h val="0.99223605316850849"/>
        </c:manualLayout>
      </c:layout>
      <c:pieChart>
        <c:varyColors val="1"/>
        <c:ser>
          <c:idx val="0"/>
          <c:order val="0"/>
          <c:tx>
            <c:strRef>
              <c:f>'Pivot Table'!$H$132</c:f>
              <c:strCache>
                <c:ptCount val="1"/>
                <c:pt idx="0">
                  <c:v>Total</c:v>
                </c:pt>
              </c:strCache>
            </c:strRef>
          </c:tx>
          <c:spPr>
            <a:ln>
              <a:noFill/>
            </a:ln>
          </c:spPr>
          <c:dPt>
            <c:idx val="0"/>
            <c:bubble3D val="0"/>
            <c:spPr>
              <a:solidFill>
                <a:schemeClr val="accent4">
                  <a:lumMod val="20000"/>
                  <a:lumOff val="80000"/>
                </a:schemeClr>
              </a:solidFill>
              <a:ln w="19050">
                <a:noFill/>
              </a:ln>
              <a:effectLst/>
            </c:spPr>
            <c:extLst>
              <c:ext xmlns:c16="http://schemas.microsoft.com/office/drawing/2014/chart" uri="{C3380CC4-5D6E-409C-BE32-E72D297353CC}">
                <c16:uniqueId val="{00000001-C850-41EE-9CF4-492DE456AC4F}"/>
              </c:ext>
            </c:extLst>
          </c:dPt>
          <c:dPt>
            <c:idx val="1"/>
            <c:bubble3D val="0"/>
            <c:spPr>
              <a:solidFill>
                <a:schemeClr val="accent4">
                  <a:lumMod val="60000"/>
                  <a:lumOff val="40000"/>
                </a:schemeClr>
              </a:solidFill>
              <a:ln w="19050">
                <a:noFill/>
              </a:ln>
              <a:effectLst/>
            </c:spPr>
            <c:extLst>
              <c:ext xmlns:c16="http://schemas.microsoft.com/office/drawing/2014/chart" uri="{C3380CC4-5D6E-409C-BE32-E72D297353CC}">
                <c16:uniqueId val="{00000003-C850-41EE-9CF4-492DE456AC4F}"/>
              </c:ext>
            </c:extLst>
          </c:dPt>
          <c:dPt>
            <c:idx val="2"/>
            <c:bubble3D val="0"/>
            <c:spPr>
              <a:solidFill>
                <a:schemeClr val="accent4">
                  <a:lumMod val="75000"/>
                </a:schemeClr>
              </a:solidFill>
              <a:ln w="19050">
                <a:noFill/>
              </a:ln>
              <a:effectLst/>
            </c:spPr>
            <c:extLst>
              <c:ext xmlns:c16="http://schemas.microsoft.com/office/drawing/2014/chart" uri="{C3380CC4-5D6E-409C-BE32-E72D297353CC}">
                <c16:uniqueId val="{00000005-C850-41EE-9CF4-492DE456AC4F}"/>
              </c:ext>
            </c:extLst>
          </c:dPt>
          <c:dPt>
            <c:idx val="3"/>
            <c:bubble3D val="0"/>
            <c:spPr>
              <a:solidFill>
                <a:schemeClr val="accent4">
                  <a:lumMod val="50000"/>
                </a:schemeClr>
              </a:solidFill>
              <a:ln w="19050">
                <a:noFill/>
              </a:ln>
              <a:effectLst/>
            </c:spPr>
            <c:extLst>
              <c:ext xmlns:c16="http://schemas.microsoft.com/office/drawing/2014/chart" uri="{C3380CC4-5D6E-409C-BE32-E72D297353CC}">
                <c16:uniqueId val="{00000007-C850-41EE-9CF4-492DE456AC4F}"/>
              </c:ext>
            </c:extLst>
          </c:dPt>
          <c:dLbls>
            <c:dLbl>
              <c:idx val="0"/>
              <c:tx>
                <c:rich>
                  <a:bodyPr/>
                  <a:lstStyle/>
                  <a:p>
                    <a:fld id="{844A225C-7AA8-4119-A4B1-97881798C66E}" type="CATEGORYNAME">
                      <a:rPr lang="en-US" sz="1400"/>
                      <a:pPr/>
                      <a:t>[CATEGORY NAME]</a:t>
                    </a:fld>
                    <a:endParaRPr lang="en-US" baseline="0"/>
                  </a:p>
                  <a:p>
                    <a:fld id="{ED18ABE8-87F9-49D2-80DB-DABF0C76CB68}" type="VALUE">
                      <a:rPr lang="en-US"/>
                      <a:pPr/>
                      <a:t>[VALUE]</a:t>
                    </a:fld>
                    <a:endParaRPr lang="en-US" baseline="0"/>
                  </a:p>
                  <a:p>
                    <a:fld id="{DA4BEE00-0966-4096-8889-DA65F066102A}"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C850-41EE-9CF4-492DE456AC4F}"/>
                </c:ext>
              </c:extLst>
            </c:dLbl>
            <c:dLbl>
              <c:idx val="1"/>
              <c:layout>
                <c:manualLayout>
                  <c:x val="-0.25232819236473641"/>
                  <c:y val="-0.10380115054248173"/>
                </c:manualLayout>
              </c:layout>
              <c:tx>
                <c:rich>
                  <a:bodyPr/>
                  <a:lstStyle/>
                  <a:p>
                    <a:fld id="{B66E9C2B-968A-42A1-9A51-B62A3E534C8B}" type="CATEGORYNAME">
                      <a:rPr lang="en-US" sz="1400"/>
                      <a:pPr/>
                      <a:t>[CATEGORY NAME]</a:t>
                    </a:fld>
                    <a:endParaRPr lang="en-US" baseline="0"/>
                  </a:p>
                  <a:p>
                    <a:fld id="{1A35F465-4B5D-4054-9104-9E4941362DEB}" type="VALUE">
                      <a:rPr lang="en-US"/>
                      <a:pPr/>
                      <a:t>[VALUE]</a:t>
                    </a:fld>
                    <a:endParaRPr lang="en-US" baseline="0"/>
                  </a:p>
                  <a:p>
                    <a:fld id="{800221E2-090F-440F-9D4B-35455C0CF226}" type="PERCENTAGE">
                      <a:rPr lang="en-US"/>
                      <a:pPr/>
                      <a:t>[PERCENTAGE]</a:t>
                    </a:fld>
                    <a:endParaRPr lang="en-CA"/>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C850-41EE-9CF4-492DE456AC4F}"/>
                </c:ext>
              </c:extLst>
            </c:dLbl>
            <c:dLbl>
              <c:idx val="2"/>
              <c:tx>
                <c:rich>
                  <a:bodyPr/>
                  <a:lstStyle/>
                  <a:p>
                    <a:fld id="{ECF554EC-0CAC-47A8-91CE-5776C85A0735}" type="CATEGORYNAME">
                      <a:rPr lang="en-US" sz="1400"/>
                      <a:pPr/>
                      <a:t>[CATEGORY NAME]</a:t>
                    </a:fld>
                    <a:endParaRPr lang="en-US" baseline="0"/>
                  </a:p>
                  <a:p>
                    <a:fld id="{DA80DCB7-BB23-4405-B2F6-BC66602EEFCD}" type="VALUE">
                      <a:rPr lang="en-US"/>
                      <a:pPr/>
                      <a:t>[VALUE]</a:t>
                    </a:fld>
                    <a:endParaRPr lang="en-US" baseline="0"/>
                  </a:p>
                  <a:p>
                    <a:fld id="{51A17820-B09E-4220-A226-99B6EF060EB0}"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C850-41EE-9CF4-492DE456AC4F}"/>
                </c:ext>
              </c:extLst>
            </c:dLbl>
            <c:dLbl>
              <c:idx val="3"/>
              <c:tx>
                <c:rich>
                  <a:bodyPr/>
                  <a:lstStyle/>
                  <a:p>
                    <a:fld id="{16CC7496-9A60-48A4-9C1F-9CFD7C19E2A7}" type="CATEGORYNAME">
                      <a:rPr lang="en-US" sz="1400"/>
                      <a:pPr/>
                      <a:t>[CATEGORY NAME]</a:t>
                    </a:fld>
                    <a:endParaRPr lang="en-US" baseline="0"/>
                  </a:p>
                  <a:p>
                    <a:fld id="{7E518D00-9B84-4030-88F2-3F498B5BD562}" type="VALUE">
                      <a:rPr lang="en-US"/>
                      <a:pPr/>
                      <a:t>[VALUE]</a:t>
                    </a:fld>
                    <a:endParaRPr lang="en-US" baseline="0"/>
                  </a:p>
                  <a:p>
                    <a:fld id="{0EBCA886-54AE-479E-B126-169B96BAEFFD}"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C850-41EE-9CF4-492DE456AC4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Table'!$G$133:$G$137</c:f>
              <c:strCache>
                <c:ptCount val="4"/>
                <c:pt idx="0">
                  <c:v>2011</c:v>
                </c:pt>
                <c:pt idx="1">
                  <c:v>2012</c:v>
                </c:pt>
                <c:pt idx="2">
                  <c:v>2013</c:v>
                </c:pt>
                <c:pt idx="3">
                  <c:v>2014</c:v>
                </c:pt>
              </c:strCache>
            </c:strRef>
          </c:cat>
          <c:val>
            <c:numRef>
              <c:f>'Pivot Table'!$H$133:$H$137</c:f>
              <c:numCache>
                <c:formatCode>0.0,\K</c:formatCode>
                <c:ptCount val="4"/>
                <c:pt idx="0">
                  <c:v>7581</c:v>
                </c:pt>
                <c:pt idx="1">
                  <c:v>7979</c:v>
                </c:pt>
                <c:pt idx="2">
                  <c:v>9810</c:v>
                </c:pt>
                <c:pt idx="3">
                  <c:v>12503</c:v>
                </c:pt>
              </c:numCache>
            </c:numRef>
          </c:val>
          <c:extLst>
            <c:ext xmlns:c16="http://schemas.microsoft.com/office/drawing/2014/chart" uri="{C3380CC4-5D6E-409C-BE32-E72D297353CC}">
              <c16:uniqueId val="{00000006-CC03-4226-839B-D01E06B07A0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Table!PivotTable3</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BF8BCEA1-2E13-4197-ACFC-6D77525FD1F0}"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9E37781B-3166-4AC0-B111-B46FE049CFAA}" type="VALUE">
                  <a:rPr lang="en-US"/>
                  <a:pPr>
                    <a:defRPr sz="1000" b="1">
                      <a:solidFill>
                        <a:sysClr val="windowText" lastClr="000000"/>
                      </a:solidFill>
                    </a:defRPr>
                  </a:pPr>
                  <a:t>[VALUE]</a:t>
                </a:fld>
                <a:endParaRPr lang="en-US" baseline="0"/>
              </a:p>
              <a:p>
                <a:pPr>
                  <a:defRPr sz="1000" b="1">
                    <a:solidFill>
                      <a:sysClr val="windowText" lastClr="000000"/>
                    </a:solidFill>
                  </a:defRPr>
                </a:pPr>
                <a:fld id="{B4C82D82-1DC1-45C0-B60C-E0C8E4D021CE}"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
        <c:spPr>
          <a:solidFill>
            <a:schemeClr val="accent6">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C7116701-2C58-4DBD-889C-E146CE2C25DB}"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A649A6F8-9CF9-4BAD-BB28-DA2DD7381E3C}" type="VALUE">
                  <a:rPr lang="en-US"/>
                  <a:pPr>
                    <a:defRPr sz="1000" b="1">
                      <a:solidFill>
                        <a:sysClr val="windowText" lastClr="000000"/>
                      </a:solidFill>
                    </a:defRPr>
                  </a:pPr>
                  <a:t>[VALUE]</a:t>
                </a:fld>
                <a:endParaRPr lang="en-US" baseline="0"/>
              </a:p>
              <a:p>
                <a:pPr>
                  <a:defRPr sz="1000" b="1">
                    <a:solidFill>
                      <a:sysClr val="windowText" lastClr="000000"/>
                    </a:solidFill>
                  </a:defRPr>
                </a:pPr>
                <a:fld id="{2CD5629F-8111-4095-BE13-E5DF6927A4AC}"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6">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3BC35D2-7BA7-4F62-92BC-E9224AFC095B}"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C0C0827F-F0C7-4960-B27F-80EDE45E259A}" type="VALUE">
                  <a:rPr lang="en-US"/>
                  <a:pPr>
                    <a:defRPr sz="1000" b="1">
                      <a:solidFill>
                        <a:sysClr val="windowText" lastClr="000000"/>
                      </a:solidFill>
                    </a:defRPr>
                  </a:pPr>
                  <a:t>[VALUE]</a:t>
                </a:fld>
                <a:endParaRPr lang="en-US" baseline="0"/>
              </a:p>
              <a:p>
                <a:pPr>
                  <a:defRPr sz="1000" b="1">
                    <a:solidFill>
                      <a:sysClr val="windowText" lastClr="000000"/>
                    </a:solidFill>
                  </a:defRPr>
                </a:pPr>
                <a:fld id="{9B66A804-8DAE-444E-B18B-BE3B4B31C8E1}"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
        <c:spPr>
          <a:solidFill>
            <a:schemeClr val="accent6">
              <a:lumMod val="60000"/>
              <a:lumOff val="40000"/>
            </a:schemeClr>
          </a:solidFill>
          <a:ln w="19050">
            <a:noFill/>
          </a:ln>
          <a:effectLst/>
        </c:spPr>
        <c:dLbl>
          <c:idx val="0"/>
          <c:layout>
            <c:manualLayout>
              <c:x val="-0.18847353455818022"/>
              <c:y val="-8.59189997083697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18214CE-D6BC-4526-BC15-714279227FF7}"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866E1F78-7FB4-4018-9E82-615DA5B7F50A}" type="VALUE">
                  <a:rPr lang="en-US"/>
                  <a:pPr>
                    <a:defRPr sz="1000" b="1">
                      <a:solidFill>
                        <a:sysClr val="windowText" lastClr="000000"/>
                      </a:solidFill>
                    </a:defRPr>
                  </a:pPr>
                  <a:t>[VALUE]</a:t>
                </a:fld>
                <a:endParaRPr lang="en-US" baseline="0"/>
              </a:p>
              <a:p>
                <a:pPr>
                  <a:defRPr sz="1000" b="1">
                    <a:solidFill>
                      <a:sysClr val="windowText" lastClr="000000"/>
                    </a:solidFill>
                  </a:defRPr>
                </a:pPr>
                <a:fld id="{4B0D204C-A1CB-4F8D-B4B1-C0F85FD490E2}"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6.7087619012183219E-3"/>
          <c:y val="0"/>
          <c:w val="0.93165605426845455"/>
          <c:h val="1"/>
        </c:manualLayout>
      </c:layout>
      <c:pieChart>
        <c:varyColors val="1"/>
        <c:ser>
          <c:idx val="0"/>
          <c:order val="0"/>
          <c:tx>
            <c:strRef>
              <c:f>'Pivot Table'!$K$132</c:f>
              <c:strCache>
                <c:ptCount val="1"/>
                <c:pt idx="0">
                  <c:v>Total</c:v>
                </c:pt>
              </c:strCache>
            </c:strRef>
          </c:tx>
          <c:spPr>
            <a:ln>
              <a:noFill/>
            </a:ln>
          </c:spPr>
          <c:dPt>
            <c:idx val="0"/>
            <c:bubble3D val="0"/>
            <c:spPr>
              <a:solidFill>
                <a:schemeClr val="accent6">
                  <a:lumMod val="20000"/>
                  <a:lumOff val="80000"/>
                </a:schemeClr>
              </a:solidFill>
              <a:ln w="19050">
                <a:noFill/>
              </a:ln>
              <a:effectLst/>
            </c:spPr>
            <c:extLst>
              <c:ext xmlns:c16="http://schemas.microsoft.com/office/drawing/2014/chart" uri="{C3380CC4-5D6E-409C-BE32-E72D297353CC}">
                <c16:uniqueId val="{00000004-F547-4BDA-99CB-6866B8CAEC58}"/>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5-F547-4BDA-99CB-6866B8CAEC58}"/>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3-F547-4BDA-99CB-6866B8CAEC58}"/>
              </c:ext>
            </c:extLst>
          </c:dPt>
          <c:dPt>
            <c:idx val="3"/>
            <c:bubble3D val="0"/>
            <c:spPr>
              <a:solidFill>
                <a:schemeClr val="accent6">
                  <a:lumMod val="50000"/>
                </a:schemeClr>
              </a:solidFill>
              <a:ln w="19050">
                <a:noFill/>
              </a:ln>
              <a:effectLst/>
            </c:spPr>
            <c:extLst>
              <c:ext xmlns:c16="http://schemas.microsoft.com/office/drawing/2014/chart" uri="{C3380CC4-5D6E-409C-BE32-E72D297353CC}">
                <c16:uniqueId val="{00000002-F547-4BDA-99CB-6866B8CAEC58}"/>
              </c:ext>
            </c:extLst>
          </c:dPt>
          <c:dLbls>
            <c:dLbl>
              <c:idx val="0"/>
              <c:tx>
                <c:rich>
                  <a:bodyPr/>
                  <a:lstStyle/>
                  <a:p>
                    <a:fld id="{E3BC35D2-7BA7-4F62-92BC-E9224AFC095B}" type="CATEGORYNAME">
                      <a:rPr lang="en-US" sz="1400"/>
                      <a:pPr/>
                      <a:t>[CATEGORY NAME]</a:t>
                    </a:fld>
                    <a:endParaRPr lang="en-US" baseline="0"/>
                  </a:p>
                  <a:p>
                    <a:fld id="{C0C0827F-F0C7-4960-B27F-80EDE45E259A}" type="VALUE">
                      <a:rPr lang="en-US"/>
                      <a:pPr/>
                      <a:t>[VALUE]</a:t>
                    </a:fld>
                    <a:endParaRPr lang="en-US" baseline="0"/>
                  </a:p>
                  <a:p>
                    <a:fld id="{9B66A804-8DAE-444E-B18B-BE3B4B31C8E1}"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4-F547-4BDA-99CB-6866B8CAEC58}"/>
                </c:ext>
              </c:extLst>
            </c:dLbl>
            <c:dLbl>
              <c:idx val="1"/>
              <c:layout>
                <c:manualLayout>
                  <c:x val="-0.18847353455818022"/>
                  <c:y val="-8.5918999708369789E-2"/>
                </c:manualLayout>
              </c:layout>
              <c:tx>
                <c:rich>
                  <a:bodyPr/>
                  <a:lstStyle/>
                  <a:p>
                    <a:fld id="{E18214CE-D6BC-4526-BC15-714279227FF7}" type="CATEGORYNAME">
                      <a:rPr lang="en-US" sz="1400"/>
                      <a:pPr/>
                      <a:t>[CATEGORY NAME]</a:t>
                    </a:fld>
                    <a:endParaRPr lang="en-US" baseline="0"/>
                  </a:p>
                  <a:p>
                    <a:fld id="{866E1F78-7FB4-4018-9E82-615DA5B7F50A}" type="VALUE">
                      <a:rPr lang="en-US"/>
                      <a:pPr/>
                      <a:t>[VALUE]</a:t>
                    </a:fld>
                    <a:endParaRPr lang="en-US" baseline="0"/>
                  </a:p>
                  <a:p>
                    <a:fld id="{4B0D204C-A1CB-4F8D-B4B1-C0F85FD490E2}" type="PERCENTAGE">
                      <a:rPr lang="en-US"/>
                      <a:pPr/>
                      <a:t>[PERCENTAGE]</a:t>
                    </a:fld>
                    <a:endParaRPr lang="en-CA"/>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F547-4BDA-99CB-6866B8CAEC58}"/>
                </c:ext>
              </c:extLst>
            </c:dLbl>
            <c:dLbl>
              <c:idx val="2"/>
              <c:tx>
                <c:rich>
                  <a:bodyPr/>
                  <a:lstStyle/>
                  <a:p>
                    <a:fld id="{C7116701-2C58-4DBD-889C-E146CE2C25DB}" type="CATEGORYNAME">
                      <a:rPr lang="en-US" sz="1400"/>
                      <a:pPr/>
                      <a:t>[CATEGORY NAME]</a:t>
                    </a:fld>
                    <a:endParaRPr lang="en-US" baseline="0"/>
                  </a:p>
                  <a:p>
                    <a:fld id="{A649A6F8-9CF9-4BAD-BB28-DA2DD7381E3C}" type="VALUE">
                      <a:rPr lang="en-US"/>
                      <a:pPr/>
                      <a:t>[VALUE]</a:t>
                    </a:fld>
                    <a:endParaRPr lang="en-US" baseline="0"/>
                  </a:p>
                  <a:p>
                    <a:fld id="{2CD5629F-8111-4095-BE13-E5DF6927A4AC}"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F547-4BDA-99CB-6866B8CAEC58}"/>
                </c:ext>
              </c:extLst>
            </c:dLbl>
            <c:dLbl>
              <c:idx val="3"/>
              <c:tx>
                <c:rich>
                  <a:bodyPr/>
                  <a:lstStyle/>
                  <a:p>
                    <a:fld id="{BF8BCEA1-2E13-4197-ACFC-6D77525FD1F0}" type="CATEGORYNAME">
                      <a:rPr lang="en-US" sz="1400"/>
                      <a:pPr/>
                      <a:t>[CATEGORY NAME]</a:t>
                    </a:fld>
                    <a:endParaRPr lang="en-US" baseline="0"/>
                  </a:p>
                  <a:p>
                    <a:fld id="{9E37781B-3166-4AC0-B111-B46FE049CFAA}" type="VALUE">
                      <a:rPr lang="en-US"/>
                      <a:pPr/>
                      <a:t>[VALUE]</a:t>
                    </a:fld>
                    <a:endParaRPr lang="en-US" baseline="0"/>
                  </a:p>
                  <a:p>
                    <a:fld id="{B4C82D82-1DC1-45C0-B60C-E0C8E4D021CE}"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2-F547-4BDA-99CB-6866B8CAEC5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Table'!$J$133:$J$137</c:f>
              <c:strCache>
                <c:ptCount val="4"/>
                <c:pt idx="0">
                  <c:v>2011</c:v>
                </c:pt>
                <c:pt idx="1">
                  <c:v>2012</c:v>
                </c:pt>
                <c:pt idx="2">
                  <c:v>2013</c:v>
                </c:pt>
                <c:pt idx="3">
                  <c:v>2014</c:v>
                </c:pt>
              </c:strCache>
            </c:strRef>
          </c:cat>
          <c:val>
            <c:numRef>
              <c:f>'Pivot Table'!$K$133:$K$137</c:f>
              <c:numCache>
                <c:formatCode>General</c:formatCode>
                <c:ptCount val="4"/>
                <c:pt idx="0">
                  <c:v>1993</c:v>
                </c:pt>
                <c:pt idx="1">
                  <c:v>2102</c:v>
                </c:pt>
                <c:pt idx="2">
                  <c:v>2580</c:v>
                </c:pt>
                <c:pt idx="3">
                  <c:v>3319</c:v>
                </c:pt>
              </c:numCache>
            </c:numRef>
          </c:val>
          <c:extLst>
            <c:ext xmlns:c16="http://schemas.microsoft.com/office/drawing/2014/chart" uri="{C3380CC4-5D6E-409C-BE32-E72D297353CC}">
              <c16:uniqueId val="{00000000-F547-4BDA-99CB-6866B8CAEC5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Table!PivotTable4</c:name>
    <c:fmtId val="1"/>
  </c:pivotSource>
  <c:chart>
    <c:autoTitleDeleted val="1"/>
    <c:pivotFmts>
      <c:pivotFmt>
        <c:idx val="0"/>
        <c:spPr>
          <a:ln w="28575" cap="rnd">
            <a:solidFill>
              <a:schemeClr val="accent1"/>
            </a:solidFill>
            <a:round/>
          </a:ln>
          <a:effectLst/>
        </c:spPr>
        <c:marker>
          <c:symbol val="circle"/>
          <c:size val="5"/>
          <c:spPr>
            <a:solidFill>
              <a:schemeClr val="accent3">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3">
                <a:lumMod val="60000"/>
                <a:lumOff val="40000"/>
              </a:schemeClr>
            </a:solidFill>
            <a:ln w="9525">
              <a:solidFill>
                <a:schemeClr val="accent1"/>
              </a:solidFill>
            </a:ln>
            <a:effectLst/>
          </c:spPr>
        </c:marker>
      </c:pivotFmt>
    </c:pivotFmts>
    <c:plotArea>
      <c:layout>
        <c:manualLayout>
          <c:layoutTarget val="inner"/>
          <c:xMode val="edge"/>
          <c:yMode val="edge"/>
          <c:x val="8.5185188911571404E-3"/>
          <c:y val="6.8047258016985024E-2"/>
          <c:w val="0.98722222166326434"/>
          <c:h val="0.93195274198301492"/>
        </c:manualLayout>
      </c:layout>
      <c:lineChart>
        <c:grouping val="standard"/>
        <c:varyColors val="0"/>
        <c:ser>
          <c:idx val="0"/>
          <c:order val="0"/>
          <c:tx>
            <c:strRef>
              <c:f>'Pivot Table'!$N$132</c:f>
              <c:strCache>
                <c:ptCount val="1"/>
                <c:pt idx="0">
                  <c:v>Total</c:v>
                </c:pt>
              </c:strCache>
            </c:strRef>
          </c:tx>
          <c:spPr>
            <a:ln w="28575" cap="rnd">
              <a:solidFill>
                <a:schemeClr val="accent1"/>
              </a:solidFill>
              <a:round/>
            </a:ln>
            <a:effectLst/>
          </c:spPr>
          <c:marker>
            <c:symbol val="circle"/>
            <c:size val="5"/>
            <c:spPr>
              <a:solidFill>
                <a:schemeClr val="accent3">
                  <a:lumMod val="60000"/>
                  <a:lumOff val="40000"/>
                </a:schemeClr>
              </a:solidFill>
              <a:ln w="9525">
                <a:solidFill>
                  <a:schemeClr val="accent1"/>
                </a:solidFill>
              </a:ln>
              <a:effectLst/>
            </c:spPr>
          </c:marker>
          <c:cat>
            <c:strRef>
              <c:f>'Pivot Table'!$M$133:$M$137</c:f>
              <c:strCache>
                <c:ptCount val="4"/>
                <c:pt idx="0">
                  <c:v>2011</c:v>
                </c:pt>
                <c:pt idx="1">
                  <c:v>2012</c:v>
                </c:pt>
                <c:pt idx="2">
                  <c:v>2013</c:v>
                </c:pt>
                <c:pt idx="3">
                  <c:v>2014</c:v>
                </c:pt>
              </c:strCache>
            </c:strRef>
          </c:cat>
          <c:val>
            <c:numRef>
              <c:f>'Pivot Table'!$N$133:$N$137</c:f>
              <c:numCache>
                <c:formatCode>0.0%</c:formatCode>
                <c:ptCount val="4"/>
                <c:pt idx="0">
                  <c:v>0.10231126499236715</c:v>
                </c:pt>
                <c:pt idx="1">
                  <c:v>0.13095504034557592</c:v>
                </c:pt>
                <c:pt idx="2">
                  <c:v>0.13431461924993568</c:v>
                </c:pt>
                <c:pt idx="3">
                  <c:v>0.12740362743390987</c:v>
                </c:pt>
              </c:numCache>
            </c:numRef>
          </c:val>
          <c:smooth val="0"/>
          <c:extLst>
            <c:ext xmlns:c16="http://schemas.microsoft.com/office/drawing/2014/chart" uri="{C3380CC4-5D6E-409C-BE32-E72D297353CC}">
              <c16:uniqueId val="{00000000-8DD5-4FF2-9082-24A18F950121}"/>
            </c:ext>
          </c:extLst>
        </c:ser>
        <c:dLbls>
          <c:showLegendKey val="0"/>
          <c:showVal val="0"/>
          <c:showCatName val="0"/>
          <c:showSerName val="0"/>
          <c:showPercent val="0"/>
          <c:showBubbleSize val="0"/>
        </c:dLbls>
        <c:marker val="1"/>
        <c:smooth val="0"/>
        <c:axId val="534245056"/>
        <c:axId val="534241216"/>
      </c:lineChart>
      <c:catAx>
        <c:axId val="534245056"/>
        <c:scaling>
          <c:orientation val="minMax"/>
        </c:scaling>
        <c:delete val="1"/>
        <c:axPos val="b"/>
        <c:numFmt formatCode="General" sourceLinked="1"/>
        <c:majorTickMark val="none"/>
        <c:minorTickMark val="none"/>
        <c:tickLblPos val="nextTo"/>
        <c:crossAx val="534241216"/>
        <c:crosses val="autoZero"/>
        <c:auto val="1"/>
        <c:lblAlgn val="ctr"/>
        <c:lblOffset val="100"/>
        <c:noMultiLvlLbl val="0"/>
      </c:catAx>
      <c:valAx>
        <c:axId val="534241216"/>
        <c:scaling>
          <c:orientation val="minMax"/>
        </c:scaling>
        <c:delete val="1"/>
        <c:axPos val="l"/>
        <c:numFmt formatCode="0.0%" sourceLinked="1"/>
        <c:majorTickMark val="none"/>
        <c:minorTickMark val="none"/>
        <c:tickLblPos val="nextTo"/>
        <c:crossAx val="5342450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Table!PivotTable4</c:name>
    <c:fmtId val="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3">
              <a:lumMod val="60000"/>
              <a:lumOff val="4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08B8CBA2-86A0-442D-B952-0DC49274D3E2}"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DAC30A80-3BAF-4503-9D6F-6973E2AF70F7}" type="VALUE">
                  <a:rPr lang="en-US"/>
                  <a:pPr>
                    <a:defRPr sz="1000" b="1">
                      <a:solidFill>
                        <a:sysClr val="windowText" lastClr="000000"/>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
        <c:spPr>
          <a:solidFill>
            <a:schemeClr val="accent3">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16C46FF1-44D0-4B9A-AAC8-7FCA16491F3B}"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6A9C24BD-BA73-4F43-AED0-084DE52E16D1}" type="VALUE">
                  <a:rPr lang="en-US"/>
                  <a:pPr>
                    <a:defRPr sz="1000" b="1">
                      <a:solidFill>
                        <a:sysClr val="windowText" lastClr="000000"/>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
        <c:spPr>
          <a:solidFill>
            <a:schemeClr val="accent3">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9717C1EF-5D96-4F1A-A61B-11028F04770D}"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F71EAD7B-3F51-4728-BDCB-B15477E4FE33}" type="VALUE">
                  <a:rPr lang="en-US"/>
                  <a:pPr>
                    <a:defRPr sz="1000" b="1">
                      <a:solidFill>
                        <a:sysClr val="windowText" lastClr="000000"/>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4"/>
        <c:spPr>
          <a:solidFill>
            <a:schemeClr val="accent3">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A5AF1616-4263-47D6-ACBB-EC8E300E2F90}"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43AE79FF-B533-4280-95C0-7CAE5C151E75}" type="VALUE">
                  <a:rPr lang="en-US"/>
                  <a:pPr>
                    <a:defRPr sz="1000" b="1">
                      <a:solidFill>
                        <a:sysClr val="windowText" lastClr="000000"/>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1.4902308448788627E-2"/>
          <c:y val="0"/>
          <c:w val="0.92702393363970337"/>
          <c:h val="1"/>
        </c:manualLayout>
      </c:layout>
      <c:pieChart>
        <c:varyColors val="1"/>
        <c:ser>
          <c:idx val="0"/>
          <c:order val="0"/>
          <c:tx>
            <c:strRef>
              <c:f>'Pivot Table'!$N$132</c:f>
              <c:strCache>
                <c:ptCount val="1"/>
                <c:pt idx="0">
                  <c:v>Total</c:v>
                </c:pt>
              </c:strCache>
            </c:strRef>
          </c:tx>
          <c:spPr>
            <a:ln>
              <a:noFill/>
            </a:ln>
          </c:spPr>
          <c:dPt>
            <c:idx val="0"/>
            <c:bubble3D val="0"/>
            <c:spPr>
              <a:solidFill>
                <a:schemeClr val="accent3">
                  <a:lumMod val="20000"/>
                  <a:lumOff val="80000"/>
                </a:schemeClr>
              </a:solidFill>
              <a:ln w="19050">
                <a:noFill/>
              </a:ln>
              <a:effectLst/>
            </c:spPr>
            <c:extLst>
              <c:ext xmlns:c16="http://schemas.microsoft.com/office/drawing/2014/chart" uri="{C3380CC4-5D6E-409C-BE32-E72D297353CC}">
                <c16:uniqueId val="{00000004-72CF-4AF4-8217-5B75331F6ED4}"/>
              </c:ext>
            </c:extLst>
          </c:dPt>
          <c:dPt>
            <c:idx val="1"/>
            <c:bubble3D val="0"/>
            <c:spPr>
              <a:solidFill>
                <a:schemeClr val="accent3">
                  <a:lumMod val="75000"/>
                </a:schemeClr>
              </a:solidFill>
              <a:ln w="19050">
                <a:noFill/>
              </a:ln>
              <a:effectLst/>
            </c:spPr>
            <c:extLst>
              <c:ext xmlns:c16="http://schemas.microsoft.com/office/drawing/2014/chart" uri="{C3380CC4-5D6E-409C-BE32-E72D297353CC}">
                <c16:uniqueId val="{00000005-72CF-4AF4-8217-5B75331F6ED4}"/>
              </c:ext>
            </c:extLst>
          </c:dPt>
          <c:dPt>
            <c:idx val="2"/>
            <c:bubble3D val="0"/>
            <c:spPr>
              <a:solidFill>
                <a:schemeClr val="accent3">
                  <a:lumMod val="50000"/>
                </a:schemeClr>
              </a:solidFill>
              <a:ln w="19050">
                <a:noFill/>
              </a:ln>
              <a:effectLst/>
            </c:spPr>
            <c:extLst>
              <c:ext xmlns:c16="http://schemas.microsoft.com/office/drawing/2014/chart" uri="{C3380CC4-5D6E-409C-BE32-E72D297353CC}">
                <c16:uniqueId val="{00000003-72CF-4AF4-8217-5B75331F6ED4}"/>
              </c:ext>
            </c:extLst>
          </c:dPt>
          <c:dPt>
            <c:idx val="3"/>
            <c:bubble3D val="0"/>
            <c:spPr>
              <a:solidFill>
                <a:schemeClr val="accent3">
                  <a:lumMod val="60000"/>
                  <a:lumOff val="40000"/>
                </a:schemeClr>
              </a:solidFill>
              <a:ln w="19050">
                <a:noFill/>
              </a:ln>
              <a:effectLst/>
            </c:spPr>
            <c:extLst>
              <c:ext xmlns:c16="http://schemas.microsoft.com/office/drawing/2014/chart" uri="{C3380CC4-5D6E-409C-BE32-E72D297353CC}">
                <c16:uniqueId val="{00000002-72CF-4AF4-8217-5B75331F6ED4}"/>
              </c:ext>
            </c:extLst>
          </c:dPt>
          <c:dLbls>
            <c:dLbl>
              <c:idx val="0"/>
              <c:tx>
                <c:rich>
                  <a:bodyPr/>
                  <a:lstStyle/>
                  <a:p>
                    <a:fld id="{9717C1EF-5D96-4F1A-A61B-11028F04770D}" type="CATEGORYNAME">
                      <a:rPr lang="en-US" sz="1400"/>
                      <a:pPr/>
                      <a:t>[CATEGORY NAME]</a:t>
                    </a:fld>
                    <a:endParaRPr lang="en-US" baseline="0"/>
                  </a:p>
                  <a:p>
                    <a:fld id="{F71EAD7B-3F51-4728-BDCB-B15477E4FE33}" type="VALUE">
                      <a:rPr lang="en-US"/>
                      <a:pPr/>
                      <a:t>[VALUE]</a:t>
                    </a:fld>
                    <a:endParaRPr lang="en-CA"/>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4-72CF-4AF4-8217-5B75331F6ED4}"/>
                </c:ext>
              </c:extLst>
            </c:dLbl>
            <c:dLbl>
              <c:idx val="1"/>
              <c:tx>
                <c:rich>
                  <a:bodyPr/>
                  <a:lstStyle/>
                  <a:p>
                    <a:fld id="{A5AF1616-4263-47D6-ACBB-EC8E300E2F90}" type="CATEGORYNAME">
                      <a:rPr lang="en-US" sz="1400"/>
                      <a:pPr/>
                      <a:t>[CATEGORY NAME]</a:t>
                    </a:fld>
                    <a:endParaRPr lang="en-US" baseline="0"/>
                  </a:p>
                  <a:p>
                    <a:fld id="{43AE79FF-B533-4280-95C0-7CAE5C151E75}" type="VALUE">
                      <a:rPr lang="en-US"/>
                      <a:pPr/>
                      <a:t>[VALUE]</a:t>
                    </a:fld>
                    <a:endParaRPr lang="en-CA"/>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72CF-4AF4-8217-5B75331F6ED4}"/>
                </c:ext>
              </c:extLst>
            </c:dLbl>
            <c:dLbl>
              <c:idx val="2"/>
              <c:tx>
                <c:rich>
                  <a:bodyPr/>
                  <a:lstStyle/>
                  <a:p>
                    <a:fld id="{16C46FF1-44D0-4B9A-AAC8-7FCA16491F3B}" type="CATEGORYNAME">
                      <a:rPr lang="en-US" sz="1400"/>
                      <a:pPr/>
                      <a:t>[CATEGORY NAME]</a:t>
                    </a:fld>
                    <a:endParaRPr lang="en-US" baseline="0"/>
                  </a:p>
                  <a:p>
                    <a:fld id="{6A9C24BD-BA73-4F43-AED0-084DE52E16D1}" type="VALUE">
                      <a:rPr lang="en-US"/>
                      <a:pPr/>
                      <a:t>[VALUE]</a:t>
                    </a:fld>
                    <a:endParaRPr lang="en-CA"/>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72CF-4AF4-8217-5B75331F6ED4}"/>
                </c:ext>
              </c:extLst>
            </c:dLbl>
            <c:dLbl>
              <c:idx val="3"/>
              <c:tx>
                <c:rich>
                  <a:bodyPr/>
                  <a:lstStyle/>
                  <a:p>
                    <a:fld id="{08B8CBA2-86A0-442D-B952-0DC49274D3E2}" type="CATEGORYNAME">
                      <a:rPr lang="en-US" sz="1400"/>
                      <a:pPr/>
                      <a:t>[CATEGORY NAME]</a:t>
                    </a:fld>
                    <a:endParaRPr lang="en-US" baseline="0"/>
                  </a:p>
                  <a:p>
                    <a:fld id="{DAC30A80-3BAF-4503-9D6F-6973E2AF70F7}" type="VALUE">
                      <a:rPr lang="en-US"/>
                      <a:pPr/>
                      <a:t>[VALUE]</a:t>
                    </a:fld>
                    <a:endParaRPr lang="en-CA"/>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2-72CF-4AF4-8217-5B75331F6ED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Table'!$M$133:$M$137</c:f>
              <c:strCache>
                <c:ptCount val="4"/>
                <c:pt idx="0">
                  <c:v>2011</c:v>
                </c:pt>
                <c:pt idx="1">
                  <c:v>2012</c:v>
                </c:pt>
                <c:pt idx="2">
                  <c:v>2013</c:v>
                </c:pt>
                <c:pt idx="3">
                  <c:v>2014</c:v>
                </c:pt>
              </c:strCache>
            </c:strRef>
          </c:cat>
          <c:val>
            <c:numRef>
              <c:f>'Pivot Table'!$N$133:$N$137</c:f>
              <c:numCache>
                <c:formatCode>0.0%</c:formatCode>
                <c:ptCount val="4"/>
                <c:pt idx="0">
                  <c:v>0.10231126499236715</c:v>
                </c:pt>
                <c:pt idx="1">
                  <c:v>0.13095504034557592</c:v>
                </c:pt>
                <c:pt idx="2">
                  <c:v>0.13431461924993568</c:v>
                </c:pt>
                <c:pt idx="3">
                  <c:v>0.12740362743390987</c:v>
                </c:pt>
              </c:numCache>
            </c:numRef>
          </c:val>
          <c:extLst>
            <c:ext xmlns:c16="http://schemas.microsoft.com/office/drawing/2014/chart" uri="{C3380CC4-5D6E-409C-BE32-E72D297353CC}">
              <c16:uniqueId val="{00000000-72CF-4AF4-8217-5B75331F6E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50000"/>
            </a:schemeClr>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1F034FAF-5B60-4684-AD0E-93648245D7DA}" type="CATEGORYNAME">
                  <a:rPr lang="en-US" sz="1400"/>
                  <a:pPr>
                    <a:defRPr sz="1100" b="1" i="0" u="none" strike="noStrike" kern="1200" baseline="0">
                      <a:solidFill>
                        <a:sysClr val="windowText" lastClr="000000"/>
                      </a:solidFill>
                      <a:latin typeface="+mn-lt"/>
                      <a:ea typeface="+mn-ea"/>
                      <a:cs typeface="+mn-cs"/>
                    </a:defRPr>
                  </a:pPr>
                  <a:t>[CATEGORY NAME]</a:t>
                </a:fld>
                <a:endParaRPr lang="en-US" baseline="0"/>
              </a:p>
              <a:p>
                <a:pPr>
                  <a:defRPr sz="1100" b="1" i="0" u="none" strike="noStrike" kern="1200" baseline="0">
                    <a:solidFill>
                      <a:sysClr val="windowText" lastClr="000000"/>
                    </a:solidFill>
                    <a:latin typeface="+mn-lt"/>
                    <a:ea typeface="+mn-ea"/>
                    <a:cs typeface="+mn-cs"/>
                  </a:defRPr>
                </a:pPr>
                <a:fld id="{8A0C727B-E0FC-4391-865C-EB563DEFEC29}" type="VALUE">
                  <a:rPr lang="en-US" sz="1000"/>
                  <a:pPr>
                    <a:defRPr sz="1100" b="1" i="0" u="none" strike="noStrike" kern="1200" baseline="0">
                      <a:solidFill>
                        <a:sysClr val="windowText" lastClr="000000"/>
                      </a:solidFill>
                      <a:latin typeface="+mn-lt"/>
                      <a:ea typeface="+mn-ea"/>
                      <a:cs typeface="+mn-cs"/>
                    </a:defRPr>
                  </a:pPr>
                  <a:t>[VALUE]</a:t>
                </a:fld>
                <a:endParaRPr lang="en-US" baseline="0"/>
              </a:p>
              <a:p>
                <a:pPr>
                  <a:defRPr sz="1100" b="1" i="0" u="none" strike="noStrike" kern="1200" baseline="0">
                    <a:solidFill>
                      <a:sysClr val="windowText" lastClr="000000"/>
                    </a:solidFill>
                    <a:latin typeface="+mn-lt"/>
                    <a:ea typeface="+mn-ea"/>
                    <a:cs typeface="+mn-cs"/>
                  </a:defRPr>
                </a:pPr>
                <a:fld id="{860083DE-53BB-489B-9AF1-4277C2598D3B}" type="PERCENTAGE">
                  <a:rPr lang="en-US" sz="1000"/>
                  <a:pPr>
                    <a:defRPr sz="1100" b="1" i="0" u="none" strike="noStrike" kern="1200" baseline="0">
                      <a:solidFill>
                        <a:sysClr val="windowText" lastClr="000000"/>
                      </a:solidFill>
                      <a:latin typeface="+mn-lt"/>
                      <a:ea typeface="+mn-ea"/>
                      <a:cs typeface="+mn-cs"/>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8975"/>
                    <a:gd name="adj2" fmla="val 14989"/>
                  </a:avLst>
                </a:prstGeom>
                <a:noFill/>
                <a:ln>
                  <a:noFill/>
                </a:ln>
              </c15:spPr>
              <c15:layout>
                <c:manualLayout>
                  <c:w val="0.28857130071098397"/>
                  <c:h val="0.32445266596260253"/>
                </c:manualLayout>
              </c15:layout>
              <c15:dlblFieldTable/>
              <c15:showDataLabelsRange val="0"/>
            </c:ext>
          </c:extLst>
        </c:dLbl>
      </c:pivotFmt>
      <c:pivotFmt>
        <c:idx val="2"/>
        <c:spPr>
          <a:solidFill>
            <a:schemeClr val="accent1">
              <a:lumMod val="60000"/>
              <a:lumOff val="40000"/>
            </a:schemeClr>
          </a:solidFill>
          <a:ln w="19050">
            <a:solidFill>
              <a:schemeClr val="lt1"/>
            </a:solidFill>
          </a:ln>
          <a:effectLst/>
        </c:spPr>
        <c:dLbl>
          <c:idx val="0"/>
          <c:layout>
            <c:manualLayout>
              <c:x val="-0.23561697333535098"/>
              <c:y val="0.11377551953733435"/>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5F842531-DBE1-4028-A850-9B20D7B70057}" type="CATEGORYNAME">
                  <a:rPr lang="en-US" sz="1400"/>
                  <a:pPr>
                    <a:defRPr sz="1100" b="1" i="0" u="none" strike="noStrike" kern="1200" baseline="0">
                      <a:solidFill>
                        <a:sysClr val="windowText" lastClr="000000"/>
                      </a:solidFill>
                      <a:latin typeface="+mn-lt"/>
                      <a:ea typeface="+mn-ea"/>
                      <a:cs typeface="+mn-cs"/>
                    </a:defRPr>
                  </a:pPr>
                  <a:t>[CATEGORY NAME]</a:t>
                </a:fld>
                <a:endParaRPr lang="en-US" baseline="0"/>
              </a:p>
              <a:p>
                <a:pPr>
                  <a:defRPr sz="1100" b="1" i="0" u="none" strike="noStrike" kern="1200" baseline="0">
                    <a:solidFill>
                      <a:sysClr val="windowText" lastClr="000000"/>
                    </a:solidFill>
                    <a:latin typeface="+mn-lt"/>
                    <a:ea typeface="+mn-ea"/>
                    <a:cs typeface="+mn-cs"/>
                  </a:defRPr>
                </a:pPr>
                <a:fld id="{52DF24F2-9389-4ABD-A895-6A65F6609046}" type="VALUE">
                  <a:rPr lang="en-US" sz="1000"/>
                  <a:pPr>
                    <a:defRPr sz="1100" b="1" i="0" u="none" strike="noStrike" kern="1200" baseline="0">
                      <a:solidFill>
                        <a:sysClr val="windowText" lastClr="000000"/>
                      </a:solidFill>
                      <a:latin typeface="+mn-lt"/>
                      <a:ea typeface="+mn-ea"/>
                      <a:cs typeface="+mn-cs"/>
                    </a:defRPr>
                  </a:pPr>
                  <a:t>[VALUE]</a:t>
                </a:fld>
                <a:endParaRPr lang="en-US" baseline="0"/>
              </a:p>
              <a:p>
                <a:pPr>
                  <a:defRPr sz="1100" b="1" i="0" u="none" strike="noStrike" kern="1200" baseline="0">
                    <a:solidFill>
                      <a:sysClr val="windowText" lastClr="000000"/>
                    </a:solidFill>
                    <a:latin typeface="+mn-lt"/>
                    <a:ea typeface="+mn-ea"/>
                    <a:cs typeface="+mn-cs"/>
                  </a:defRPr>
                </a:pPr>
                <a:fld id="{89214F36-AD99-409A-84B2-A48C9AFEB805}" type="PERCENTAGE">
                  <a:rPr lang="en-US" sz="1000"/>
                  <a:pPr>
                    <a:defRPr sz="1100" b="1" i="0" u="none" strike="noStrike" kern="1200" baseline="0">
                      <a:solidFill>
                        <a:sysClr val="windowText" lastClr="000000"/>
                      </a:solidFill>
                      <a:latin typeface="+mn-lt"/>
                      <a:ea typeface="+mn-ea"/>
                      <a:cs typeface="+mn-cs"/>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233"/>
                    <a:gd name="adj2" fmla="val -16513"/>
                  </a:avLst>
                </a:prstGeom>
                <a:noFill/>
                <a:ln>
                  <a:noFill/>
                </a:ln>
              </c15:spPr>
              <c15:layout>
                <c:manualLayout>
                  <c:w val="0.28741616150692056"/>
                  <c:h val="0.32445266596260253"/>
                </c:manualLayout>
              </c15:layout>
              <c15:dlblFieldTable/>
              <c15:showDataLabelsRange val="0"/>
            </c:ext>
          </c:extLst>
        </c:dLbl>
      </c:pivotFmt>
      <c:pivotFmt>
        <c:idx val="3"/>
        <c:spPr>
          <a:solidFill>
            <a:schemeClr val="accent1">
              <a:lumMod val="75000"/>
            </a:schemeClr>
          </a:solidFill>
          <a:ln w="19050">
            <a:solidFill>
              <a:schemeClr val="lt1"/>
            </a:solidFill>
          </a:ln>
          <a:effectLst/>
        </c:spPr>
        <c:dLbl>
          <c:idx val="0"/>
          <c:layout>
            <c:manualLayout>
              <c:x val="0.22935750334910907"/>
              <c:y val="-0.12841942949386354"/>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CF7E5B7C-2290-46F6-BA24-A7AAF69A8497}" type="CATEGORYNAME">
                  <a:rPr lang="en-US" sz="1400"/>
                  <a:pPr>
                    <a:defRPr sz="1100" b="1" i="0" u="none" strike="noStrike" kern="1200" baseline="0">
                      <a:solidFill>
                        <a:sysClr val="windowText" lastClr="000000"/>
                      </a:solidFill>
                      <a:latin typeface="+mn-lt"/>
                      <a:ea typeface="+mn-ea"/>
                      <a:cs typeface="+mn-cs"/>
                    </a:defRPr>
                  </a:pPr>
                  <a:t>[CATEGORY NAME]</a:t>
                </a:fld>
                <a:endParaRPr lang="en-US" baseline="0"/>
              </a:p>
              <a:p>
                <a:pPr>
                  <a:defRPr sz="1100" b="1" i="0" u="none" strike="noStrike" kern="1200" baseline="0">
                    <a:solidFill>
                      <a:sysClr val="windowText" lastClr="000000"/>
                    </a:solidFill>
                    <a:latin typeface="+mn-lt"/>
                    <a:ea typeface="+mn-ea"/>
                    <a:cs typeface="+mn-cs"/>
                  </a:defRPr>
                </a:pPr>
                <a:fld id="{D79A7109-013D-4BB5-8094-D6D7E6BE9796}" type="VALUE">
                  <a:rPr lang="en-US" sz="1000"/>
                  <a:pPr>
                    <a:defRPr sz="1100" b="1" i="0" u="none" strike="noStrike" kern="1200" baseline="0">
                      <a:solidFill>
                        <a:sysClr val="windowText" lastClr="000000"/>
                      </a:solidFill>
                      <a:latin typeface="+mn-lt"/>
                      <a:ea typeface="+mn-ea"/>
                      <a:cs typeface="+mn-cs"/>
                    </a:defRPr>
                  </a:pPr>
                  <a:t>[VALUE]</a:t>
                </a:fld>
                <a:endParaRPr lang="en-US" baseline="0"/>
              </a:p>
              <a:p>
                <a:pPr>
                  <a:defRPr sz="1100" b="1" i="0" u="none" strike="noStrike" kern="1200" baseline="0">
                    <a:solidFill>
                      <a:sysClr val="windowText" lastClr="000000"/>
                    </a:solidFill>
                    <a:latin typeface="+mn-lt"/>
                    <a:ea typeface="+mn-ea"/>
                    <a:cs typeface="+mn-cs"/>
                  </a:defRPr>
                </a:pPr>
                <a:fld id="{CF2C081C-3A01-49BC-8F4F-9791703B19C8}" type="PERCENTAGE">
                  <a:rPr lang="en-US" sz="1000"/>
                  <a:pPr>
                    <a:defRPr sz="1100" b="1" i="0" u="none" strike="noStrike" kern="1200" baseline="0">
                      <a:solidFill>
                        <a:sysClr val="windowText" lastClr="000000"/>
                      </a:solidFill>
                      <a:latin typeface="+mn-lt"/>
                      <a:ea typeface="+mn-ea"/>
                      <a:cs typeface="+mn-cs"/>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8531"/>
                    <a:gd name="adj2" fmla="val 3593"/>
                  </a:avLst>
                </a:prstGeom>
                <a:noFill/>
                <a:ln>
                  <a:noFill/>
                </a:ln>
              </c15:spPr>
              <c15:layout>
                <c:manualLayout>
                  <c:w val="0.29275879686518147"/>
                  <c:h val="0.32445266596260253"/>
                </c:manualLayout>
              </c15:layout>
              <c15:dlblFieldTable/>
              <c15:showDataLabelsRange val="0"/>
            </c:ext>
          </c:extLst>
        </c:dLbl>
      </c:pivotFmt>
      <c:pivotFmt>
        <c:idx val="4"/>
        <c:spPr>
          <a:solidFill>
            <a:schemeClr val="accent1">
              <a:lumMod val="20000"/>
              <a:lumOff val="80000"/>
            </a:schemeClr>
          </a:solidFill>
          <a:ln w="19050">
            <a:solidFill>
              <a:schemeClr val="lt1"/>
            </a:solidFill>
          </a:ln>
          <a:effectLst/>
        </c:spPr>
        <c:dLbl>
          <c:idx val="0"/>
          <c:layout>
            <c:manualLayout>
              <c:x val="-0.15744755499221963"/>
              <c:y val="-0.14776468551577612"/>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72AA5972-7DD1-4863-B969-CF85BBD8524D}" type="CATEGORYNAME">
                  <a:rPr lang="en-US" sz="1400"/>
                  <a:pPr>
                    <a:defRPr sz="1100" b="1" i="0" u="none" strike="noStrike" kern="1200" baseline="0">
                      <a:solidFill>
                        <a:sysClr val="windowText" lastClr="000000"/>
                      </a:solidFill>
                      <a:latin typeface="+mn-lt"/>
                      <a:ea typeface="+mn-ea"/>
                      <a:cs typeface="+mn-cs"/>
                    </a:defRPr>
                  </a:pPr>
                  <a:t>[CATEGORY NAME]</a:t>
                </a:fld>
                <a:endParaRPr lang="en-US" baseline="0"/>
              </a:p>
              <a:p>
                <a:pPr>
                  <a:defRPr sz="1100" b="1" i="0" u="none" strike="noStrike" kern="1200" baseline="0">
                    <a:solidFill>
                      <a:sysClr val="windowText" lastClr="000000"/>
                    </a:solidFill>
                    <a:latin typeface="+mn-lt"/>
                    <a:ea typeface="+mn-ea"/>
                    <a:cs typeface="+mn-cs"/>
                  </a:defRPr>
                </a:pPr>
                <a:fld id="{56112899-E0F4-4515-88F5-8031B55DF170}" type="VALUE">
                  <a:rPr lang="en-US" sz="1000"/>
                  <a:pPr>
                    <a:defRPr sz="1100" b="1" i="0" u="none" strike="noStrike" kern="1200" baseline="0">
                      <a:solidFill>
                        <a:sysClr val="windowText" lastClr="000000"/>
                      </a:solidFill>
                      <a:latin typeface="+mn-lt"/>
                      <a:ea typeface="+mn-ea"/>
                      <a:cs typeface="+mn-cs"/>
                    </a:defRPr>
                  </a:pPr>
                  <a:t>[VALUE]</a:t>
                </a:fld>
                <a:endParaRPr lang="en-US" baseline="0"/>
              </a:p>
              <a:p>
                <a:pPr>
                  <a:defRPr sz="1100" b="1" i="0" u="none" strike="noStrike" kern="1200" baseline="0">
                    <a:solidFill>
                      <a:sysClr val="windowText" lastClr="000000"/>
                    </a:solidFill>
                    <a:latin typeface="+mn-lt"/>
                    <a:ea typeface="+mn-ea"/>
                    <a:cs typeface="+mn-cs"/>
                  </a:defRPr>
                </a:pPr>
                <a:fld id="{4C7F3239-5912-4E65-A011-7B51FCFAB86A}" type="PERCENTAGE">
                  <a:rPr lang="en-US" sz="1000"/>
                  <a:pPr>
                    <a:defRPr sz="1100" b="1" i="0" u="none" strike="noStrike" kern="1200" baseline="0">
                      <a:solidFill>
                        <a:sysClr val="windowText" lastClr="000000"/>
                      </a:solidFill>
                      <a:latin typeface="+mn-lt"/>
                      <a:ea typeface="+mn-ea"/>
                      <a:cs typeface="+mn-cs"/>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2903"/>
                    <a:gd name="adj2" fmla="val 6405"/>
                  </a:avLst>
                </a:prstGeom>
                <a:noFill/>
                <a:ln>
                  <a:noFill/>
                </a:ln>
              </c15:spPr>
              <c15:layout>
                <c:manualLayout>
                  <c:w val="0.2442420604187692"/>
                  <c:h val="0.32445266596260253"/>
                </c:manualLayout>
              </c15:layout>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60000"/>
              <a:lumOff val="40000"/>
            </a:schemeClr>
          </a:solidFill>
          <a:ln w="19050">
            <a:solidFill>
              <a:schemeClr val="lt1"/>
            </a:solidFill>
          </a:ln>
          <a:effectLst/>
        </c:spPr>
        <c:dLbl>
          <c:idx val="0"/>
          <c:layout>
            <c:manualLayout>
              <c:x val="-0.23561697333535098"/>
              <c:y val="0.11377551953733435"/>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5F842531-DBE1-4028-A850-9B20D7B70057}" type="CATEGORYNAME">
                  <a:rPr lang="en-US" sz="1400"/>
                  <a:pPr>
                    <a:defRPr sz="1100" b="1" i="0" u="none" strike="noStrike" kern="1200" baseline="0">
                      <a:solidFill>
                        <a:sysClr val="windowText" lastClr="000000"/>
                      </a:solidFill>
                      <a:latin typeface="+mn-lt"/>
                      <a:ea typeface="+mn-ea"/>
                      <a:cs typeface="+mn-cs"/>
                    </a:defRPr>
                  </a:pPr>
                  <a:t>[CATEGORY NAME]</a:t>
                </a:fld>
                <a:endParaRPr lang="en-US" baseline="0"/>
              </a:p>
              <a:p>
                <a:pPr>
                  <a:defRPr sz="1100" b="1" i="0" u="none" strike="noStrike" kern="1200" baseline="0">
                    <a:solidFill>
                      <a:sysClr val="windowText" lastClr="000000"/>
                    </a:solidFill>
                    <a:latin typeface="+mn-lt"/>
                    <a:ea typeface="+mn-ea"/>
                    <a:cs typeface="+mn-cs"/>
                  </a:defRPr>
                </a:pPr>
                <a:fld id="{52DF24F2-9389-4ABD-A895-6A65F6609046}" type="VALUE">
                  <a:rPr lang="en-US" sz="1000"/>
                  <a:pPr>
                    <a:defRPr sz="1100" b="1" i="0" u="none" strike="noStrike" kern="1200" baseline="0">
                      <a:solidFill>
                        <a:sysClr val="windowText" lastClr="000000"/>
                      </a:solidFill>
                      <a:latin typeface="+mn-lt"/>
                      <a:ea typeface="+mn-ea"/>
                      <a:cs typeface="+mn-cs"/>
                    </a:defRPr>
                  </a:pPr>
                  <a:t>[VALUE]</a:t>
                </a:fld>
                <a:endParaRPr lang="en-US" baseline="0"/>
              </a:p>
              <a:p>
                <a:pPr>
                  <a:defRPr sz="1100" b="1" i="0" u="none" strike="noStrike" kern="1200" baseline="0">
                    <a:solidFill>
                      <a:sysClr val="windowText" lastClr="000000"/>
                    </a:solidFill>
                    <a:latin typeface="+mn-lt"/>
                    <a:ea typeface="+mn-ea"/>
                    <a:cs typeface="+mn-cs"/>
                  </a:defRPr>
                </a:pPr>
                <a:fld id="{89214F36-AD99-409A-84B2-A48C9AFEB805}" type="PERCENTAGE">
                  <a:rPr lang="en-US" sz="1000"/>
                  <a:pPr>
                    <a:defRPr sz="1100" b="1" i="0" u="none" strike="noStrike" kern="1200" baseline="0">
                      <a:solidFill>
                        <a:sysClr val="windowText" lastClr="000000"/>
                      </a:solidFill>
                      <a:latin typeface="+mn-lt"/>
                      <a:ea typeface="+mn-ea"/>
                      <a:cs typeface="+mn-cs"/>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233"/>
                    <a:gd name="adj2" fmla="val -16513"/>
                  </a:avLst>
                </a:prstGeom>
                <a:noFill/>
                <a:ln>
                  <a:noFill/>
                </a:ln>
              </c15:spPr>
              <c15:layout>
                <c:manualLayout>
                  <c:w val="0.28741616150692056"/>
                  <c:h val="0.32445266596260253"/>
                </c:manualLayout>
              </c15:layout>
              <c15:dlblFieldTable/>
              <c15:showDataLabelsRange val="0"/>
            </c:ext>
          </c:extLst>
        </c:dLbl>
      </c:pivotFmt>
      <c:pivotFmt>
        <c:idx val="7"/>
        <c:spPr>
          <a:solidFill>
            <a:schemeClr val="accent1">
              <a:lumMod val="20000"/>
              <a:lumOff val="80000"/>
            </a:schemeClr>
          </a:solidFill>
          <a:ln w="19050">
            <a:solidFill>
              <a:schemeClr val="lt1"/>
            </a:solidFill>
          </a:ln>
          <a:effectLst/>
        </c:spPr>
        <c:dLbl>
          <c:idx val="0"/>
          <c:layout>
            <c:manualLayout>
              <c:x val="-0.15744755499221963"/>
              <c:y val="-0.14776468551577612"/>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72AA5972-7DD1-4863-B969-CF85BBD8524D}" type="CATEGORYNAME">
                  <a:rPr lang="en-US" sz="1400"/>
                  <a:pPr>
                    <a:defRPr sz="1100" b="1" i="0" u="none" strike="noStrike" kern="1200" baseline="0">
                      <a:solidFill>
                        <a:sysClr val="windowText" lastClr="000000"/>
                      </a:solidFill>
                      <a:latin typeface="+mn-lt"/>
                      <a:ea typeface="+mn-ea"/>
                      <a:cs typeface="+mn-cs"/>
                    </a:defRPr>
                  </a:pPr>
                  <a:t>[CATEGORY NAME]</a:t>
                </a:fld>
                <a:endParaRPr lang="en-US" baseline="0"/>
              </a:p>
              <a:p>
                <a:pPr>
                  <a:defRPr sz="1100" b="1" i="0" u="none" strike="noStrike" kern="1200" baseline="0">
                    <a:solidFill>
                      <a:sysClr val="windowText" lastClr="000000"/>
                    </a:solidFill>
                    <a:latin typeface="+mn-lt"/>
                    <a:ea typeface="+mn-ea"/>
                    <a:cs typeface="+mn-cs"/>
                  </a:defRPr>
                </a:pPr>
                <a:fld id="{56112899-E0F4-4515-88F5-8031B55DF170}" type="VALUE">
                  <a:rPr lang="en-US" sz="1000"/>
                  <a:pPr>
                    <a:defRPr sz="1100" b="1" i="0" u="none" strike="noStrike" kern="1200" baseline="0">
                      <a:solidFill>
                        <a:sysClr val="windowText" lastClr="000000"/>
                      </a:solidFill>
                      <a:latin typeface="+mn-lt"/>
                      <a:ea typeface="+mn-ea"/>
                      <a:cs typeface="+mn-cs"/>
                    </a:defRPr>
                  </a:pPr>
                  <a:t>[VALUE]</a:t>
                </a:fld>
                <a:endParaRPr lang="en-US" baseline="0"/>
              </a:p>
              <a:p>
                <a:pPr>
                  <a:defRPr sz="1100" b="1" i="0" u="none" strike="noStrike" kern="1200" baseline="0">
                    <a:solidFill>
                      <a:sysClr val="windowText" lastClr="000000"/>
                    </a:solidFill>
                    <a:latin typeface="+mn-lt"/>
                    <a:ea typeface="+mn-ea"/>
                    <a:cs typeface="+mn-cs"/>
                  </a:defRPr>
                </a:pPr>
                <a:fld id="{4C7F3239-5912-4E65-A011-7B51FCFAB86A}" type="PERCENTAGE">
                  <a:rPr lang="en-US" sz="1000"/>
                  <a:pPr>
                    <a:defRPr sz="1100" b="1" i="0" u="none" strike="noStrike" kern="1200" baseline="0">
                      <a:solidFill>
                        <a:sysClr val="windowText" lastClr="000000"/>
                      </a:solidFill>
                      <a:latin typeface="+mn-lt"/>
                      <a:ea typeface="+mn-ea"/>
                      <a:cs typeface="+mn-cs"/>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2903"/>
                    <a:gd name="adj2" fmla="val 6405"/>
                  </a:avLst>
                </a:prstGeom>
                <a:noFill/>
                <a:ln>
                  <a:noFill/>
                </a:ln>
              </c15:spPr>
              <c15:layout>
                <c:manualLayout>
                  <c:w val="0.2442420604187692"/>
                  <c:h val="0.32445266596260253"/>
                </c:manualLayout>
              </c15:layout>
              <c15:dlblFieldTable/>
              <c15:showDataLabelsRange val="0"/>
            </c:ext>
          </c:extLst>
        </c:dLbl>
      </c:pivotFmt>
      <c:pivotFmt>
        <c:idx val="8"/>
        <c:spPr>
          <a:solidFill>
            <a:schemeClr val="accent1">
              <a:lumMod val="75000"/>
            </a:schemeClr>
          </a:solidFill>
          <a:ln w="19050">
            <a:solidFill>
              <a:schemeClr val="lt1"/>
            </a:solidFill>
          </a:ln>
          <a:effectLst/>
        </c:spPr>
        <c:dLbl>
          <c:idx val="0"/>
          <c:layout>
            <c:manualLayout>
              <c:x val="0.22935750334910907"/>
              <c:y val="-0.12841942949386354"/>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CF7E5B7C-2290-46F6-BA24-A7AAF69A8497}" type="CATEGORYNAME">
                  <a:rPr lang="en-US" sz="1400"/>
                  <a:pPr>
                    <a:defRPr sz="1100" b="1" i="0" u="none" strike="noStrike" kern="1200" baseline="0">
                      <a:solidFill>
                        <a:sysClr val="windowText" lastClr="000000"/>
                      </a:solidFill>
                      <a:latin typeface="+mn-lt"/>
                      <a:ea typeface="+mn-ea"/>
                      <a:cs typeface="+mn-cs"/>
                    </a:defRPr>
                  </a:pPr>
                  <a:t>[CATEGORY NAME]</a:t>
                </a:fld>
                <a:endParaRPr lang="en-US" baseline="0"/>
              </a:p>
              <a:p>
                <a:pPr>
                  <a:defRPr sz="1100" b="1" i="0" u="none" strike="noStrike" kern="1200" baseline="0">
                    <a:solidFill>
                      <a:sysClr val="windowText" lastClr="000000"/>
                    </a:solidFill>
                    <a:latin typeface="+mn-lt"/>
                    <a:ea typeface="+mn-ea"/>
                    <a:cs typeface="+mn-cs"/>
                  </a:defRPr>
                </a:pPr>
                <a:fld id="{D79A7109-013D-4BB5-8094-D6D7E6BE9796}" type="VALUE">
                  <a:rPr lang="en-US" sz="1000"/>
                  <a:pPr>
                    <a:defRPr sz="1100" b="1" i="0" u="none" strike="noStrike" kern="1200" baseline="0">
                      <a:solidFill>
                        <a:sysClr val="windowText" lastClr="000000"/>
                      </a:solidFill>
                      <a:latin typeface="+mn-lt"/>
                      <a:ea typeface="+mn-ea"/>
                      <a:cs typeface="+mn-cs"/>
                    </a:defRPr>
                  </a:pPr>
                  <a:t>[VALUE]</a:t>
                </a:fld>
                <a:endParaRPr lang="en-US" baseline="0"/>
              </a:p>
              <a:p>
                <a:pPr>
                  <a:defRPr sz="1100" b="1" i="0" u="none" strike="noStrike" kern="1200" baseline="0">
                    <a:solidFill>
                      <a:sysClr val="windowText" lastClr="000000"/>
                    </a:solidFill>
                    <a:latin typeface="+mn-lt"/>
                    <a:ea typeface="+mn-ea"/>
                    <a:cs typeface="+mn-cs"/>
                  </a:defRPr>
                </a:pPr>
                <a:fld id="{CF2C081C-3A01-49BC-8F4F-9791703B19C8}" type="PERCENTAGE">
                  <a:rPr lang="en-US" sz="1000"/>
                  <a:pPr>
                    <a:defRPr sz="1100" b="1" i="0" u="none" strike="noStrike" kern="1200" baseline="0">
                      <a:solidFill>
                        <a:sysClr val="windowText" lastClr="000000"/>
                      </a:solidFill>
                      <a:latin typeface="+mn-lt"/>
                      <a:ea typeface="+mn-ea"/>
                      <a:cs typeface="+mn-cs"/>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8531"/>
                    <a:gd name="adj2" fmla="val 3593"/>
                  </a:avLst>
                </a:prstGeom>
                <a:noFill/>
                <a:ln>
                  <a:noFill/>
                </a:ln>
              </c15:spPr>
              <c15:layout>
                <c:manualLayout>
                  <c:w val="0.29275879686518147"/>
                  <c:h val="0.32445266596260253"/>
                </c:manualLayout>
              </c15:layout>
              <c15:dlblFieldTable/>
              <c15:showDataLabelsRange val="0"/>
            </c:ext>
          </c:extLst>
        </c:dLbl>
      </c:pivotFmt>
      <c:pivotFmt>
        <c:idx val="9"/>
        <c:spPr>
          <a:solidFill>
            <a:schemeClr val="accent1">
              <a:lumMod val="50000"/>
            </a:schemeClr>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1F034FAF-5B60-4684-AD0E-93648245D7DA}" type="CATEGORYNAME">
                  <a:rPr lang="en-US" sz="1400"/>
                  <a:pPr>
                    <a:defRPr sz="1100" b="1" i="0" u="none" strike="noStrike" kern="1200" baseline="0">
                      <a:solidFill>
                        <a:sysClr val="windowText" lastClr="000000"/>
                      </a:solidFill>
                      <a:latin typeface="+mn-lt"/>
                      <a:ea typeface="+mn-ea"/>
                      <a:cs typeface="+mn-cs"/>
                    </a:defRPr>
                  </a:pPr>
                  <a:t>[CATEGORY NAME]</a:t>
                </a:fld>
                <a:endParaRPr lang="en-US" baseline="0"/>
              </a:p>
              <a:p>
                <a:pPr>
                  <a:defRPr sz="1100" b="1" i="0" u="none" strike="noStrike" kern="1200" baseline="0">
                    <a:solidFill>
                      <a:sysClr val="windowText" lastClr="000000"/>
                    </a:solidFill>
                    <a:latin typeface="+mn-lt"/>
                    <a:ea typeface="+mn-ea"/>
                    <a:cs typeface="+mn-cs"/>
                  </a:defRPr>
                </a:pPr>
                <a:fld id="{8A0C727B-E0FC-4391-865C-EB563DEFEC29}" type="VALUE">
                  <a:rPr lang="en-US" sz="1000"/>
                  <a:pPr>
                    <a:defRPr sz="1100" b="1" i="0" u="none" strike="noStrike" kern="1200" baseline="0">
                      <a:solidFill>
                        <a:sysClr val="windowText" lastClr="000000"/>
                      </a:solidFill>
                      <a:latin typeface="+mn-lt"/>
                      <a:ea typeface="+mn-ea"/>
                      <a:cs typeface="+mn-cs"/>
                    </a:defRPr>
                  </a:pPr>
                  <a:t>[VALUE]</a:t>
                </a:fld>
                <a:endParaRPr lang="en-US" baseline="0"/>
              </a:p>
              <a:p>
                <a:pPr>
                  <a:defRPr sz="1100" b="1" i="0" u="none" strike="noStrike" kern="1200" baseline="0">
                    <a:solidFill>
                      <a:sysClr val="windowText" lastClr="000000"/>
                    </a:solidFill>
                    <a:latin typeface="+mn-lt"/>
                    <a:ea typeface="+mn-ea"/>
                    <a:cs typeface="+mn-cs"/>
                  </a:defRPr>
                </a:pPr>
                <a:fld id="{860083DE-53BB-489B-9AF1-4277C2598D3B}" type="PERCENTAGE">
                  <a:rPr lang="en-US" sz="1000"/>
                  <a:pPr>
                    <a:defRPr sz="1100" b="1" i="0" u="none" strike="noStrike" kern="1200" baseline="0">
                      <a:solidFill>
                        <a:sysClr val="windowText" lastClr="000000"/>
                      </a:solidFill>
                      <a:latin typeface="+mn-lt"/>
                      <a:ea typeface="+mn-ea"/>
                      <a:cs typeface="+mn-cs"/>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8975"/>
                    <a:gd name="adj2" fmla="val 14989"/>
                  </a:avLst>
                </a:prstGeom>
                <a:noFill/>
                <a:ln>
                  <a:noFill/>
                </a:ln>
              </c15:spPr>
              <c15:layout>
                <c:manualLayout>
                  <c:w val="0.28857130071098397"/>
                  <c:h val="0.32445266596260253"/>
                </c:manualLayout>
              </c15:layout>
              <c15:dlblFieldTable/>
              <c15:showDataLabelsRange val="0"/>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lumMod val="60000"/>
              <a:lumOff val="40000"/>
            </a:schemeClr>
          </a:solidFill>
          <a:ln w="19050">
            <a:noFill/>
          </a:ln>
          <a:effectLst/>
        </c:spPr>
        <c:dLbl>
          <c:idx val="0"/>
          <c:layout>
            <c:manualLayout>
              <c:x val="-0.23561697333535098"/>
              <c:y val="0.11377551953733435"/>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5F842531-DBE1-4028-A850-9B20D7B70057}"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52DF24F2-9389-4ABD-A895-6A65F6609046}" type="VALUE">
                  <a:rPr lang="en-US" sz="1000"/>
                  <a:pPr>
                    <a:defRPr sz="1100" b="1">
                      <a:solidFill>
                        <a:sysClr val="windowText" lastClr="000000"/>
                      </a:solidFill>
                    </a:defRPr>
                  </a:pPr>
                  <a:t>[VALUE]</a:t>
                </a:fld>
                <a:endParaRPr lang="en-US" baseline="0"/>
              </a:p>
              <a:p>
                <a:pPr>
                  <a:defRPr sz="1100" b="1">
                    <a:solidFill>
                      <a:sysClr val="windowText" lastClr="000000"/>
                    </a:solidFill>
                  </a:defRPr>
                </a:pPr>
                <a:fld id="{89214F36-AD99-409A-84B2-A48C9AFEB805}"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233"/>
                    <a:gd name="adj2" fmla="val -16513"/>
                  </a:avLst>
                </a:prstGeom>
                <a:noFill/>
                <a:ln>
                  <a:noFill/>
                </a:ln>
              </c15:spPr>
              <c15:layout>
                <c:manualLayout>
                  <c:w val="0.28741616150692056"/>
                  <c:h val="0.32445266596260253"/>
                </c:manualLayout>
              </c15:layout>
              <c15:dlblFieldTable/>
              <c15:showDataLabelsRange val="0"/>
            </c:ext>
          </c:extLst>
        </c:dLbl>
      </c:pivotFmt>
      <c:pivotFmt>
        <c:idx val="12"/>
        <c:spPr>
          <a:solidFill>
            <a:schemeClr val="accent1">
              <a:lumMod val="20000"/>
              <a:lumOff val="80000"/>
            </a:schemeClr>
          </a:solidFill>
          <a:ln w="19050">
            <a:noFill/>
          </a:ln>
          <a:effectLst/>
        </c:spPr>
        <c:dLbl>
          <c:idx val="0"/>
          <c:layout>
            <c:manualLayout>
              <c:x val="-0.15744755499221963"/>
              <c:y val="-0.14776468551577612"/>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72AA5972-7DD1-4863-B969-CF85BBD8524D}"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56112899-E0F4-4515-88F5-8031B55DF170}" type="VALUE">
                  <a:rPr lang="en-US" sz="1000"/>
                  <a:pPr>
                    <a:defRPr sz="1100" b="1">
                      <a:solidFill>
                        <a:sysClr val="windowText" lastClr="000000"/>
                      </a:solidFill>
                    </a:defRPr>
                  </a:pPr>
                  <a:t>[VALUE]</a:t>
                </a:fld>
                <a:endParaRPr lang="en-US" baseline="0"/>
              </a:p>
              <a:p>
                <a:pPr>
                  <a:defRPr sz="1100" b="1">
                    <a:solidFill>
                      <a:sysClr val="windowText" lastClr="000000"/>
                    </a:solidFill>
                  </a:defRPr>
                </a:pPr>
                <a:fld id="{4C7F3239-5912-4E65-A011-7B51FCFAB86A}"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2903"/>
                    <a:gd name="adj2" fmla="val 6405"/>
                  </a:avLst>
                </a:prstGeom>
                <a:noFill/>
                <a:ln>
                  <a:noFill/>
                </a:ln>
              </c15:spPr>
              <c15:layout>
                <c:manualLayout>
                  <c:w val="0.2442420604187692"/>
                  <c:h val="0.32445266596260253"/>
                </c:manualLayout>
              </c15:layout>
              <c15:dlblFieldTable/>
              <c15:showDataLabelsRange val="0"/>
            </c:ext>
          </c:extLst>
        </c:dLbl>
      </c:pivotFmt>
      <c:pivotFmt>
        <c:idx val="13"/>
        <c:spPr>
          <a:solidFill>
            <a:schemeClr val="accent1">
              <a:lumMod val="75000"/>
            </a:schemeClr>
          </a:solidFill>
          <a:ln w="19050">
            <a:noFill/>
          </a:ln>
          <a:effectLst/>
        </c:spPr>
        <c:dLbl>
          <c:idx val="0"/>
          <c:layout>
            <c:manualLayout>
              <c:x val="0.18953943149091759"/>
              <c:y val="-9.4420893840241688E-2"/>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CF7E5B7C-2290-46F6-BA24-A7AAF69A8497}"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D79A7109-013D-4BB5-8094-D6D7E6BE9796}" type="VALUE">
                  <a:rPr lang="en-US" sz="1000"/>
                  <a:pPr>
                    <a:defRPr sz="1100" b="1">
                      <a:solidFill>
                        <a:sysClr val="windowText" lastClr="000000"/>
                      </a:solidFill>
                    </a:defRPr>
                  </a:pPr>
                  <a:t>[VALUE]</a:t>
                </a:fld>
                <a:endParaRPr lang="en-US" baseline="0"/>
              </a:p>
              <a:p>
                <a:pPr>
                  <a:defRPr sz="1100" b="1">
                    <a:solidFill>
                      <a:sysClr val="windowText" lastClr="000000"/>
                    </a:solidFill>
                  </a:defRPr>
                </a:pPr>
                <a:fld id="{CF2C081C-3A01-49BC-8F4F-9791703B19C8}"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8531"/>
                    <a:gd name="adj2" fmla="val 3593"/>
                  </a:avLst>
                </a:prstGeom>
                <a:noFill/>
                <a:ln>
                  <a:noFill/>
                </a:ln>
              </c15:spPr>
              <c15:layout>
                <c:manualLayout>
                  <c:w val="0.29275879686518147"/>
                  <c:h val="0.32445266596260253"/>
                </c:manualLayout>
              </c15:layout>
              <c15:dlblFieldTable/>
              <c15:showDataLabelsRange val="0"/>
            </c:ext>
          </c:extLst>
        </c:dLbl>
      </c:pivotFmt>
      <c:pivotFmt>
        <c:idx val="14"/>
        <c:spPr>
          <a:solidFill>
            <a:schemeClr val="accent1">
              <a:lumMod val="50000"/>
            </a:schemeClr>
          </a:solidFill>
          <a:ln w="19050">
            <a:noFill/>
          </a:ln>
          <a:effectLst/>
        </c:spPr>
        <c:dLbl>
          <c:idx val="0"/>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1F034FAF-5B60-4684-AD0E-93648245D7DA}"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8A0C727B-E0FC-4391-865C-EB563DEFEC29}" type="VALUE">
                  <a:rPr lang="en-US" sz="1000"/>
                  <a:pPr>
                    <a:defRPr sz="1100" b="1">
                      <a:solidFill>
                        <a:sysClr val="windowText" lastClr="000000"/>
                      </a:solidFill>
                    </a:defRPr>
                  </a:pPr>
                  <a:t>[VALUE]</a:t>
                </a:fld>
                <a:endParaRPr lang="en-US" baseline="0"/>
              </a:p>
              <a:p>
                <a:pPr>
                  <a:defRPr sz="1100" b="1">
                    <a:solidFill>
                      <a:sysClr val="windowText" lastClr="000000"/>
                    </a:solidFill>
                  </a:defRPr>
                </a:pPr>
                <a:fld id="{860083DE-53BB-489B-9AF1-4277C2598D3B}"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8975"/>
                    <a:gd name="adj2" fmla="val 14989"/>
                  </a:avLst>
                </a:prstGeom>
                <a:noFill/>
                <a:ln>
                  <a:noFill/>
                </a:ln>
              </c15:spPr>
              <c15:layout>
                <c:manualLayout>
                  <c:w val="0.28857130071098397"/>
                  <c:h val="0.32445266596260253"/>
                </c:manualLayout>
              </c15:layout>
              <c15:dlblFieldTable/>
              <c15:showDataLabelsRange val="0"/>
            </c:ext>
          </c:extLst>
        </c:dLbl>
      </c:pivotFmt>
    </c:pivotFmts>
    <c:plotArea>
      <c:layout>
        <c:manualLayout>
          <c:layoutTarget val="inner"/>
          <c:xMode val="edge"/>
          <c:yMode val="edge"/>
          <c:x val="4.2164061612072019E-3"/>
          <c:y val="2.4194732190143727E-2"/>
          <c:w val="0.99150520511878637"/>
          <c:h val="0.97580526780985632"/>
        </c:manualLayout>
      </c:layout>
      <c:pieChart>
        <c:varyColors val="0"/>
        <c:ser>
          <c:idx val="0"/>
          <c:order val="0"/>
          <c:tx>
            <c:strRef>
              <c:f>'Pivot Table'!$B$132</c:f>
              <c:strCache>
                <c:ptCount val="1"/>
                <c:pt idx="0">
                  <c:v>Total</c:v>
                </c:pt>
              </c:strCache>
            </c:strRef>
          </c:tx>
          <c:spPr>
            <a:solidFill>
              <a:schemeClr val="accent1"/>
            </a:solidFill>
            <a:ln w="19050">
              <a:solidFill>
                <a:schemeClr val="lt1"/>
              </a:solidFill>
            </a:ln>
            <a:effectLst/>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BDBB-4015-8A29-953AB937381B}"/>
              </c:ext>
            </c:extLst>
          </c:dPt>
          <c:dPt>
            <c:idx val="1"/>
            <c:bubble3D val="0"/>
            <c:spPr>
              <a:solidFill>
                <a:schemeClr val="accent1">
                  <a:lumMod val="20000"/>
                  <a:lumOff val="80000"/>
                </a:schemeClr>
              </a:solidFill>
              <a:ln w="19050">
                <a:noFill/>
              </a:ln>
              <a:effectLst/>
            </c:spPr>
            <c:extLst>
              <c:ext xmlns:c16="http://schemas.microsoft.com/office/drawing/2014/chart" uri="{C3380CC4-5D6E-409C-BE32-E72D297353CC}">
                <c16:uniqueId val="{00000003-BDBB-4015-8A29-953AB937381B}"/>
              </c:ext>
            </c:extLst>
          </c:dPt>
          <c:dPt>
            <c:idx val="2"/>
            <c:bubble3D val="0"/>
            <c:spPr>
              <a:solidFill>
                <a:schemeClr val="accent1">
                  <a:lumMod val="75000"/>
                </a:schemeClr>
              </a:solidFill>
              <a:ln w="19050">
                <a:noFill/>
              </a:ln>
              <a:effectLst/>
            </c:spPr>
            <c:extLst>
              <c:ext xmlns:c16="http://schemas.microsoft.com/office/drawing/2014/chart" uri="{C3380CC4-5D6E-409C-BE32-E72D297353CC}">
                <c16:uniqueId val="{00000005-BDBB-4015-8A29-953AB937381B}"/>
              </c:ext>
            </c:extLst>
          </c:dPt>
          <c:dPt>
            <c:idx val="3"/>
            <c:bubble3D val="0"/>
            <c:spPr>
              <a:solidFill>
                <a:schemeClr val="accent1">
                  <a:lumMod val="50000"/>
                </a:schemeClr>
              </a:solidFill>
              <a:ln w="19050">
                <a:noFill/>
              </a:ln>
              <a:effectLst/>
            </c:spPr>
            <c:extLst>
              <c:ext xmlns:c16="http://schemas.microsoft.com/office/drawing/2014/chart" uri="{C3380CC4-5D6E-409C-BE32-E72D297353CC}">
                <c16:uniqueId val="{00000007-BDBB-4015-8A29-953AB937381B}"/>
              </c:ext>
            </c:extLst>
          </c:dPt>
          <c:dLbls>
            <c:dLbl>
              <c:idx val="0"/>
              <c:layout>
                <c:manualLayout>
                  <c:x val="-0.23561697333535098"/>
                  <c:y val="0.11377551953733435"/>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5F842531-DBE1-4028-A850-9B20D7B70057}"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52DF24F2-9389-4ABD-A895-6A65F6609046}" type="VALUE">
                      <a:rPr lang="en-US" sz="1000"/>
                      <a:pPr>
                        <a:defRPr sz="1100" b="1">
                          <a:solidFill>
                            <a:sysClr val="windowText" lastClr="000000"/>
                          </a:solidFill>
                        </a:defRPr>
                      </a:pPr>
                      <a:t>[VALUE]</a:t>
                    </a:fld>
                    <a:endParaRPr lang="en-US" baseline="0"/>
                  </a:p>
                  <a:p>
                    <a:pPr>
                      <a:defRPr sz="1100" b="1">
                        <a:solidFill>
                          <a:sysClr val="windowText" lastClr="000000"/>
                        </a:solidFill>
                      </a:defRPr>
                    </a:pPr>
                    <a:fld id="{89214F36-AD99-409A-84B2-A48C9AFEB805}"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233"/>
                        <a:gd name="adj2" fmla="val -16513"/>
                      </a:avLst>
                    </a:prstGeom>
                    <a:noFill/>
                    <a:ln>
                      <a:noFill/>
                    </a:ln>
                  </c15:spPr>
                  <c15:layout>
                    <c:manualLayout>
                      <c:w val="0.28741616150692056"/>
                      <c:h val="0.32445266596260253"/>
                    </c:manualLayout>
                  </c15:layout>
                  <c15:dlblFieldTable/>
                  <c15:showDataLabelsRange val="0"/>
                </c:ext>
                <c:ext xmlns:c16="http://schemas.microsoft.com/office/drawing/2014/chart" uri="{C3380CC4-5D6E-409C-BE32-E72D297353CC}">
                  <c16:uniqueId val="{00000001-BDBB-4015-8A29-953AB937381B}"/>
                </c:ext>
              </c:extLst>
            </c:dLbl>
            <c:dLbl>
              <c:idx val="1"/>
              <c:layout>
                <c:manualLayout>
                  <c:x val="-0.15744755499221963"/>
                  <c:y val="-0.14776468551577612"/>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72AA5972-7DD1-4863-B969-CF85BBD8524D}"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56112899-E0F4-4515-88F5-8031B55DF170}" type="VALUE">
                      <a:rPr lang="en-US" sz="1000"/>
                      <a:pPr>
                        <a:defRPr sz="1100" b="1">
                          <a:solidFill>
                            <a:sysClr val="windowText" lastClr="000000"/>
                          </a:solidFill>
                        </a:defRPr>
                      </a:pPr>
                      <a:t>[VALUE]</a:t>
                    </a:fld>
                    <a:endParaRPr lang="en-US" baseline="0"/>
                  </a:p>
                  <a:p>
                    <a:pPr>
                      <a:defRPr sz="1100" b="1">
                        <a:solidFill>
                          <a:sysClr val="windowText" lastClr="000000"/>
                        </a:solidFill>
                      </a:defRPr>
                    </a:pPr>
                    <a:fld id="{4C7F3239-5912-4E65-A011-7B51FCFAB86A}"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2903"/>
                        <a:gd name="adj2" fmla="val 6405"/>
                      </a:avLst>
                    </a:prstGeom>
                    <a:noFill/>
                    <a:ln>
                      <a:noFill/>
                    </a:ln>
                  </c15:spPr>
                  <c15:layout>
                    <c:manualLayout>
                      <c:w val="0.2442420604187692"/>
                      <c:h val="0.32445266596260253"/>
                    </c:manualLayout>
                  </c15:layout>
                  <c15:dlblFieldTable/>
                  <c15:showDataLabelsRange val="0"/>
                </c:ext>
                <c:ext xmlns:c16="http://schemas.microsoft.com/office/drawing/2014/chart" uri="{C3380CC4-5D6E-409C-BE32-E72D297353CC}">
                  <c16:uniqueId val="{00000003-BDBB-4015-8A29-953AB937381B}"/>
                </c:ext>
              </c:extLst>
            </c:dLbl>
            <c:dLbl>
              <c:idx val="2"/>
              <c:layout>
                <c:manualLayout>
                  <c:x val="0.18953943149091759"/>
                  <c:y val="-9.4420893840241688E-2"/>
                </c:manualLayout>
              </c:layout>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CF7E5B7C-2290-46F6-BA24-A7AAF69A8497}"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D79A7109-013D-4BB5-8094-D6D7E6BE9796}" type="VALUE">
                      <a:rPr lang="en-US" sz="1000"/>
                      <a:pPr>
                        <a:defRPr sz="1100" b="1">
                          <a:solidFill>
                            <a:sysClr val="windowText" lastClr="000000"/>
                          </a:solidFill>
                        </a:defRPr>
                      </a:pPr>
                      <a:t>[VALUE]</a:t>
                    </a:fld>
                    <a:endParaRPr lang="en-US" baseline="0"/>
                  </a:p>
                  <a:p>
                    <a:pPr>
                      <a:defRPr sz="1100" b="1">
                        <a:solidFill>
                          <a:sysClr val="windowText" lastClr="000000"/>
                        </a:solidFill>
                      </a:defRPr>
                    </a:pPr>
                    <a:fld id="{CF2C081C-3A01-49BC-8F4F-9791703B19C8}"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8531"/>
                        <a:gd name="adj2" fmla="val 3593"/>
                      </a:avLst>
                    </a:prstGeom>
                    <a:noFill/>
                    <a:ln>
                      <a:noFill/>
                    </a:ln>
                  </c15:spPr>
                  <c15:layout>
                    <c:manualLayout>
                      <c:w val="0.29275879686518147"/>
                      <c:h val="0.32445266596260253"/>
                    </c:manualLayout>
                  </c15:layout>
                  <c15:dlblFieldTable/>
                  <c15:showDataLabelsRange val="0"/>
                </c:ext>
                <c:ext xmlns:c16="http://schemas.microsoft.com/office/drawing/2014/chart" uri="{C3380CC4-5D6E-409C-BE32-E72D297353CC}">
                  <c16:uniqueId val="{00000005-BDBB-4015-8A29-953AB937381B}"/>
                </c:ext>
              </c:extLst>
            </c:dLbl>
            <c:dLbl>
              <c:idx val="3"/>
              <c:tx>
                <c:rich>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1F034FAF-5B60-4684-AD0E-93648245D7DA}" type="CATEGORYNAME">
                      <a:rPr lang="en-US" sz="1400"/>
                      <a:pPr>
                        <a:defRPr sz="1100" b="1">
                          <a:solidFill>
                            <a:sysClr val="windowText" lastClr="000000"/>
                          </a:solidFill>
                        </a:defRPr>
                      </a:pPr>
                      <a:t>[CATEGORY NAME]</a:t>
                    </a:fld>
                    <a:endParaRPr lang="en-US" baseline="0"/>
                  </a:p>
                  <a:p>
                    <a:pPr>
                      <a:defRPr sz="1100" b="1">
                        <a:solidFill>
                          <a:sysClr val="windowText" lastClr="000000"/>
                        </a:solidFill>
                      </a:defRPr>
                    </a:pPr>
                    <a:fld id="{8A0C727B-E0FC-4391-865C-EB563DEFEC29}" type="VALUE">
                      <a:rPr lang="en-US" sz="1000"/>
                      <a:pPr>
                        <a:defRPr sz="1100" b="1">
                          <a:solidFill>
                            <a:sysClr val="windowText" lastClr="000000"/>
                          </a:solidFill>
                        </a:defRPr>
                      </a:pPr>
                      <a:t>[VALUE]</a:t>
                    </a:fld>
                    <a:endParaRPr lang="en-US" baseline="0"/>
                  </a:p>
                  <a:p>
                    <a:pPr>
                      <a:defRPr sz="1100" b="1">
                        <a:solidFill>
                          <a:sysClr val="windowText" lastClr="000000"/>
                        </a:solidFill>
                      </a:defRPr>
                    </a:pPr>
                    <a:fld id="{860083DE-53BB-489B-9AF1-4277C2598D3B}" type="PERCENTAGE">
                      <a:rPr lang="en-US" sz="1000"/>
                      <a:pPr>
                        <a:defRPr sz="1100" b="1">
                          <a:solidFill>
                            <a:sysClr val="windowText" lastClr="000000"/>
                          </a:solidFill>
                        </a:defRPr>
                      </a:pPr>
                      <a:t>[PERCENTAGE]</a:t>
                    </a:fld>
                    <a:endParaRPr lang="en-CA"/>
                  </a:p>
                </c:rich>
              </c:tx>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38975"/>
                        <a:gd name="adj2" fmla="val 14989"/>
                      </a:avLst>
                    </a:prstGeom>
                    <a:noFill/>
                    <a:ln>
                      <a:noFill/>
                    </a:ln>
                  </c15:spPr>
                  <c15:layout>
                    <c:manualLayout>
                      <c:w val="0.28857130071098397"/>
                      <c:h val="0.32445266596260253"/>
                    </c:manualLayout>
                  </c15:layout>
                  <c15:dlblFieldTable/>
                  <c15:showDataLabelsRange val="0"/>
                </c:ext>
                <c:ext xmlns:c16="http://schemas.microsoft.com/office/drawing/2014/chart" uri="{C3380CC4-5D6E-409C-BE32-E72D297353CC}">
                  <c16:uniqueId val="{00000007-BDBB-4015-8A29-953AB937381B}"/>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Table'!$A$133:$A$137</c:f>
              <c:strCache>
                <c:ptCount val="4"/>
                <c:pt idx="0">
                  <c:v>2011</c:v>
                </c:pt>
                <c:pt idx="1">
                  <c:v>2012</c:v>
                </c:pt>
                <c:pt idx="2">
                  <c:v>2013</c:v>
                </c:pt>
                <c:pt idx="3">
                  <c:v>2014</c:v>
                </c:pt>
              </c:strCache>
            </c:strRef>
          </c:cat>
          <c:val>
            <c:numRef>
              <c:f>'Pivot Table'!$B$133:$B$137</c:f>
              <c:numCache>
                <c:formatCode>"$"0.0,\K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8-BDBB-4015-8A29-953AB937381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Table!PivotTable9</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11C9C47-3692-4B97-8F33-968B2743ABD1}"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C3A963CB-9FA5-4B3D-8D8A-1CE0DA4EB1A7}"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1D5E6B46-7C12-4B3F-8703-D32FFDD5B97E}"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
        <c:spPr>
          <a:solidFill>
            <a:schemeClr val="accent2">
              <a:lumMod val="20000"/>
              <a:lumOff val="80000"/>
            </a:schemeClr>
          </a:solidFill>
          <a:ln w="19050">
            <a:solidFill>
              <a:schemeClr val="lt1"/>
            </a:solidFill>
          </a:ln>
          <a:effectLst/>
        </c:spPr>
        <c:dLbl>
          <c:idx val="0"/>
          <c:layout>
            <c:manualLayout>
              <c:x val="-0.20936370453693287"/>
              <c:y val="0.14782909161842903"/>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A02146FD-1D73-4113-8FF7-08793F806971}"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2B37B390-2F83-4413-8729-978F636B62B8}"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12CFDCCC-F400-4563-8049-0EF4541AAFA5}"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2">
              <a:lumMod val="60000"/>
              <a:lumOff val="40000"/>
            </a:schemeClr>
          </a:solidFill>
          <a:ln w="19050">
            <a:solidFill>
              <a:schemeClr val="lt1"/>
            </a:solidFill>
          </a:ln>
          <a:effectLst/>
        </c:spPr>
        <c:dLbl>
          <c:idx val="0"/>
          <c:layout>
            <c:manualLayout>
              <c:x val="-0.25635733033370828"/>
              <c:y val="-5.9124518693414008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AF03CFF-2641-42CF-B1FF-A101BA0A750A}"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D4024514-84B6-4E68-BE8D-E54BC0ACB15F}"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097F698F-F63C-417F-AD52-B7BEC6987E6C}"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
        <c:spPr>
          <a:solidFill>
            <a:schemeClr val="accent2">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01F1C56E-7C89-406A-8192-63F2935DDE27}"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7BCB9B5D-C826-4E23-98DE-A80EB609BA3B}"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60E67A4D-DF2D-40D9-ACBE-655A524D4189}"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2">
              <a:lumMod val="20000"/>
              <a:lumOff val="80000"/>
            </a:schemeClr>
          </a:solidFill>
          <a:ln w="19050">
            <a:solidFill>
              <a:schemeClr val="lt1"/>
            </a:solidFill>
          </a:ln>
          <a:effectLst/>
        </c:spPr>
        <c:dLbl>
          <c:idx val="0"/>
          <c:layout>
            <c:manualLayout>
              <c:x val="-0.20936370453693287"/>
              <c:y val="0.14782909161842903"/>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A02146FD-1D73-4113-8FF7-08793F806971}"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2B37B390-2F83-4413-8729-978F636B62B8}"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12CFDCCC-F400-4563-8049-0EF4541AAFA5}"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7"/>
        <c:spPr>
          <a:solidFill>
            <a:schemeClr val="accent2">
              <a:lumMod val="60000"/>
              <a:lumOff val="40000"/>
            </a:schemeClr>
          </a:solidFill>
          <a:ln w="19050">
            <a:solidFill>
              <a:schemeClr val="lt1"/>
            </a:solidFill>
          </a:ln>
          <a:effectLst/>
        </c:spPr>
        <c:dLbl>
          <c:idx val="0"/>
          <c:layout>
            <c:manualLayout>
              <c:x val="-0.25635733033370828"/>
              <c:y val="-5.9124518693414008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AF03CFF-2641-42CF-B1FF-A101BA0A750A}"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D4024514-84B6-4E68-BE8D-E54BC0ACB15F}"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097F698F-F63C-417F-AD52-B7BEC6987E6C}"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8"/>
        <c:spPr>
          <a:solidFill>
            <a:schemeClr val="accent2">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01F1C56E-7C89-406A-8192-63F2935DDE27}"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7BCB9B5D-C826-4E23-98DE-A80EB609BA3B}"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60E67A4D-DF2D-40D9-ACBE-655A524D4189}"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9"/>
        <c:spPr>
          <a:solidFill>
            <a:schemeClr val="accent2">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11C9C47-3692-4B97-8F33-968B2743ABD1}"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C3A963CB-9FA5-4B3D-8D8A-1CE0DA4EB1A7}"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1D5E6B46-7C12-4B3F-8703-D32FFDD5B97E}"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2">
              <a:lumMod val="20000"/>
              <a:lumOff val="80000"/>
            </a:schemeClr>
          </a:solidFill>
          <a:ln w="19050">
            <a:noFill/>
          </a:ln>
          <a:effectLst/>
        </c:spPr>
        <c:dLbl>
          <c:idx val="0"/>
          <c:layout>
            <c:manualLayout>
              <c:x val="-0.20936370453693287"/>
              <c:y val="0.14782909161842903"/>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A02146FD-1D73-4113-8FF7-08793F806971}"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2B37B390-2F83-4413-8729-978F636B62B8}" type="VALUE">
                  <a:rPr lang="en-US"/>
                  <a:pPr>
                    <a:defRPr sz="1000" b="1">
                      <a:solidFill>
                        <a:sysClr val="windowText" lastClr="000000"/>
                      </a:solidFill>
                    </a:defRPr>
                  </a:pPr>
                  <a:t>[VALUE]</a:t>
                </a:fld>
                <a:endParaRPr lang="en-US" baseline="0"/>
              </a:p>
              <a:p>
                <a:pPr>
                  <a:defRPr sz="1000" b="1">
                    <a:solidFill>
                      <a:sysClr val="windowText" lastClr="000000"/>
                    </a:solidFill>
                  </a:defRPr>
                </a:pPr>
                <a:fld id="{12CFDCCC-F400-4563-8049-0EF4541AAFA5}"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2"/>
        <c:spPr>
          <a:solidFill>
            <a:schemeClr val="accent2">
              <a:lumMod val="60000"/>
              <a:lumOff val="40000"/>
            </a:schemeClr>
          </a:solidFill>
          <a:ln w="19050">
            <a:noFill/>
          </a:ln>
          <a:effectLst/>
        </c:spPr>
        <c:dLbl>
          <c:idx val="0"/>
          <c:layout>
            <c:manualLayout>
              <c:x val="-0.23621019517511505"/>
              <c:y val="-5.9124518693414008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AF03CFF-2641-42CF-B1FF-A101BA0A750A}"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D4024514-84B6-4E68-BE8D-E54BC0ACB15F}" type="VALUE">
                  <a:rPr lang="en-US"/>
                  <a:pPr>
                    <a:defRPr sz="1000" b="1">
                      <a:solidFill>
                        <a:sysClr val="windowText" lastClr="000000"/>
                      </a:solidFill>
                    </a:defRPr>
                  </a:pPr>
                  <a:t>[VALUE]</a:t>
                </a:fld>
                <a:endParaRPr lang="en-US" baseline="0"/>
              </a:p>
              <a:p>
                <a:pPr>
                  <a:defRPr sz="1000" b="1">
                    <a:solidFill>
                      <a:sysClr val="windowText" lastClr="000000"/>
                    </a:solidFill>
                  </a:defRPr>
                </a:pPr>
                <a:fld id="{097F698F-F63C-417F-AD52-B7BEC6987E6C}"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3"/>
        <c:spPr>
          <a:solidFill>
            <a:schemeClr val="accent2">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01F1C56E-7C89-406A-8192-63F2935DDE27}"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7BCB9B5D-C826-4E23-98DE-A80EB609BA3B}" type="VALUE">
                  <a:rPr lang="en-US"/>
                  <a:pPr>
                    <a:defRPr sz="1000" b="1">
                      <a:solidFill>
                        <a:sysClr val="windowText" lastClr="000000"/>
                      </a:solidFill>
                    </a:defRPr>
                  </a:pPr>
                  <a:t>[VALUE]</a:t>
                </a:fld>
                <a:endParaRPr lang="en-US" baseline="0"/>
              </a:p>
              <a:p>
                <a:pPr>
                  <a:defRPr sz="1000" b="1">
                    <a:solidFill>
                      <a:sysClr val="windowText" lastClr="000000"/>
                    </a:solidFill>
                  </a:defRPr>
                </a:pPr>
                <a:fld id="{60E67A4D-DF2D-40D9-ACBE-655A524D4189}"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4"/>
        <c:spPr>
          <a:solidFill>
            <a:schemeClr val="accent2">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11C9C47-3692-4B97-8F33-968B2743ABD1}"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C3A963CB-9FA5-4B3D-8D8A-1CE0DA4EB1A7}" type="VALUE">
                  <a:rPr lang="en-US"/>
                  <a:pPr>
                    <a:defRPr sz="1000" b="1">
                      <a:solidFill>
                        <a:sysClr val="windowText" lastClr="000000"/>
                      </a:solidFill>
                    </a:defRPr>
                  </a:pPr>
                  <a:t>[VALUE]</a:t>
                </a:fld>
                <a:endParaRPr lang="en-US" baseline="0"/>
              </a:p>
              <a:p>
                <a:pPr>
                  <a:defRPr sz="1000" b="1">
                    <a:solidFill>
                      <a:sysClr val="windowText" lastClr="000000"/>
                    </a:solidFill>
                  </a:defRPr>
                </a:pPr>
                <a:fld id="{1D5E6B46-7C12-4B3F-8703-D32FFDD5B97E}"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2.0273439439220785E-2"/>
          <c:y val="0"/>
          <c:w val="0.90679388782429982"/>
          <c:h val="1"/>
        </c:manualLayout>
      </c:layout>
      <c:pieChart>
        <c:varyColors val="1"/>
        <c:ser>
          <c:idx val="0"/>
          <c:order val="0"/>
          <c:tx>
            <c:strRef>
              <c:f>'Pivot Table'!$E$132</c:f>
              <c:strCache>
                <c:ptCount val="1"/>
                <c:pt idx="0">
                  <c:v>Total</c:v>
                </c:pt>
              </c:strCache>
            </c:strRef>
          </c:tx>
          <c:spPr>
            <a:ln>
              <a:noFill/>
            </a:ln>
          </c:spPr>
          <c:dPt>
            <c:idx val="0"/>
            <c:bubble3D val="0"/>
            <c:spPr>
              <a:solidFill>
                <a:schemeClr val="accent2">
                  <a:lumMod val="20000"/>
                  <a:lumOff val="80000"/>
                </a:schemeClr>
              </a:solidFill>
              <a:ln w="19050">
                <a:noFill/>
              </a:ln>
              <a:effectLst/>
            </c:spPr>
            <c:extLst>
              <c:ext xmlns:c16="http://schemas.microsoft.com/office/drawing/2014/chart" uri="{C3380CC4-5D6E-409C-BE32-E72D297353CC}">
                <c16:uniqueId val="{00000001-27A2-4C31-8639-62421602D56B}"/>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27A2-4C31-8639-62421602D56B}"/>
              </c:ext>
            </c:extLst>
          </c:dPt>
          <c:dPt>
            <c:idx val="2"/>
            <c:bubble3D val="0"/>
            <c:spPr>
              <a:solidFill>
                <a:schemeClr val="accent2">
                  <a:lumMod val="75000"/>
                </a:schemeClr>
              </a:solidFill>
              <a:ln w="19050">
                <a:noFill/>
              </a:ln>
              <a:effectLst/>
            </c:spPr>
            <c:extLst>
              <c:ext xmlns:c16="http://schemas.microsoft.com/office/drawing/2014/chart" uri="{C3380CC4-5D6E-409C-BE32-E72D297353CC}">
                <c16:uniqueId val="{00000005-27A2-4C31-8639-62421602D56B}"/>
              </c:ext>
            </c:extLst>
          </c:dPt>
          <c:dPt>
            <c:idx val="3"/>
            <c:bubble3D val="0"/>
            <c:spPr>
              <a:solidFill>
                <a:schemeClr val="accent2">
                  <a:lumMod val="50000"/>
                </a:schemeClr>
              </a:solidFill>
              <a:ln w="19050">
                <a:noFill/>
              </a:ln>
              <a:effectLst/>
            </c:spPr>
            <c:extLst>
              <c:ext xmlns:c16="http://schemas.microsoft.com/office/drawing/2014/chart" uri="{C3380CC4-5D6E-409C-BE32-E72D297353CC}">
                <c16:uniqueId val="{00000007-27A2-4C31-8639-62421602D56B}"/>
              </c:ext>
            </c:extLst>
          </c:dPt>
          <c:dLbls>
            <c:dLbl>
              <c:idx val="0"/>
              <c:layout>
                <c:manualLayout>
                  <c:x val="-0.20936370453693287"/>
                  <c:y val="0.14782909161842903"/>
                </c:manualLayout>
              </c:layout>
              <c:tx>
                <c:rich>
                  <a:bodyPr/>
                  <a:lstStyle/>
                  <a:p>
                    <a:fld id="{A02146FD-1D73-4113-8FF7-08793F806971}" type="CATEGORYNAME">
                      <a:rPr lang="en-US" sz="1400"/>
                      <a:pPr/>
                      <a:t>[CATEGORY NAME]</a:t>
                    </a:fld>
                    <a:endParaRPr lang="en-US" baseline="0"/>
                  </a:p>
                  <a:p>
                    <a:fld id="{2B37B390-2F83-4413-8729-978F636B62B8}" type="VALUE">
                      <a:rPr lang="en-US"/>
                      <a:pPr/>
                      <a:t>[VALUE]</a:t>
                    </a:fld>
                    <a:endParaRPr lang="en-US" baseline="0"/>
                  </a:p>
                  <a:p>
                    <a:fld id="{12CFDCCC-F400-4563-8049-0EF4541AAFA5}" type="PERCENTAGE">
                      <a:rPr lang="en-US"/>
                      <a:pPr/>
                      <a:t>[PERCENTAGE]</a:t>
                    </a:fld>
                    <a:endParaRPr lang="en-CA"/>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27A2-4C31-8639-62421602D56B}"/>
                </c:ext>
              </c:extLst>
            </c:dLbl>
            <c:dLbl>
              <c:idx val="1"/>
              <c:layout>
                <c:manualLayout>
                  <c:x val="-0.23621019517511505"/>
                  <c:y val="-5.9124518693414008E-2"/>
                </c:manualLayout>
              </c:layout>
              <c:tx>
                <c:rich>
                  <a:bodyPr/>
                  <a:lstStyle/>
                  <a:p>
                    <a:fld id="{8AF03CFF-2641-42CF-B1FF-A101BA0A750A}" type="CATEGORYNAME">
                      <a:rPr lang="en-US" sz="1400"/>
                      <a:pPr/>
                      <a:t>[CATEGORY NAME]</a:t>
                    </a:fld>
                    <a:endParaRPr lang="en-US" baseline="0"/>
                  </a:p>
                  <a:p>
                    <a:fld id="{D4024514-84B6-4E68-BE8D-E54BC0ACB15F}" type="VALUE">
                      <a:rPr lang="en-US"/>
                      <a:pPr/>
                      <a:t>[VALUE]</a:t>
                    </a:fld>
                    <a:endParaRPr lang="en-US" baseline="0"/>
                  </a:p>
                  <a:p>
                    <a:fld id="{097F698F-F63C-417F-AD52-B7BEC6987E6C}" type="PERCENTAGE">
                      <a:rPr lang="en-US"/>
                      <a:pPr/>
                      <a:t>[PERCENTAGE]</a:t>
                    </a:fld>
                    <a:endParaRPr lang="en-CA"/>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27A2-4C31-8639-62421602D56B}"/>
                </c:ext>
              </c:extLst>
            </c:dLbl>
            <c:dLbl>
              <c:idx val="2"/>
              <c:tx>
                <c:rich>
                  <a:bodyPr/>
                  <a:lstStyle/>
                  <a:p>
                    <a:fld id="{01F1C56E-7C89-406A-8192-63F2935DDE27}" type="CATEGORYNAME">
                      <a:rPr lang="en-US" sz="1400"/>
                      <a:pPr/>
                      <a:t>[CATEGORY NAME]</a:t>
                    </a:fld>
                    <a:endParaRPr lang="en-US" baseline="0"/>
                  </a:p>
                  <a:p>
                    <a:fld id="{7BCB9B5D-C826-4E23-98DE-A80EB609BA3B}" type="VALUE">
                      <a:rPr lang="en-US"/>
                      <a:pPr/>
                      <a:t>[VALUE]</a:t>
                    </a:fld>
                    <a:endParaRPr lang="en-US" baseline="0"/>
                  </a:p>
                  <a:p>
                    <a:fld id="{60E67A4D-DF2D-40D9-ACBE-655A524D4189}"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27A2-4C31-8639-62421602D56B}"/>
                </c:ext>
              </c:extLst>
            </c:dLbl>
            <c:dLbl>
              <c:idx val="3"/>
              <c:tx>
                <c:rich>
                  <a:bodyPr/>
                  <a:lstStyle/>
                  <a:p>
                    <a:fld id="{811C9C47-3692-4B97-8F33-968B2743ABD1}" type="CATEGORYNAME">
                      <a:rPr lang="en-US" sz="1400"/>
                      <a:pPr/>
                      <a:t>[CATEGORY NAME]</a:t>
                    </a:fld>
                    <a:endParaRPr lang="en-US" baseline="0"/>
                  </a:p>
                  <a:p>
                    <a:fld id="{C3A963CB-9FA5-4B3D-8D8A-1CE0DA4EB1A7}" type="VALUE">
                      <a:rPr lang="en-US"/>
                      <a:pPr/>
                      <a:t>[VALUE]</a:t>
                    </a:fld>
                    <a:endParaRPr lang="en-US" baseline="0"/>
                  </a:p>
                  <a:p>
                    <a:fld id="{1D5E6B46-7C12-4B3F-8703-D32FFDD5B97E}"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27A2-4C31-8639-62421602D56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Table'!$D$133:$D$137</c:f>
              <c:strCache>
                <c:ptCount val="4"/>
                <c:pt idx="0">
                  <c:v>2011</c:v>
                </c:pt>
                <c:pt idx="1">
                  <c:v>2012</c:v>
                </c:pt>
                <c:pt idx="2">
                  <c:v>2013</c:v>
                </c:pt>
                <c:pt idx="3">
                  <c:v>2014</c:v>
                </c:pt>
              </c:strCache>
            </c:strRef>
          </c:cat>
          <c:val>
            <c:numRef>
              <c:f>'Pivot Table'!$E$133:$E$137</c:f>
              <c:numCache>
                <c:formatCode>"$"0.0,\K</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8-27A2-4C31-8639-62421602D56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Table!PivotTable10</c:name>
    <c:fmtId val="8"/>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4">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16CC7496-9A60-48A4-9C1F-9CFD7C19E2A7}"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7E518D00-9B84-4030-88F2-3F498B5BD562}"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0EBCA886-54AE-479E-B126-169B96BAEFFD}"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
        <c:spPr>
          <a:solidFill>
            <a:schemeClr val="accent4">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CF554EC-0CAC-47A8-91CE-5776C85A0735}"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DA80DCB7-BB23-4405-B2F6-BC66602EEFCD}"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51A17820-B09E-4220-A226-99B6EF060EB0}"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4">
              <a:lumMod val="60000"/>
              <a:lumOff val="40000"/>
            </a:schemeClr>
          </a:solidFill>
          <a:ln w="19050">
            <a:noFill/>
          </a:ln>
          <a:effectLst/>
        </c:spPr>
        <c:dLbl>
          <c:idx val="0"/>
          <c:layout>
            <c:manualLayout>
              <c:x val="-0.25232819236473641"/>
              <c:y val="-0.10380115054248173"/>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B66E9C2B-968A-42A1-9A51-B62A3E534C8B}"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1A35F465-4B5D-4054-9104-9E4941362DEB}"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800221E2-090F-440F-9D4B-35455C0CF226}"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
        <c:spPr>
          <a:solidFill>
            <a:schemeClr val="accent4">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44A225C-7AA8-4119-A4B1-97881798C66E}"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ED18ABE8-87F9-49D2-80DB-DABF0C76CB68}"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DA4BEE00-0966-4096-8889-DA65F066102A}"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4">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44A225C-7AA8-4119-A4B1-97881798C66E}"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ED18ABE8-87F9-49D2-80DB-DABF0C76CB68}"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DA4BEE00-0966-4096-8889-DA65F066102A}"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7"/>
        <c:spPr>
          <a:solidFill>
            <a:schemeClr val="accent4">
              <a:lumMod val="60000"/>
              <a:lumOff val="40000"/>
            </a:schemeClr>
          </a:solidFill>
          <a:ln w="19050">
            <a:noFill/>
          </a:ln>
          <a:effectLst/>
        </c:spPr>
        <c:dLbl>
          <c:idx val="0"/>
          <c:layout>
            <c:manualLayout>
              <c:x val="-0.25232819236473641"/>
              <c:y val="-0.10380115054248173"/>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B66E9C2B-968A-42A1-9A51-B62A3E534C8B}"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1A35F465-4B5D-4054-9104-9E4941362DEB}"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800221E2-090F-440F-9D4B-35455C0CF226}"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8"/>
        <c:spPr>
          <a:solidFill>
            <a:schemeClr val="accent4">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CF554EC-0CAC-47A8-91CE-5776C85A0735}"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DA80DCB7-BB23-4405-B2F6-BC66602EEFCD}"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51A17820-B09E-4220-A226-99B6EF060EB0}"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9"/>
        <c:spPr>
          <a:solidFill>
            <a:schemeClr val="accent4">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16CC7496-9A60-48A4-9C1F-9CFD7C19E2A7}"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7E518D00-9B84-4030-88F2-3F498B5BD562}"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0EBCA886-54AE-479E-B126-169B96BAEFFD}"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4">
              <a:lumMod val="20000"/>
              <a:lumOff val="80000"/>
            </a:schemeClr>
          </a:solidFill>
          <a:ln w="19050">
            <a:noFill/>
          </a:ln>
          <a:effectLst/>
        </c:spPr>
        <c:dLbl>
          <c:idx val="0"/>
          <c:layout>
            <c:manualLayout>
              <c:x val="-0.24917404871937571"/>
              <c:y val="0.18055378217171625"/>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44A225C-7AA8-4119-A4B1-97881798C66E}"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ED18ABE8-87F9-49D2-80DB-DABF0C76CB68}" type="VALUE">
                  <a:rPr lang="en-US"/>
                  <a:pPr>
                    <a:defRPr sz="1000" b="1">
                      <a:solidFill>
                        <a:sysClr val="windowText" lastClr="000000"/>
                      </a:solidFill>
                    </a:defRPr>
                  </a:pPr>
                  <a:t>[VALUE]</a:t>
                </a:fld>
                <a:endParaRPr lang="en-US" baseline="0"/>
              </a:p>
              <a:p>
                <a:pPr>
                  <a:defRPr sz="1000" b="1">
                    <a:solidFill>
                      <a:sysClr val="windowText" lastClr="000000"/>
                    </a:solidFill>
                  </a:defRPr>
                </a:pPr>
                <a:fld id="{DA4BEE00-0966-4096-8889-DA65F066102A}"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2"/>
        <c:spPr>
          <a:solidFill>
            <a:schemeClr val="accent4">
              <a:lumMod val="60000"/>
              <a:lumOff val="40000"/>
            </a:schemeClr>
          </a:solidFill>
          <a:ln w="19050">
            <a:noFill/>
          </a:ln>
          <a:effectLst/>
        </c:spPr>
        <c:dLbl>
          <c:idx val="0"/>
          <c:layout>
            <c:manualLayout>
              <c:x val="-0.25734410404083213"/>
              <c:y val="-0.12034790750840595"/>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B66E9C2B-968A-42A1-9A51-B62A3E534C8B}"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1A35F465-4B5D-4054-9104-9E4941362DEB}" type="VALUE">
                  <a:rPr lang="en-US"/>
                  <a:pPr>
                    <a:defRPr sz="1000" b="1">
                      <a:solidFill>
                        <a:sysClr val="windowText" lastClr="000000"/>
                      </a:solidFill>
                    </a:defRPr>
                  </a:pPr>
                  <a:t>[VALUE]</a:t>
                </a:fld>
                <a:endParaRPr lang="en-US" baseline="0"/>
              </a:p>
              <a:p>
                <a:pPr>
                  <a:defRPr sz="1000" b="1">
                    <a:solidFill>
                      <a:sysClr val="windowText" lastClr="000000"/>
                    </a:solidFill>
                  </a:defRPr>
                </a:pPr>
                <a:fld id="{800221E2-090F-440F-9D4B-35455C0CF226}"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3"/>
        <c:spPr>
          <a:solidFill>
            <a:schemeClr val="accent4">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CF554EC-0CAC-47A8-91CE-5776C85A0735}"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DA80DCB7-BB23-4405-B2F6-BC66602EEFCD}" type="VALUE">
                  <a:rPr lang="en-US"/>
                  <a:pPr>
                    <a:defRPr sz="1000" b="1">
                      <a:solidFill>
                        <a:sysClr val="windowText" lastClr="000000"/>
                      </a:solidFill>
                    </a:defRPr>
                  </a:pPr>
                  <a:t>[VALUE]</a:t>
                </a:fld>
                <a:endParaRPr lang="en-US" baseline="0"/>
              </a:p>
              <a:p>
                <a:pPr>
                  <a:defRPr sz="1000" b="1">
                    <a:solidFill>
                      <a:sysClr val="windowText" lastClr="000000"/>
                    </a:solidFill>
                  </a:defRPr>
                </a:pPr>
                <a:fld id="{51A17820-B09E-4220-A226-99B6EF060EB0}"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4"/>
        <c:spPr>
          <a:solidFill>
            <a:schemeClr val="accent4">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16CC7496-9A60-48A4-9C1F-9CFD7C19E2A7}"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7E518D00-9B84-4030-88F2-3F498B5BD562}" type="VALUE">
                  <a:rPr lang="en-US"/>
                  <a:pPr>
                    <a:defRPr sz="1000" b="1">
                      <a:solidFill>
                        <a:sysClr val="windowText" lastClr="000000"/>
                      </a:solidFill>
                    </a:defRPr>
                  </a:pPr>
                  <a:t>[VALUE]</a:t>
                </a:fld>
                <a:endParaRPr lang="en-US" baseline="0"/>
              </a:p>
              <a:p>
                <a:pPr>
                  <a:defRPr sz="1000" b="1">
                    <a:solidFill>
                      <a:sysClr val="windowText" lastClr="000000"/>
                    </a:solidFill>
                  </a:defRPr>
                </a:pPr>
                <a:fld id="{0EBCA886-54AE-479E-B126-169B96BAEFFD}"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
          <c:y val="7.7639468314914754E-3"/>
          <c:w val="0.93485835539245377"/>
          <c:h val="0.99223605316850849"/>
        </c:manualLayout>
      </c:layout>
      <c:pieChart>
        <c:varyColors val="1"/>
        <c:ser>
          <c:idx val="0"/>
          <c:order val="0"/>
          <c:tx>
            <c:strRef>
              <c:f>'Pivot Table'!$H$132</c:f>
              <c:strCache>
                <c:ptCount val="1"/>
                <c:pt idx="0">
                  <c:v>Total</c:v>
                </c:pt>
              </c:strCache>
            </c:strRef>
          </c:tx>
          <c:spPr>
            <a:ln>
              <a:noFill/>
            </a:ln>
          </c:spPr>
          <c:dPt>
            <c:idx val="0"/>
            <c:bubble3D val="0"/>
            <c:spPr>
              <a:solidFill>
                <a:schemeClr val="accent4">
                  <a:lumMod val="20000"/>
                  <a:lumOff val="80000"/>
                </a:schemeClr>
              </a:solidFill>
              <a:ln w="19050">
                <a:noFill/>
              </a:ln>
              <a:effectLst/>
            </c:spPr>
            <c:extLst>
              <c:ext xmlns:c16="http://schemas.microsoft.com/office/drawing/2014/chart" uri="{C3380CC4-5D6E-409C-BE32-E72D297353CC}">
                <c16:uniqueId val="{00000001-CC03-4882-95D8-3B5D75677082}"/>
              </c:ext>
            </c:extLst>
          </c:dPt>
          <c:dPt>
            <c:idx val="1"/>
            <c:bubble3D val="0"/>
            <c:spPr>
              <a:solidFill>
                <a:schemeClr val="accent4">
                  <a:lumMod val="60000"/>
                  <a:lumOff val="40000"/>
                </a:schemeClr>
              </a:solidFill>
              <a:ln w="19050">
                <a:noFill/>
              </a:ln>
              <a:effectLst/>
            </c:spPr>
            <c:extLst>
              <c:ext xmlns:c16="http://schemas.microsoft.com/office/drawing/2014/chart" uri="{C3380CC4-5D6E-409C-BE32-E72D297353CC}">
                <c16:uniqueId val="{00000003-CC03-4882-95D8-3B5D75677082}"/>
              </c:ext>
            </c:extLst>
          </c:dPt>
          <c:dPt>
            <c:idx val="2"/>
            <c:bubble3D val="0"/>
            <c:spPr>
              <a:solidFill>
                <a:schemeClr val="accent4">
                  <a:lumMod val="75000"/>
                </a:schemeClr>
              </a:solidFill>
              <a:ln w="19050">
                <a:noFill/>
              </a:ln>
              <a:effectLst/>
            </c:spPr>
            <c:extLst>
              <c:ext xmlns:c16="http://schemas.microsoft.com/office/drawing/2014/chart" uri="{C3380CC4-5D6E-409C-BE32-E72D297353CC}">
                <c16:uniqueId val="{00000005-CC03-4882-95D8-3B5D75677082}"/>
              </c:ext>
            </c:extLst>
          </c:dPt>
          <c:dPt>
            <c:idx val="3"/>
            <c:bubble3D val="0"/>
            <c:spPr>
              <a:solidFill>
                <a:schemeClr val="accent4">
                  <a:lumMod val="50000"/>
                </a:schemeClr>
              </a:solidFill>
              <a:ln w="19050">
                <a:noFill/>
              </a:ln>
              <a:effectLst/>
            </c:spPr>
            <c:extLst>
              <c:ext xmlns:c16="http://schemas.microsoft.com/office/drawing/2014/chart" uri="{C3380CC4-5D6E-409C-BE32-E72D297353CC}">
                <c16:uniqueId val="{00000007-CC03-4882-95D8-3B5D75677082}"/>
              </c:ext>
            </c:extLst>
          </c:dPt>
          <c:dLbls>
            <c:dLbl>
              <c:idx val="0"/>
              <c:layout>
                <c:manualLayout>
                  <c:x val="-0.24917404871937571"/>
                  <c:y val="0.18055378217171625"/>
                </c:manualLayout>
              </c:layout>
              <c:tx>
                <c:rich>
                  <a:bodyPr/>
                  <a:lstStyle/>
                  <a:p>
                    <a:fld id="{844A225C-7AA8-4119-A4B1-97881798C66E}" type="CATEGORYNAME">
                      <a:rPr lang="en-US" sz="1400"/>
                      <a:pPr/>
                      <a:t>[CATEGORY NAME]</a:t>
                    </a:fld>
                    <a:endParaRPr lang="en-US" baseline="0"/>
                  </a:p>
                  <a:p>
                    <a:fld id="{ED18ABE8-87F9-49D2-80DB-DABF0C76CB68}" type="VALUE">
                      <a:rPr lang="en-US"/>
                      <a:pPr/>
                      <a:t>[VALUE]</a:t>
                    </a:fld>
                    <a:endParaRPr lang="en-US" baseline="0"/>
                  </a:p>
                  <a:p>
                    <a:fld id="{DA4BEE00-0966-4096-8889-DA65F066102A}" type="PERCENTAGE">
                      <a:rPr lang="en-US"/>
                      <a:pPr/>
                      <a:t>[PERCENTAGE]</a:t>
                    </a:fld>
                    <a:endParaRPr lang="en-CA"/>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CC03-4882-95D8-3B5D75677082}"/>
                </c:ext>
              </c:extLst>
            </c:dLbl>
            <c:dLbl>
              <c:idx val="1"/>
              <c:layout>
                <c:manualLayout>
                  <c:x val="-0.25734410404083213"/>
                  <c:y val="-0.12034790750840595"/>
                </c:manualLayout>
              </c:layout>
              <c:tx>
                <c:rich>
                  <a:bodyPr/>
                  <a:lstStyle/>
                  <a:p>
                    <a:fld id="{B66E9C2B-968A-42A1-9A51-B62A3E534C8B}" type="CATEGORYNAME">
                      <a:rPr lang="en-US" sz="1400"/>
                      <a:pPr/>
                      <a:t>[CATEGORY NAME]</a:t>
                    </a:fld>
                    <a:endParaRPr lang="en-US" baseline="0"/>
                  </a:p>
                  <a:p>
                    <a:fld id="{1A35F465-4B5D-4054-9104-9E4941362DEB}" type="VALUE">
                      <a:rPr lang="en-US"/>
                      <a:pPr/>
                      <a:t>[VALUE]</a:t>
                    </a:fld>
                    <a:endParaRPr lang="en-US" baseline="0"/>
                  </a:p>
                  <a:p>
                    <a:fld id="{800221E2-090F-440F-9D4B-35455C0CF226}" type="PERCENTAGE">
                      <a:rPr lang="en-US"/>
                      <a:pPr/>
                      <a:t>[PERCENTAGE]</a:t>
                    </a:fld>
                    <a:endParaRPr lang="en-CA"/>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CC03-4882-95D8-3B5D75677082}"/>
                </c:ext>
              </c:extLst>
            </c:dLbl>
            <c:dLbl>
              <c:idx val="2"/>
              <c:tx>
                <c:rich>
                  <a:bodyPr/>
                  <a:lstStyle/>
                  <a:p>
                    <a:fld id="{ECF554EC-0CAC-47A8-91CE-5776C85A0735}" type="CATEGORYNAME">
                      <a:rPr lang="en-US" sz="1400"/>
                      <a:pPr/>
                      <a:t>[CATEGORY NAME]</a:t>
                    </a:fld>
                    <a:endParaRPr lang="en-US" baseline="0"/>
                  </a:p>
                  <a:p>
                    <a:fld id="{DA80DCB7-BB23-4405-B2F6-BC66602EEFCD}" type="VALUE">
                      <a:rPr lang="en-US"/>
                      <a:pPr/>
                      <a:t>[VALUE]</a:t>
                    </a:fld>
                    <a:endParaRPr lang="en-US" baseline="0"/>
                  </a:p>
                  <a:p>
                    <a:fld id="{51A17820-B09E-4220-A226-99B6EF060EB0}"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CC03-4882-95D8-3B5D75677082}"/>
                </c:ext>
              </c:extLst>
            </c:dLbl>
            <c:dLbl>
              <c:idx val="3"/>
              <c:tx>
                <c:rich>
                  <a:bodyPr/>
                  <a:lstStyle/>
                  <a:p>
                    <a:fld id="{16CC7496-9A60-48A4-9C1F-9CFD7C19E2A7}" type="CATEGORYNAME">
                      <a:rPr lang="en-US" sz="1400"/>
                      <a:pPr/>
                      <a:t>[CATEGORY NAME]</a:t>
                    </a:fld>
                    <a:endParaRPr lang="en-US" baseline="0"/>
                  </a:p>
                  <a:p>
                    <a:fld id="{7E518D00-9B84-4030-88F2-3F498B5BD562}" type="VALUE">
                      <a:rPr lang="en-US"/>
                      <a:pPr/>
                      <a:t>[VALUE]</a:t>
                    </a:fld>
                    <a:endParaRPr lang="en-US" baseline="0"/>
                  </a:p>
                  <a:p>
                    <a:fld id="{0EBCA886-54AE-479E-B126-169B96BAEFFD}"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CC03-4882-95D8-3B5D7567708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Table'!$G$133:$G$137</c:f>
              <c:strCache>
                <c:ptCount val="4"/>
                <c:pt idx="0">
                  <c:v>2011</c:v>
                </c:pt>
                <c:pt idx="1">
                  <c:v>2012</c:v>
                </c:pt>
                <c:pt idx="2">
                  <c:v>2013</c:v>
                </c:pt>
                <c:pt idx="3">
                  <c:v>2014</c:v>
                </c:pt>
              </c:strCache>
            </c:strRef>
          </c:cat>
          <c:val>
            <c:numRef>
              <c:f>'Pivot Table'!$H$133:$H$137</c:f>
              <c:numCache>
                <c:formatCode>0.0,\K</c:formatCode>
                <c:ptCount val="4"/>
                <c:pt idx="0">
                  <c:v>7581</c:v>
                </c:pt>
                <c:pt idx="1">
                  <c:v>7979</c:v>
                </c:pt>
                <c:pt idx="2">
                  <c:v>9810</c:v>
                </c:pt>
                <c:pt idx="3">
                  <c:v>12503</c:v>
                </c:pt>
              </c:numCache>
            </c:numRef>
          </c:val>
          <c:extLst>
            <c:ext xmlns:c16="http://schemas.microsoft.com/office/drawing/2014/chart" uri="{C3380CC4-5D6E-409C-BE32-E72D297353CC}">
              <c16:uniqueId val="{00000008-CC03-4882-95D8-3B5D75677082}"/>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Table!PivotTable3</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BF8BCEA1-2E13-4197-ACFC-6D77525FD1F0}"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9E37781B-3166-4AC0-B111-B46FE049CFAA}"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B4C82D82-1DC1-45C0-B60C-E0C8E4D021CE}"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
        <c:spPr>
          <a:solidFill>
            <a:schemeClr val="accent6">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C7116701-2C58-4DBD-889C-E146CE2C25DB}"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A649A6F8-9CF9-4BAD-BB28-DA2DD7381E3C}"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2CD5629F-8111-4095-BE13-E5DF6927A4AC}"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
        <c:spPr>
          <a:solidFill>
            <a:schemeClr val="accent6">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3BC35D2-7BA7-4F62-92BC-E9224AFC095B}"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C0C0827F-F0C7-4960-B27F-80EDE45E259A}"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9B66A804-8DAE-444E-B18B-BE3B4B31C8E1}"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
        <c:spPr>
          <a:solidFill>
            <a:schemeClr val="accent6">
              <a:lumMod val="60000"/>
              <a:lumOff val="40000"/>
            </a:schemeClr>
          </a:solidFill>
          <a:ln w="19050">
            <a:noFill/>
          </a:ln>
          <a:effectLst/>
        </c:spPr>
        <c:dLbl>
          <c:idx val="0"/>
          <c:layout>
            <c:manualLayout>
              <c:x val="-0.18847353455818022"/>
              <c:y val="-8.59189997083697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18214CE-D6BC-4526-BC15-714279227FF7}"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866E1F78-7FB4-4018-9E82-615DA5B7F50A}"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4B0D204C-A1CB-4F8D-B4B1-C0F85FD490E2}"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6">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3BC35D2-7BA7-4F62-92BC-E9224AFC095B}"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C0C0827F-F0C7-4960-B27F-80EDE45E259A}"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9B66A804-8DAE-444E-B18B-BE3B4B31C8E1}"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7"/>
        <c:spPr>
          <a:solidFill>
            <a:schemeClr val="accent6">
              <a:lumMod val="60000"/>
              <a:lumOff val="40000"/>
            </a:schemeClr>
          </a:solidFill>
          <a:ln w="19050">
            <a:noFill/>
          </a:ln>
          <a:effectLst/>
        </c:spPr>
        <c:dLbl>
          <c:idx val="0"/>
          <c:layout>
            <c:manualLayout>
              <c:x val="-0.18847353455818022"/>
              <c:y val="-8.59189997083697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18214CE-D6BC-4526-BC15-714279227FF7}"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866E1F78-7FB4-4018-9E82-615DA5B7F50A}"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4B0D204C-A1CB-4F8D-B4B1-C0F85FD490E2}"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8"/>
        <c:spPr>
          <a:solidFill>
            <a:schemeClr val="accent6">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C7116701-2C58-4DBD-889C-E146CE2C25DB}"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A649A6F8-9CF9-4BAD-BB28-DA2DD7381E3C}"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2CD5629F-8111-4095-BE13-E5DF6927A4AC}"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9"/>
        <c:spPr>
          <a:solidFill>
            <a:schemeClr val="accent6">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BF8BCEA1-2E13-4197-ACFC-6D77525FD1F0}"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9E37781B-3166-4AC0-B111-B46FE049CFAA}" type="VALUE">
                  <a:rPr lang="en-US"/>
                  <a:pPr>
                    <a:defRPr sz="1000" b="1" i="0" u="none" strike="noStrike" kern="1200" baseline="0">
                      <a:solidFill>
                        <a:sysClr val="windowText" lastClr="000000"/>
                      </a:solidFill>
                      <a:latin typeface="+mn-lt"/>
                      <a:ea typeface="+mn-ea"/>
                      <a:cs typeface="+mn-cs"/>
                    </a:defRPr>
                  </a:pPr>
                  <a:t>[VALUE]</a:t>
                </a:fld>
                <a:endParaRPr lang="en-US" baseline="0"/>
              </a:p>
              <a:p>
                <a:pPr>
                  <a:defRPr sz="1000" b="1" i="0" u="none" strike="noStrike" kern="1200" baseline="0">
                    <a:solidFill>
                      <a:sysClr val="windowText" lastClr="000000"/>
                    </a:solidFill>
                    <a:latin typeface="+mn-lt"/>
                    <a:ea typeface="+mn-ea"/>
                    <a:cs typeface="+mn-cs"/>
                  </a:defRPr>
                </a:pPr>
                <a:fld id="{B4C82D82-1DC1-45C0-B60C-E0C8E4D021CE}" type="PERCENTAGE">
                  <a:rPr lang="en-US"/>
                  <a:pPr>
                    <a:defRPr sz="1000" b="1" i="0" u="none" strike="noStrike" kern="1200" baseline="0">
                      <a:solidFill>
                        <a:sysClr val="windowText" lastClr="000000"/>
                      </a:solidFill>
                      <a:latin typeface="+mn-lt"/>
                      <a:ea typeface="+mn-ea"/>
                      <a:cs typeface="+mn-cs"/>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6">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3BC35D2-7BA7-4F62-92BC-E9224AFC095B}"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C0C0827F-F0C7-4960-B27F-80EDE45E259A}" type="VALUE">
                  <a:rPr lang="en-US"/>
                  <a:pPr>
                    <a:defRPr sz="1000" b="1">
                      <a:solidFill>
                        <a:sysClr val="windowText" lastClr="000000"/>
                      </a:solidFill>
                    </a:defRPr>
                  </a:pPr>
                  <a:t>[VALUE]</a:t>
                </a:fld>
                <a:endParaRPr lang="en-US" baseline="0"/>
              </a:p>
              <a:p>
                <a:pPr>
                  <a:defRPr sz="1000" b="1">
                    <a:solidFill>
                      <a:sysClr val="windowText" lastClr="000000"/>
                    </a:solidFill>
                  </a:defRPr>
                </a:pPr>
                <a:fld id="{9B66A804-8DAE-444E-B18B-BE3B4B31C8E1}"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2"/>
        <c:spPr>
          <a:solidFill>
            <a:schemeClr val="accent6">
              <a:lumMod val="60000"/>
              <a:lumOff val="40000"/>
            </a:schemeClr>
          </a:solidFill>
          <a:ln w="19050">
            <a:noFill/>
          </a:ln>
          <a:effectLst/>
        </c:spPr>
        <c:dLbl>
          <c:idx val="0"/>
          <c:layout>
            <c:manualLayout>
              <c:x val="-0.18847353455818022"/>
              <c:y val="-8.59189997083697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18214CE-D6BC-4526-BC15-714279227FF7}"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866E1F78-7FB4-4018-9E82-615DA5B7F50A}" type="VALUE">
                  <a:rPr lang="en-US"/>
                  <a:pPr>
                    <a:defRPr sz="1000" b="1">
                      <a:solidFill>
                        <a:sysClr val="windowText" lastClr="000000"/>
                      </a:solidFill>
                    </a:defRPr>
                  </a:pPr>
                  <a:t>[VALUE]</a:t>
                </a:fld>
                <a:endParaRPr lang="en-US" baseline="0"/>
              </a:p>
              <a:p>
                <a:pPr>
                  <a:defRPr sz="1000" b="1">
                    <a:solidFill>
                      <a:sysClr val="windowText" lastClr="000000"/>
                    </a:solidFill>
                  </a:defRPr>
                </a:pPr>
                <a:fld id="{4B0D204C-A1CB-4F8D-B4B1-C0F85FD490E2}"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3"/>
        <c:spPr>
          <a:solidFill>
            <a:schemeClr val="accent6">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C7116701-2C58-4DBD-889C-E146CE2C25DB}"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A649A6F8-9CF9-4BAD-BB28-DA2DD7381E3C}" type="VALUE">
                  <a:rPr lang="en-US"/>
                  <a:pPr>
                    <a:defRPr sz="1000" b="1">
                      <a:solidFill>
                        <a:sysClr val="windowText" lastClr="000000"/>
                      </a:solidFill>
                    </a:defRPr>
                  </a:pPr>
                  <a:t>[VALUE]</a:t>
                </a:fld>
                <a:endParaRPr lang="en-US" baseline="0"/>
              </a:p>
              <a:p>
                <a:pPr>
                  <a:defRPr sz="1000" b="1">
                    <a:solidFill>
                      <a:sysClr val="windowText" lastClr="000000"/>
                    </a:solidFill>
                  </a:defRPr>
                </a:pPr>
                <a:fld id="{2CD5629F-8111-4095-BE13-E5DF6927A4AC}"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14"/>
        <c:spPr>
          <a:solidFill>
            <a:schemeClr val="accent6">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BF8BCEA1-2E13-4197-ACFC-6D77525FD1F0}"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9E37781B-3166-4AC0-B111-B46FE049CFAA}" type="VALUE">
                  <a:rPr lang="en-US"/>
                  <a:pPr>
                    <a:defRPr sz="1000" b="1">
                      <a:solidFill>
                        <a:sysClr val="windowText" lastClr="000000"/>
                      </a:solidFill>
                    </a:defRPr>
                  </a:pPr>
                  <a:t>[VALUE]</a:t>
                </a:fld>
                <a:endParaRPr lang="en-US" baseline="0"/>
              </a:p>
              <a:p>
                <a:pPr>
                  <a:defRPr sz="1000" b="1">
                    <a:solidFill>
                      <a:sysClr val="windowText" lastClr="000000"/>
                    </a:solidFill>
                  </a:defRPr>
                </a:pPr>
                <a:fld id="{B4C82D82-1DC1-45C0-B60C-E0C8E4D021CE}" type="PERCENTAGE">
                  <a:rPr lang="en-US"/>
                  <a:pPr>
                    <a:defRPr sz="1000" b="1">
                      <a:solidFill>
                        <a:sysClr val="windowText" lastClr="000000"/>
                      </a:solidFill>
                    </a:defRPr>
                  </a:pPr>
                  <a:t>[PERCENTAGE]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6.7087619012183219E-3"/>
          <c:y val="0"/>
          <c:w val="0.93165605426845455"/>
          <c:h val="1"/>
        </c:manualLayout>
      </c:layout>
      <c:pieChart>
        <c:varyColors val="1"/>
        <c:ser>
          <c:idx val="0"/>
          <c:order val="0"/>
          <c:tx>
            <c:strRef>
              <c:f>'Pivot Table'!$K$132</c:f>
              <c:strCache>
                <c:ptCount val="1"/>
                <c:pt idx="0">
                  <c:v>Total</c:v>
                </c:pt>
              </c:strCache>
            </c:strRef>
          </c:tx>
          <c:spPr>
            <a:ln>
              <a:noFill/>
            </a:ln>
          </c:spPr>
          <c:dPt>
            <c:idx val="0"/>
            <c:bubble3D val="0"/>
            <c:spPr>
              <a:solidFill>
                <a:schemeClr val="accent6">
                  <a:lumMod val="20000"/>
                  <a:lumOff val="80000"/>
                </a:schemeClr>
              </a:solidFill>
              <a:ln w="19050">
                <a:noFill/>
              </a:ln>
              <a:effectLst/>
            </c:spPr>
            <c:extLst>
              <c:ext xmlns:c16="http://schemas.microsoft.com/office/drawing/2014/chart" uri="{C3380CC4-5D6E-409C-BE32-E72D297353CC}">
                <c16:uniqueId val="{00000001-2B26-4ED8-8C58-1A6EEED41061}"/>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2B26-4ED8-8C58-1A6EEED41061}"/>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2B26-4ED8-8C58-1A6EEED41061}"/>
              </c:ext>
            </c:extLst>
          </c:dPt>
          <c:dPt>
            <c:idx val="3"/>
            <c:bubble3D val="0"/>
            <c:spPr>
              <a:solidFill>
                <a:schemeClr val="accent6">
                  <a:lumMod val="50000"/>
                </a:schemeClr>
              </a:solidFill>
              <a:ln w="19050">
                <a:noFill/>
              </a:ln>
              <a:effectLst/>
            </c:spPr>
            <c:extLst>
              <c:ext xmlns:c16="http://schemas.microsoft.com/office/drawing/2014/chart" uri="{C3380CC4-5D6E-409C-BE32-E72D297353CC}">
                <c16:uniqueId val="{00000007-2B26-4ED8-8C58-1A6EEED41061}"/>
              </c:ext>
            </c:extLst>
          </c:dPt>
          <c:dLbls>
            <c:dLbl>
              <c:idx val="0"/>
              <c:tx>
                <c:rich>
                  <a:bodyPr/>
                  <a:lstStyle/>
                  <a:p>
                    <a:fld id="{E3BC35D2-7BA7-4F62-92BC-E9224AFC095B}" type="CATEGORYNAME">
                      <a:rPr lang="en-US" sz="1400"/>
                      <a:pPr/>
                      <a:t>[CATEGORY NAME]</a:t>
                    </a:fld>
                    <a:endParaRPr lang="en-US" baseline="0"/>
                  </a:p>
                  <a:p>
                    <a:fld id="{C0C0827F-F0C7-4960-B27F-80EDE45E259A}" type="VALUE">
                      <a:rPr lang="en-US"/>
                      <a:pPr/>
                      <a:t>[VALUE]</a:t>
                    </a:fld>
                    <a:endParaRPr lang="en-US" baseline="0"/>
                  </a:p>
                  <a:p>
                    <a:fld id="{9B66A804-8DAE-444E-B18B-BE3B4B31C8E1}"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2B26-4ED8-8C58-1A6EEED41061}"/>
                </c:ext>
              </c:extLst>
            </c:dLbl>
            <c:dLbl>
              <c:idx val="1"/>
              <c:layout>
                <c:manualLayout>
                  <c:x val="-0.18847353455818022"/>
                  <c:y val="-8.5918999708369789E-2"/>
                </c:manualLayout>
              </c:layout>
              <c:tx>
                <c:rich>
                  <a:bodyPr/>
                  <a:lstStyle/>
                  <a:p>
                    <a:fld id="{E18214CE-D6BC-4526-BC15-714279227FF7}" type="CATEGORYNAME">
                      <a:rPr lang="en-US" sz="1400"/>
                      <a:pPr/>
                      <a:t>[CATEGORY NAME]</a:t>
                    </a:fld>
                    <a:endParaRPr lang="en-US" baseline="0"/>
                  </a:p>
                  <a:p>
                    <a:fld id="{866E1F78-7FB4-4018-9E82-615DA5B7F50A}" type="VALUE">
                      <a:rPr lang="en-US"/>
                      <a:pPr/>
                      <a:t>[VALUE]</a:t>
                    </a:fld>
                    <a:endParaRPr lang="en-US" baseline="0"/>
                  </a:p>
                  <a:p>
                    <a:fld id="{4B0D204C-A1CB-4F8D-B4B1-C0F85FD490E2}" type="PERCENTAGE">
                      <a:rPr lang="en-US"/>
                      <a:pPr/>
                      <a:t>[PERCENTAGE]</a:t>
                    </a:fld>
                    <a:endParaRPr lang="en-CA"/>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2B26-4ED8-8C58-1A6EEED41061}"/>
                </c:ext>
              </c:extLst>
            </c:dLbl>
            <c:dLbl>
              <c:idx val="2"/>
              <c:tx>
                <c:rich>
                  <a:bodyPr/>
                  <a:lstStyle/>
                  <a:p>
                    <a:fld id="{C7116701-2C58-4DBD-889C-E146CE2C25DB}" type="CATEGORYNAME">
                      <a:rPr lang="en-US" sz="1400"/>
                      <a:pPr/>
                      <a:t>[CATEGORY NAME]</a:t>
                    </a:fld>
                    <a:endParaRPr lang="en-US" baseline="0"/>
                  </a:p>
                  <a:p>
                    <a:fld id="{A649A6F8-9CF9-4BAD-BB28-DA2DD7381E3C}" type="VALUE">
                      <a:rPr lang="en-US"/>
                      <a:pPr/>
                      <a:t>[VALUE]</a:t>
                    </a:fld>
                    <a:endParaRPr lang="en-US" baseline="0"/>
                  </a:p>
                  <a:p>
                    <a:fld id="{2CD5629F-8111-4095-BE13-E5DF6927A4AC}"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2B26-4ED8-8C58-1A6EEED41061}"/>
                </c:ext>
              </c:extLst>
            </c:dLbl>
            <c:dLbl>
              <c:idx val="3"/>
              <c:tx>
                <c:rich>
                  <a:bodyPr/>
                  <a:lstStyle/>
                  <a:p>
                    <a:fld id="{BF8BCEA1-2E13-4197-ACFC-6D77525FD1F0}" type="CATEGORYNAME">
                      <a:rPr lang="en-US" sz="1400"/>
                      <a:pPr/>
                      <a:t>[CATEGORY NAME]</a:t>
                    </a:fld>
                    <a:endParaRPr lang="en-US" baseline="0"/>
                  </a:p>
                  <a:p>
                    <a:fld id="{9E37781B-3166-4AC0-B111-B46FE049CFAA}" type="VALUE">
                      <a:rPr lang="en-US"/>
                      <a:pPr/>
                      <a:t>[VALUE]</a:t>
                    </a:fld>
                    <a:endParaRPr lang="en-US" baseline="0"/>
                  </a:p>
                  <a:p>
                    <a:fld id="{B4C82D82-1DC1-45C0-B60C-E0C8E4D021CE}" type="PERCENTAGE">
                      <a:rPr lang="en-US"/>
                      <a:pPr/>
                      <a:t>[PERCENTAGE]</a:t>
                    </a:fld>
                    <a:endParaRPr lang="en-CA"/>
                  </a:p>
                </c:rich>
              </c:tx>
              <c:dLblPos val="ctr"/>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2B26-4ED8-8C58-1A6EEED4106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Table'!$J$133:$J$137</c:f>
              <c:strCache>
                <c:ptCount val="4"/>
                <c:pt idx="0">
                  <c:v>2011</c:v>
                </c:pt>
                <c:pt idx="1">
                  <c:v>2012</c:v>
                </c:pt>
                <c:pt idx="2">
                  <c:v>2013</c:v>
                </c:pt>
                <c:pt idx="3">
                  <c:v>2014</c:v>
                </c:pt>
              </c:strCache>
            </c:strRef>
          </c:cat>
          <c:val>
            <c:numRef>
              <c:f>'Pivot Table'!$K$133:$K$137</c:f>
              <c:numCache>
                <c:formatCode>General</c:formatCode>
                <c:ptCount val="4"/>
                <c:pt idx="0">
                  <c:v>1993</c:v>
                </c:pt>
                <c:pt idx="1">
                  <c:v>2102</c:v>
                </c:pt>
                <c:pt idx="2">
                  <c:v>2580</c:v>
                </c:pt>
                <c:pt idx="3">
                  <c:v>3319</c:v>
                </c:pt>
              </c:numCache>
            </c:numRef>
          </c:val>
          <c:extLst>
            <c:ext xmlns:c16="http://schemas.microsoft.com/office/drawing/2014/chart" uri="{C3380CC4-5D6E-409C-BE32-E72D297353CC}">
              <c16:uniqueId val="{00000008-2B26-4ED8-8C58-1A6EEED41061}"/>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Table!PivotTable4</c:name>
    <c:fmtId val="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85135425623389E-3"/>
          <c:y val="6.8047258016985024E-2"/>
          <c:w val="0.98722222166326434"/>
          <c:h val="0.93195274198301492"/>
        </c:manualLayout>
      </c:layout>
      <c:lineChart>
        <c:grouping val="standard"/>
        <c:varyColors val="0"/>
        <c:ser>
          <c:idx val="0"/>
          <c:order val="0"/>
          <c:tx>
            <c:strRef>
              <c:f>'Pivot Table'!$N$132</c:f>
              <c:strCache>
                <c:ptCount val="1"/>
                <c:pt idx="0">
                  <c:v>Total</c:v>
                </c:pt>
              </c:strCache>
            </c:strRef>
          </c:tx>
          <c:spPr>
            <a:ln w="28575" cap="rnd">
              <a:solidFill>
                <a:schemeClr val="accent1"/>
              </a:solidFill>
              <a:round/>
            </a:ln>
            <a:effectLst/>
          </c:spPr>
          <c:marker>
            <c:symbol val="circle"/>
            <c:size val="5"/>
            <c:spPr>
              <a:solidFill>
                <a:schemeClr val="accent3">
                  <a:lumMod val="60000"/>
                  <a:lumOff val="40000"/>
                </a:schemeClr>
              </a:solidFill>
              <a:ln w="9525">
                <a:solidFill>
                  <a:schemeClr val="accent1"/>
                </a:solidFill>
              </a:ln>
              <a:effectLst/>
            </c:spPr>
          </c:marker>
          <c:cat>
            <c:strRef>
              <c:f>'Pivot Table'!$M$133:$M$137</c:f>
              <c:strCache>
                <c:ptCount val="4"/>
                <c:pt idx="0">
                  <c:v>2011</c:v>
                </c:pt>
                <c:pt idx="1">
                  <c:v>2012</c:v>
                </c:pt>
                <c:pt idx="2">
                  <c:v>2013</c:v>
                </c:pt>
                <c:pt idx="3">
                  <c:v>2014</c:v>
                </c:pt>
              </c:strCache>
            </c:strRef>
          </c:cat>
          <c:val>
            <c:numRef>
              <c:f>'Pivot Table'!$N$133:$N$137</c:f>
              <c:numCache>
                <c:formatCode>0.0%</c:formatCode>
                <c:ptCount val="4"/>
                <c:pt idx="0">
                  <c:v>0.10231126499236715</c:v>
                </c:pt>
                <c:pt idx="1">
                  <c:v>0.13095504034557592</c:v>
                </c:pt>
                <c:pt idx="2">
                  <c:v>0.13431461924993568</c:v>
                </c:pt>
                <c:pt idx="3">
                  <c:v>0.12740362743390987</c:v>
                </c:pt>
              </c:numCache>
            </c:numRef>
          </c:val>
          <c:smooth val="0"/>
          <c:extLst>
            <c:ext xmlns:c16="http://schemas.microsoft.com/office/drawing/2014/chart" uri="{C3380CC4-5D6E-409C-BE32-E72D297353CC}">
              <c16:uniqueId val="{00000000-7CF4-481D-9FE7-4B8694D21B94}"/>
            </c:ext>
          </c:extLst>
        </c:ser>
        <c:dLbls>
          <c:showLegendKey val="0"/>
          <c:showVal val="0"/>
          <c:showCatName val="0"/>
          <c:showSerName val="0"/>
          <c:showPercent val="0"/>
          <c:showBubbleSize val="0"/>
        </c:dLbls>
        <c:marker val="1"/>
        <c:smooth val="0"/>
        <c:axId val="534245056"/>
        <c:axId val="534241216"/>
      </c:lineChart>
      <c:catAx>
        <c:axId val="534245056"/>
        <c:scaling>
          <c:orientation val="minMax"/>
        </c:scaling>
        <c:delete val="1"/>
        <c:axPos val="b"/>
        <c:numFmt formatCode="General" sourceLinked="1"/>
        <c:majorTickMark val="none"/>
        <c:minorTickMark val="none"/>
        <c:tickLblPos val="nextTo"/>
        <c:crossAx val="534241216"/>
        <c:crosses val="autoZero"/>
        <c:auto val="1"/>
        <c:lblAlgn val="ctr"/>
        <c:lblOffset val="100"/>
        <c:noMultiLvlLbl val="0"/>
      </c:catAx>
      <c:valAx>
        <c:axId val="534241216"/>
        <c:scaling>
          <c:orientation val="minMax"/>
        </c:scaling>
        <c:delete val="1"/>
        <c:axPos val="l"/>
        <c:numFmt formatCode="0.0%" sourceLinked="1"/>
        <c:majorTickMark val="none"/>
        <c:minorTickMark val="none"/>
        <c:tickLblPos val="nextTo"/>
        <c:crossAx val="5342450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Table!PivotTable4</c:name>
    <c:fmtId val="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3">
              <a:lumMod val="60000"/>
              <a:lumOff val="4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08B8CBA2-86A0-442D-B952-0DC49274D3E2}"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DAC30A80-3BAF-4503-9D6F-6973E2AF70F7}" type="VALUE">
                  <a:rPr lang="en-US"/>
                  <a:pPr>
                    <a:defRPr sz="1000" b="1" i="0" u="none" strike="noStrike" kern="1200" baseline="0">
                      <a:solidFill>
                        <a:sysClr val="windowText" lastClr="000000"/>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
        <c:spPr>
          <a:solidFill>
            <a:schemeClr val="accent3">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16C46FF1-44D0-4B9A-AAC8-7FCA16491F3B}"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6A9C24BD-BA73-4F43-AED0-084DE52E16D1}" type="VALUE">
                  <a:rPr lang="en-US"/>
                  <a:pPr>
                    <a:defRPr sz="1000" b="1" i="0" u="none" strike="noStrike" kern="1200" baseline="0">
                      <a:solidFill>
                        <a:sysClr val="windowText" lastClr="000000"/>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
        <c:spPr>
          <a:solidFill>
            <a:schemeClr val="accent3">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9717C1EF-5D96-4F1A-A61B-11028F04770D}"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F71EAD7B-3F51-4728-BDCB-B15477E4FE33}" type="VALUE">
                  <a:rPr lang="en-US"/>
                  <a:pPr>
                    <a:defRPr sz="1000" b="1" i="0" u="none" strike="noStrike" kern="1200" baseline="0">
                      <a:solidFill>
                        <a:sysClr val="windowText" lastClr="000000"/>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4"/>
        <c:spPr>
          <a:solidFill>
            <a:schemeClr val="accent3">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A5AF1616-4263-47D6-ACBB-EC8E300E2F90}"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43AE79FF-B533-4280-95C0-7CAE5C151E75}" type="VALUE">
                  <a:rPr lang="en-US"/>
                  <a:pPr>
                    <a:defRPr sz="1000" b="1" i="0" u="none" strike="noStrike" kern="1200" baseline="0">
                      <a:solidFill>
                        <a:sysClr val="windowText" lastClr="000000"/>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3">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9717C1EF-5D96-4F1A-A61B-11028F04770D}"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F71EAD7B-3F51-4728-BDCB-B15477E4FE33}" type="VALUE">
                  <a:rPr lang="en-US"/>
                  <a:pPr>
                    <a:defRPr sz="1000" b="1" i="0" u="none" strike="noStrike" kern="1200" baseline="0">
                      <a:solidFill>
                        <a:sysClr val="windowText" lastClr="000000"/>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7"/>
        <c:spPr>
          <a:solidFill>
            <a:schemeClr val="accent3">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A5AF1616-4263-47D6-ACBB-EC8E300E2F90}"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43AE79FF-B533-4280-95C0-7CAE5C151E75}" type="VALUE">
                  <a:rPr lang="en-US"/>
                  <a:pPr>
                    <a:defRPr sz="1000" b="1" i="0" u="none" strike="noStrike" kern="1200" baseline="0">
                      <a:solidFill>
                        <a:sysClr val="windowText" lastClr="000000"/>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8"/>
        <c:spPr>
          <a:solidFill>
            <a:schemeClr val="accent3">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16C46FF1-44D0-4B9A-AAC8-7FCA16491F3B}"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6A9C24BD-BA73-4F43-AED0-084DE52E16D1}" type="VALUE">
                  <a:rPr lang="en-US"/>
                  <a:pPr>
                    <a:defRPr sz="1000" b="1" i="0" u="none" strike="noStrike" kern="1200" baseline="0">
                      <a:solidFill>
                        <a:sysClr val="windowText" lastClr="000000"/>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9"/>
        <c:spPr>
          <a:solidFill>
            <a:schemeClr val="accent3">
              <a:lumMod val="60000"/>
              <a:lumOff val="4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08B8CBA2-86A0-442D-B952-0DC49274D3E2}" type="CATEGORYNAME">
                  <a:rPr lang="en-US" sz="1400"/>
                  <a:pPr>
                    <a:defRPr sz="1000" b="1" i="0" u="none" strike="noStrike" kern="1200" baseline="0">
                      <a:solidFill>
                        <a:sysClr val="windowText" lastClr="000000"/>
                      </a:solidFill>
                      <a:latin typeface="+mn-lt"/>
                      <a:ea typeface="+mn-ea"/>
                      <a:cs typeface="+mn-cs"/>
                    </a:defRPr>
                  </a:pPr>
                  <a:t>[CATEGORY NAME]</a:t>
                </a:fld>
                <a:endParaRPr lang="en-US" baseline="0"/>
              </a:p>
              <a:p>
                <a:pPr>
                  <a:defRPr sz="1000" b="1" i="0" u="none" strike="noStrike" kern="1200" baseline="0">
                    <a:solidFill>
                      <a:sysClr val="windowText" lastClr="000000"/>
                    </a:solidFill>
                    <a:latin typeface="+mn-lt"/>
                    <a:ea typeface="+mn-ea"/>
                    <a:cs typeface="+mn-cs"/>
                  </a:defRPr>
                </a:pPr>
                <a:fld id="{DAC30A80-3BAF-4503-9D6F-6973E2AF70F7}" type="VALUE">
                  <a:rPr lang="en-US"/>
                  <a:pPr>
                    <a:defRPr sz="1000" b="1" i="0" u="none" strike="noStrike" kern="1200" baseline="0">
                      <a:solidFill>
                        <a:sysClr val="windowText" lastClr="000000"/>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3">
              <a:lumMod val="20000"/>
              <a:lumOff val="8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9717C1EF-5D96-4F1A-A61B-11028F04770D}"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F71EAD7B-3F51-4728-BDCB-B15477E4FE33}" type="VALUE">
                  <a:rPr lang="en-US"/>
                  <a:pPr>
                    <a:defRPr sz="1000" b="1">
                      <a:solidFill>
                        <a:sysClr val="windowText" lastClr="000000"/>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2"/>
        <c:spPr>
          <a:solidFill>
            <a:schemeClr val="accent3">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A5AF1616-4263-47D6-ACBB-EC8E300E2F90}"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43AE79FF-B533-4280-95C0-7CAE5C151E75}" type="VALUE">
                  <a:rPr lang="en-US"/>
                  <a:pPr>
                    <a:defRPr sz="1000" b="1">
                      <a:solidFill>
                        <a:sysClr val="windowText" lastClr="000000"/>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3"/>
        <c:spPr>
          <a:solidFill>
            <a:schemeClr val="accent3">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16C46FF1-44D0-4B9A-AAC8-7FCA16491F3B}"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6A9C24BD-BA73-4F43-AED0-084DE52E16D1}" type="VALUE">
                  <a:rPr lang="en-US"/>
                  <a:pPr>
                    <a:defRPr sz="1000" b="1">
                      <a:solidFill>
                        <a:sysClr val="windowText" lastClr="000000"/>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4"/>
        <c:spPr>
          <a:solidFill>
            <a:schemeClr val="accent3">
              <a:lumMod val="60000"/>
              <a:lumOff val="4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08B8CBA2-86A0-442D-B952-0DC49274D3E2}" type="CATEGORYNAME">
                  <a:rPr lang="en-US" sz="1400"/>
                  <a:pPr>
                    <a:defRPr sz="1000" b="1">
                      <a:solidFill>
                        <a:sysClr val="windowText" lastClr="000000"/>
                      </a:solidFill>
                    </a:defRPr>
                  </a:pPr>
                  <a:t>[CATEGORY NAME]</a:t>
                </a:fld>
                <a:endParaRPr lang="en-US" baseline="0"/>
              </a:p>
              <a:p>
                <a:pPr>
                  <a:defRPr sz="1000" b="1">
                    <a:solidFill>
                      <a:sysClr val="windowText" lastClr="000000"/>
                    </a:solidFill>
                  </a:defRPr>
                </a:pPr>
                <a:fld id="{DAC30A80-3BAF-4503-9D6F-6973E2AF70F7}" type="VALUE">
                  <a:rPr lang="en-US"/>
                  <a:pPr>
                    <a:defRPr sz="1000" b="1">
                      <a:solidFill>
                        <a:sysClr val="windowText" lastClr="000000"/>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1.4902308448788627E-2"/>
          <c:y val="0"/>
          <c:w val="0.92702393363970337"/>
          <c:h val="1"/>
        </c:manualLayout>
      </c:layout>
      <c:pieChart>
        <c:varyColors val="1"/>
        <c:ser>
          <c:idx val="0"/>
          <c:order val="0"/>
          <c:tx>
            <c:strRef>
              <c:f>'Pivot Table'!$N$132</c:f>
              <c:strCache>
                <c:ptCount val="1"/>
                <c:pt idx="0">
                  <c:v>Total</c:v>
                </c:pt>
              </c:strCache>
            </c:strRef>
          </c:tx>
          <c:spPr>
            <a:ln>
              <a:noFill/>
            </a:ln>
          </c:spPr>
          <c:dPt>
            <c:idx val="0"/>
            <c:bubble3D val="0"/>
            <c:spPr>
              <a:solidFill>
                <a:schemeClr val="accent3">
                  <a:lumMod val="20000"/>
                  <a:lumOff val="80000"/>
                </a:schemeClr>
              </a:solidFill>
              <a:ln w="19050">
                <a:noFill/>
              </a:ln>
              <a:effectLst/>
            </c:spPr>
            <c:extLst>
              <c:ext xmlns:c16="http://schemas.microsoft.com/office/drawing/2014/chart" uri="{C3380CC4-5D6E-409C-BE32-E72D297353CC}">
                <c16:uniqueId val="{00000001-25E4-4346-98ED-3BD9CB991A62}"/>
              </c:ext>
            </c:extLst>
          </c:dPt>
          <c:dPt>
            <c:idx val="1"/>
            <c:bubble3D val="0"/>
            <c:spPr>
              <a:solidFill>
                <a:schemeClr val="accent3">
                  <a:lumMod val="75000"/>
                </a:schemeClr>
              </a:solidFill>
              <a:ln w="19050">
                <a:noFill/>
              </a:ln>
              <a:effectLst/>
            </c:spPr>
            <c:extLst>
              <c:ext xmlns:c16="http://schemas.microsoft.com/office/drawing/2014/chart" uri="{C3380CC4-5D6E-409C-BE32-E72D297353CC}">
                <c16:uniqueId val="{00000003-25E4-4346-98ED-3BD9CB991A62}"/>
              </c:ext>
            </c:extLst>
          </c:dPt>
          <c:dPt>
            <c:idx val="2"/>
            <c:bubble3D val="0"/>
            <c:spPr>
              <a:solidFill>
                <a:schemeClr val="accent3">
                  <a:lumMod val="50000"/>
                </a:schemeClr>
              </a:solidFill>
              <a:ln w="19050">
                <a:noFill/>
              </a:ln>
              <a:effectLst/>
            </c:spPr>
            <c:extLst>
              <c:ext xmlns:c16="http://schemas.microsoft.com/office/drawing/2014/chart" uri="{C3380CC4-5D6E-409C-BE32-E72D297353CC}">
                <c16:uniqueId val="{00000005-25E4-4346-98ED-3BD9CB991A62}"/>
              </c:ext>
            </c:extLst>
          </c:dPt>
          <c:dPt>
            <c:idx val="3"/>
            <c:bubble3D val="0"/>
            <c:spPr>
              <a:solidFill>
                <a:schemeClr val="accent3">
                  <a:lumMod val="60000"/>
                  <a:lumOff val="40000"/>
                </a:schemeClr>
              </a:solidFill>
              <a:ln w="19050">
                <a:noFill/>
              </a:ln>
              <a:effectLst/>
            </c:spPr>
            <c:extLst>
              <c:ext xmlns:c16="http://schemas.microsoft.com/office/drawing/2014/chart" uri="{C3380CC4-5D6E-409C-BE32-E72D297353CC}">
                <c16:uniqueId val="{00000007-25E4-4346-98ED-3BD9CB991A62}"/>
              </c:ext>
            </c:extLst>
          </c:dPt>
          <c:dLbls>
            <c:dLbl>
              <c:idx val="0"/>
              <c:tx>
                <c:rich>
                  <a:bodyPr/>
                  <a:lstStyle/>
                  <a:p>
                    <a:fld id="{9717C1EF-5D96-4F1A-A61B-11028F04770D}" type="CATEGORYNAME">
                      <a:rPr lang="en-US" sz="1400"/>
                      <a:pPr/>
                      <a:t>[CATEGORY NAME]</a:t>
                    </a:fld>
                    <a:endParaRPr lang="en-US" baseline="0"/>
                  </a:p>
                  <a:p>
                    <a:fld id="{F71EAD7B-3F51-4728-BDCB-B15477E4FE33}" type="VALUE">
                      <a:rPr lang="en-US"/>
                      <a:pPr/>
                      <a:t>[VALUE]</a:t>
                    </a:fld>
                    <a:endParaRPr lang="en-CA"/>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25E4-4346-98ED-3BD9CB991A62}"/>
                </c:ext>
              </c:extLst>
            </c:dLbl>
            <c:dLbl>
              <c:idx val="1"/>
              <c:tx>
                <c:rich>
                  <a:bodyPr/>
                  <a:lstStyle/>
                  <a:p>
                    <a:fld id="{A5AF1616-4263-47D6-ACBB-EC8E300E2F90}" type="CATEGORYNAME">
                      <a:rPr lang="en-US" sz="1400"/>
                      <a:pPr/>
                      <a:t>[CATEGORY NAME]</a:t>
                    </a:fld>
                    <a:endParaRPr lang="en-US" baseline="0"/>
                  </a:p>
                  <a:p>
                    <a:fld id="{43AE79FF-B533-4280-95C0-7CAE5C151E75}" type="VALUE">
                      <a:rPr lang="en-US"/>
                      <a:pPr/>
                      <a:t>[VALUE]</a:t>
                    </a:fld>
                    <a:endParaRPr lang="en-CA"/>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25E4-4346-98ED-3BD9CB991A62}"/>
                </c:ext>
              </c:extLst>
            </c:dLbl>
            <c:dLbl>
              <c:idx val="2"/>
              <c:tx>
                <c:rich>
                  <a:bodyPr/>
                  <a:lstStyle/>
                  <a:p>
                    <a:fld id="{16C46FF1-44D0-4B9A-AAC8-7FCA16491F3B}" type="CATEGORYNAME">
                      <a:rPr lang="en-US" sz="1400"/>
                      <a:pPr/>
                      <a:t>[CATEGORY NAME]</a:t>
                    </a:fld>
                    <a:endParaRPr lang="en-US" baseline="0"/>
                  </a:p>
                  <a:p>
                    <a:fld id="{6A9C24BD-BA73-4F43-AED0-084DE52E16D1}" type="VALUE">
                      <a:rPr lang="en-US"/>
                      <a:pPr/>
                      <a:t>[VALUE]</a:t>
                    </a:fld>
                    <a:endParaRPr lang="en-CA"/>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25E4-4346-98ED-3BD9CB991A62}"/>
                </c:ext>
              </c:extLst>
            </c:dLbl>
            <c:dLbl>
              <c:idx val="3"/>
              <c:tx>
                <c:rich>
                  <a:bodyPr/>
                  <a:lstStyle/>
                  <a:p>
                    <a:fld id="{08B8CBA2-86A0-442D-B952-0DC49274D3E2}" type="CATEGORYNAME">
                      <a:rPr lang="en-US" sz="1400"/>
                      <a:pPr/>
                      <a:t>[CATEGORY NAME]</a:t>
                    </a:fld>
                    <a:endParaRPr lang="en-US" baseline="0"/>
                  </a:p>
                  <a:p>
                    <a:fld id="{DAC30A80-3BAF-4503-9D6F-6973E2AF70F7}" type="VALUE">
                      <a:rPr lang="en-US"/>
                      <a:pPr/>
                      <a:t>[VALUE]</a:t>
                    </a:fld>
                    <a:endParaRPr lang="en-CA"/>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25E4-4346-98ED-3BD9CB991A6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Table'!$M$133:$M$137</c:f>
              <c:strCache>
                <c:ptCount val="4"/>
                <c:pt idx="0">
                  <c:v>2011</c:v>
                </c:pt>
                <c:pt idx="1">
                  <c:v>2012</c:v>
                </c:pt>
                <c:pt idx="2">
                  <c:v>2013</c:v>
                </c:pt>
                <c:pt idx="3">
                  <c:v>2014</c:v>
                </c:pt>
              </c:strCache>
            </c:strRef>
          </c:cat>
          <c:val>
            <c:numRef>
              <c:f>'Pivot Table'!$N$133:$N$137</c:f>
              <c:numCache>
                <c:formatCode>0.0%</c:formatCode>
                <c:ptCount val="4"/>
                <c:pt idx="0">
                  <c:v>0.10231126499236715</c:v>
                </c:pt>
                <c:pt idx="1">
                  <c:v>0.13095504034557592</c:v>
                </c:pt>
                <c:pt idx="2">
                  <c:v>0.13431461924993568</c:v>
                </c:pt>
                <c:pt idx="3">
                  <c:v>0.12740362743390987</c:v>
                </c:pt>
              </c:numCache>
            </c:numRef>
          </c:val>
          <c:extLst>
            <c:ext xmlns:c16="http://schemas.microsoft.com/office/drawing/2014/chart" uri="{C3380CC4-5D6E-409C-BE32-E72D297353CC}">
              <c16:uniqueId val="{00000008-25E4-4346-98ED-3BD9CB991A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c:f>
              <c:strCache>
                <c:ptCount val="1"/>
                <c:pt idx="0">
                  <c:v>Sum of Sales</c:v>
                </c:pt>
              </c:strCache>
            </c:strRef>
          </c:tx>
          <c:spPr>
            <a:solidFill>
              <a:srgbClr val="0070C0"/>
            </a:solidFill>
            <a:ln>
              <a:noFill/>
            </a:ln>
            <a:effectLst/>
          </c:spPr>
          <c:invertIfNegative val="0"/>
          <c:cat>
            <c:strRef>
              <c:f>'Pivot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Table'!$B$6:$B$18</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AE7-4172-A8CC-AD56392C5622}"/>
            </c:ext>
          </c:extLst>
        </c:ser>
        <c:dLbls>
          <c:showLegendKey val="0"/>
          <c:showVal val="0"/>
          <c:showCatName val="0"/>
          <c:showSerName val="0"/>
          <c:showPercent val="0"/>
          <c:showBubbleSize val="0"/>
        </c:dLbls>
        <c:gapWidth val="100"/>
        <c:overlap val="-27"/>
        <c:axId val="1447150159"/>
        <c:axId val="1447147759"/>
      </c:barChart>
      <c:lineChart>
        <c:grouping val="standard"/>
        <c:varyColors val="0"/>
        <c:ser>
          <c:idx val="1"/>
          <c:order val="1"/>
          <c:tx>
            <c:strRef>
              <c:f>'Pivot Table'!$C$5</c:f>
              <c:strCache>
                <c:ptCount val="1"/>
                <c:pt idx="0">
                  <c:v>Sum of Profit</c:v>
                </c:pt>
              </c:strCache>
            </c:strRef>
          </c:tx>
          <c:spPr>
            <a:ln w="34925" cap="rnd">
              <a:solidFill>
                <a:schemeClr val="accent2">
                  <a:lumMod val="50000"/>
                </a:schemeClr>
              </a:solidFill>
              <a:round/>
            </a:ln>
            <a:effectLst/>
          </c:spPr>
          <c:marker>
            <c:symbol val="none"/>
          </c:marker>
          <c:cat>
            <c:strRef>
              <c:f>'Pivot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Table'!$C$6:$C$18</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AAE7-4172-A8CC-AD56392C5622}"/>
            </c:ext>
          </c:extLst>
        </c:ser>
        <c:dLbls>
          <c:showLegendKey val="0"/>
          <c:showVal val="0"/>
          <c:showCatName val="0"/>
          <c:showSerName val="0"/>
          <c:showPercent val="0"/>
          <c:showBubbleSize val="0"/>
        </c:dLbls>
        <c:marker val="1"/>
        <c:smooth val="0"/>
        <c:axId val="1447149679"/>
        <c:axId val="1447153999"/>
      </c:lineChart>
      <c:catAx>
        <c:axId val="144715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1447147759"/>
        <c:crosses val="autoZero"/>
        <c:auto val="1"/>
        <c:lblAlgn val="ctr"/>
        <c:lblOffset val="100"/>
        <c:noMultiLvlLbl val="0"/>
      </c:catAx>
      <c:valAx>
        <c:axId val="1447147759"/>
        <c:scaling>
          <c:orientation val="minMax"/>
        </c:scaling>
        <c:delete val="0"/>
        <c:axPos val="l"/>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1447150159"/>
        <c:crosses val="autoZero"/>
        <c:crossBetween val="between"/>
      </c:valAx>
      <c:valAx>
        <c:axId val="1447153999"/>
        <c:scaling>
          <c:orientation val="minMax"/>
        </c:scaling>
        <c:delete val="0"/>
        <c:axPos val="r"/>
        <c:numFmt formatCode="&quot;$&quot;0,\K"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1447149679"/>
        <c:crosses val="max"/>
        <c:crossBetween val="between"/>
      </c:valAx>
      <c:catAx>
        <c:axId val="1447149679"/>
        <c:scaling>
          <c:orientation val="minMax"/>
        </c:scaling>
        <c:delete val="1"/>
        <c:axPos val="b"/>
        <c:numFmt formatCode="General" sourceLinked="1"/>
        <c:majorTickMark val="out"/>
        <c:minorTickMark val="none"/>
        <c:tickLblPos val="nextTo"/>
        <c:crossAx val="1447153999"/>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Table!PivotTable5</c:name>
    <c:fmtId val="6"/>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noFill/>
          </a:ln>
          <a:effectLst/>
        </c:spPr>
      </c:pivotFmt>
      <c:pivotFmt>
        <c:idx val="10"/>
        <c:spPr>
          <a:solidFill>
            <a:schemeClr val="accent2"/>
          </a:solidFill>
          <a:ln w="19050">
            <a:noFill/>
          </a:ln>
          <a:effectLst/>
        </c:spPr>
      </c:pivotFmt>
      <c:pivotFmt>
        <c:idx val="11"/>
        <c:spPr>
          <a:solidFill>
            <a:schemeClr val="accent2"/>
          </a:solidFill>
          <a:ln w="19050">
            <a:noFill/>
          </a:ln>
          <a:effectLst/>
        </c:spPr>
      </c:pivotFmt>
    </c:pivotFmts>
    <c:plotArea>
      <c:layout>
        <c:manualLayout>
          <c:layoutTarget val="inner"/>
          <c:xMode val="edge"/>
          <c:yMode val="edge"/>
          <c:x val="8.5079233188913278E-2"/>
          <c:y val="0"/>
          <c:w val="0.84576633042960714"/>
          <c:h val="0.8917017397822331"/>
        </c:manualLayout>
      </c:layout>
      <c:doughnutChart>
        <c:varyColors val="1"/>
        <c:ser>
          <c:idx val="0"/>
          <c:order val="0"/>
          <c:tx>
            <c:strRef>
              <c:f>'Pivot Table'!$B$41</c:f>
              <c:strCache>
                <c:ptCount val="1"/>
                <c:pt idx="0">
                  <c:v>Total</c:v>
                </c:pt>
              </c:strCache>
            </c:strRef>
          </c:tx>
          <c:dPt>
            <c:idx val="0"/>
            <c:bubble3D val="0"/>
            <c:spPr>
              <a:solidFill>
                <a:schemeClr val="accent2"/>
              </a:solidFill>
              <a:ln w="19050">
                <a:noFill/>
              </a:ln>
              <a:effectLst/>
            </c:spPr>
            <c:extLst>
              <c:ext xmlns:c16="http://schemas.microsoft.com/office/drawing/2014/chart" uri="{C3380CC4-5D6E-409C-BE32-E72D297353CC}">
                <c16:uniqueId val="{00000001-761A-46CC-A598-53671C552E2C}"/>
              </c:ext>
            </c:extLst>
          </c:dPt>
          <c:dPt>
            <c:idx val="1"/>
            <c:bubble3D val="0"/>
            <c:spPr>
              <a:solidFill>
                <a:schemeClr val="accent4"/>
              </a:solidFill>
              <a:ln w="19050">
                <a:noFill/>
              </a:ln>
              <a:effectLst/>
            </c:spPr>
            <c:extLst>
              <c:ext xmlns:c16="http://schemas.microsoft.com/office/drawing/2014/chart" uri="{C3380CC4-5D6E-409C-BE32-E72D297353CC}">
                <c16:uniqueId val="{00000003-761A-46CC-A598-53671C552E2C}"/>
              </c:ext>
            </c:extLst>
          </c:dPt>
          <c:dPt>
            <c:idx val="2"/>
            <c:bubble3D val="0"/>
            <c:spPr>
              <a:solidFill>
                <a:schemeClr val="accent6"/>
              </a:solidFill>
              <a:ln w="19050">
                <a:noFill/>
              </a:ln>
              <a:effectLst/>
            </c:spPr>
            <c:extLst>
              <c:ext xmlns:c16="http://schemas.microsoft.com/office/drawing/2014/chart" uri="{C3380CC4-5D6E-409C-BE32-E72D297353CC}">
                <c16:uniqueId val="{00000005-761A-46CC-A598-53671C552E2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Table'!$A$42:$A$45</c:f>
              <c:strCache>
                <c:ptCount val="3"/>
                <c:pt idx="0">
                  <c:v>Furniture</c:v>
                </c:pt>
                <c:pt idx="1">
                  <c:v>Office Supplies</c:v>
                </c:pt>
                <c:pt idx="2">
                  <c:v>Technology</c:v>
                </c:pt>
              </c:strCache>
            </c:strRef>
          </c:cat>
          <c:val>
            <c:numRef>
              <c:f>'Pivot Table'!$B$42:$B$45</c:f>
              <c:numCache>
                <c:formatCode>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61A-46CC-A598-53671C552E2C}"/>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b"/>
      <c:layout>
        <c:manualLayout>
          <c:xMode val="edge"/>
          <c:yMode val="edge"/>
          <c:x val="1.9298245614035089E-2"/>
          <c:y val="0.89604263752745195"/>
          <c:w val="0.98070175438596496"/>
          <c:h val="0.1039571884079244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manualLayout>
          <c:layoutTarget val="inner"/>
          <c:xMode val="edge"/>
          <c:yMode val="edge"/>
          <c:x val="0.1081039101293184"/>
          <c:y val="4.8804021982421467E-2"/>
          <c:w val="0.84438771776025923"/>
          <c:h val="0.90239195603515709"/>
        </c:manualLayout>
      </c:layout>
      <c:barChart>
        <c:barDir val="bar"/>
        <c:grouping val="clustered"/>
        <c:varyColors val="0"/>
        <c:ser>
          <c:idx val="0"/>
          <c:order val="0"/>
          <c:tx>
            <c:strRef>
              <c:f>'Pivot Table'!$B$113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DACE-4D13-B10E-327B7CD94E07}"/>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DACE-4D13-B10E-327B7CD94E07}"/>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DACE-4D13-B10E-327B7CD94E07}"/>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2-DACE-4D13-B10E-327B7CD94E07}"/>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1-DACE-4D13-B10E-327B7CD94E0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Table'!$A$114:$A$119</c:f>
              <c:strCache>
                <c:ptCount val="5"/>
                <c:pt idx="0">
                  <c:v>Binders</c:v>
                </c:pt>
                <c:pt idx="1">
                  <c:v>Tables</c:v>
                </c:pt>
                <c:pt idx="2">
                  <c:v>Storage</c:v>
                </c:pt>
                <c:pt idx="3">
                  <c:v>Chairs</c:v>
                </c:pt>
                <c:pt idx="4">
                  <c:v>Phones</c:v>
                </c:pt>
              </c:strCache>
            </c:strRef>
          </c:cat>
          <c:val>
            <c:numRef>
              <c:f>'Pivot Table'!$B$114:$B$119</c:f>
              <c:numCache>
                <c:formatCode>"$"0.0,\K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ACE-4D13-B10E-327B7CD94E07}"/>
            </c:ext>
          </c:extLst>
        </c:ser>
        <c:dLbls>
          <c:showLegendKey val="0"/>
          <c:showVal val="0"/>
          <c:showCatName val="0"/>
          <c:showSerName val="0"/>
          <c:showPercent val="0"/>
          <c:showBubbleSize val="0"/>
        </c:dLbls>
        <c:gapWidth val="100"/>
        <c:axId val="1507598079"/>
        <c:axId val="1507591359"/>
      </c:barChart>
      <c:catAx>
        <c:axId val="1507598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crossAx val="1507591359"/>
        <c:crosses val="autoZero"/>
        <c:auto val="1"/>
        <c:lblAlgn val="ctr"/>
        <c:lblOffset val="100"/>
        <c:noMultiLvlLbl val="0"/>
      </c:catAx>
      <c:valAx>
        <c:axId val="1507591359"/>
        <c:scaling>
          <c:orientation val="minMax"/>
        </c:scaling>
        <c:delete val="1"/>
        <c:axPos val="b"/>
        <c:numFmt formatCode="&quot;$&quot;0,\K" sourceLinked="0"/>
        <c:majorTickMark val="out"/>
        <c:minorTickMark val="none"/>
        <c:tickLblPos val="nextTo"/>
        <c:crossAx val="150759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984CEEF6-D42A-42C1-B3BE-CC526F5DE163}">
          <cx:tx>
            <cx:txData>
              <cx:f>_xlchart.v1.5</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1BCA50F0-C846-468E-84C8-04F763495836}">
          <cx:tx>
            <cx:txData>
              <cx:f>_xlchart.v5.2</cx:f>
              <cx:v>Sales</cx:v>
            </cx:txData>
          </cx:tx>
          <cx:dataId val="0"/>
          <cx:layoutPr>
            <cx:regionLabelLayout val="none"/>
            <cx:geography cultureLanguage="en-US" cultureRegion="US" attribution="Powered by Bing">
              <cx:geoCache provider="{E9337A44-BEBE-4D9F-B70C-5C5E7DAFC167}">
                <cx:binary>1H1Zc+O4ku5fqajnSzexEcTE9EQ0qdVa7LJr63phqGw3Ce779utvEpItma3u8onxjRvS6cMiEpkQ
yE9ALkjA//3Q/tdD+LTLP7RRGBf/9dD+/tEry/S/fvutePCeol1xFcmHPCmSv8qrhyT6LfnrL/nw
9Ntjvmtk7P6GdUR/e/B2efnUfvyf/4bW3KdknTzsSpnEn6qnvLt7KqqwLP6l7mzVh91jJOOJLMpc
PpTo949/hLufu2j38cNTXMqy+9ylT79/fMX08cNv46b+9rUfQuhZWT2CLMFX3DAoNnShqw/5+CFM
YvdQrZnGlUl1QrCOxf7z/N3bXQTyb+iQ6s7u8TF/Kgp4IPXvieCr3gN9/fHDQ1LF5fDSXHh/v3/8
Esvy6fHDfbkrn4qPH2SR2HsGOxke4cu9eubfXr/2//nvEQHewohygsz4lf2q6m/A2LtQ/pXksXxP
bPgVZtQwBDpgg15jg5C4MhDHXOj0HDZv69N5eE5lRwjZf1wkQvdJVXof7F2ehDJ+T5TIldCJoBih
8yNIvzIF1U0EcKmP8XoEvb1f55Eay4/QurcvEq0/ctkn7woTvcKCYGyiw1jh48GErmAiZMJghsIR
Btt+kj1MdL/u0Hl8Xp5kBMwfPy4SmI2M46ciKd9xBFHjilCBKBHmfgTBqz/VQYJeIWESHdB7jcmb
+nIelRPRES6b7UXisoIfa/UQdM9v6B1MA37FMCeYGuZrPEx2hU3OdUqN/YxGn790P1Te0pXzqBwl
R6Cs/rxIUP7Ig11c7MBoeTd7jYI2gXFCENu/+xE2Al/BOEKMscNYYs/f/TyN/bpH57E5PssImz/u
LhKbZ6v6Q/LXBzsJq+jnu9puJlgFlHPODnbzSN1wfqUjA5smP+A4wuk/7d15zM63MsJvcpkWwixM
cvn4jmoIm1dMMIYwEaP5DsaUyQnFoIPUh7weU2/oyXl4XgRHiMwu1AdKAJLdY/L8dt5BBcEoEiZj
OsVnLQOksytGuUmMESQwoH/ZlfOYHCVHoNg3FznNfSl33jsCIq4IJhx0y2HaGk1r4ORcGdzEGBsj
N+dX/TiPxl5qhMSXzxeJxOQp3DW7/Old0dB1kxuYHNAYTVycXYHxZlCCwGYYPmMl84Yencfl+Cwj
bCbTi8TGTsCreSjlQ1W+HzwUXTHOECOEnZ29OMTeiAkeKR7h8sbenIfmlfAIHfsyR872qfnwZ5IH
7wgNvhJEYBgYowkMhowBuoaa7BCtgfrTMMBbunIel6PkCJTtZfo286ckd9/VZMZXBoXhYPLzJrNJ
riilhEMs7awZ9oYOnUfmRXAEzPyPi5zLlo877x1tMEqviCl0julhRIw8ToTolcEEgXjAKDzzy46c
h+MgNgJjOblIMG7yJzeJn+eQ/71FTCHaTExQ6uQQexmpfIT1K/D9ESIQRDuduH7dkfNoPMuN4Li5
TKd/GULwP5HvGJCh+hWCoUHBSdnbWKPhYYorRAEuZh5ttFNc3tKj88gcJUfYLC/TfVzGj3L3riF/
cQVLZwKWx/bIiNFYgbVNML5M3RAH+4y+HjJv6NA/IPP8JGNgLjO0vEni8l2BoRD8AqMYCdDl6gPe
+2nAH+mwsEkhEmOQESRv6Mp5SF4ER5BsLtMiXibNO0a+KL7SOTUYp+fxEORqGCEG0g/1I9/+V705
D8leaoTH8jJtrq9PeQSj5Hn+eAc9TwEShuF/o7EBTqNhYEMYJtnPaiPf8Q09OQ/Hi+AIka+XOUI2
8sGT7u49TS9YeuGUC26eN4RhWYwTHdTNoHSGz2iUvKVH56E5So6w2Swv0ihevfeimAkBegpuIyxK
qg/Yvqf6RJjgwuig6Z/jZCOn/tf9OY/Ls9wIldX9RaKyTipZvLMFpl8JE9JizPEsJhAsYyKIE5sH
22yk59/Ul/OgnIiOcFlfpm4ZAkebp1Y+vKNTT+gVJCwRjug+2UUfaRmkG1dIBxUDeUvPSm2/gPy2
3pyH5lR2hM12c5FjZrOT8dPzC3oHrc8gE2bIQjqZqE4nMkNcYWQgCtbaXsWMhs0vu3Mel4PYCJLN
ZYbyt08/810R7N4RFYjjYw6jhR8GC8S5TlER4gomuSFqeT7n4i09Og/MUXKEzfYysdns8i7cxY/v
hw2BFeIhS4mNfHtuXHEdQcafOIwUmOBOwy5v6cl5TI6SI0w2k4uYwh7+Nbl6/472M9krzv80r1yA
y0gY1xlYwaPBApYYwZCftJ/CRsCMkr3/uT/n0RmJv3qEy8gk3+yKYvfgVcVTWRbPP9p3UC34ClLF
CWMGOIyngHBYsdfBvYeAzB4QCGC+Hilv7M95QEaPMx4zl2mSfZWw9PXeuf4Q7wJzC1LF1WdkkHHz
yhCw0g9W24uLc4rSW3p0HqCj5Aibr5eJzUYWxfBfmsrnH/L/fvQM22QwpFq8BPFH6gai/JA3jmEJ
7JCo9Dff/02dOo/QqycagbS5vwil86rXsI9p8ASun/LiqXs/jIaVGHBYBCOHITIy0zisUwKAsFlr
P8+JkfH8tj6dh+hU9tWzwqNeXyRCw48uqfL3HEMQhTE46H16Hp8hdZlzSOVjh2ylM2PoVz06j87x
WUbYbC4zp+9bl8C2QPcdhw6kw0C8Ehv/kFUO3g2sKiNKwU7YD57n794HBd7QofPIvAiOgPn250UO
mmEaWOyitPDke+b5waK/YTIDiedEsrFxMCSagXEAk9/eOBglYry5W+dBGomPoNouLhSqevee2eME
MmOZQWEf0yFJHOJmp2Y2QgaYCIwMGeYKJKg/NeC2T7/qzz+Bs5cbo/L1MlFJ8v83mzQhT5xAjhKD
BRr1Gaf9QZaGySjisEigPuMR9OZ+/QNKI/kxWvZFovX5qX3XvU0I0pWJSSF7aQ/CaAhBnI3ATnRY
5TkkCI481V925zw2B7ERJJ+/XyQkN558x2UCMKkp7CWD3ZmHhbWR4jHBLdJBK5n42aZ+Pan9qjfn
AdlLjfC4uVA1owb+ZBe8745ZDqmwBoHFmUMSwMgdhfEDQ2nY7nwel+0be3Uen9fSI5y2lxEFfdVr
cEi/PRXlh2Mo5DTs+Ir1Pw2DQtiGYgYpA/+Q06zDCQ6Eg9t6mPJggJ1aBW/u1nmkRuKvngSe+TJt
hJsghATndz0EBawDk8CIOuQB6mPFA94PLIbqOofkDvV5jdJbenQeoKPkCJub1UWqn9unOC66sN69
a3AU1JAp4ByUg22mj/GBzbQmMc0h/WMPz8gweGuvzmP0WnqE0+0fF4nTnQdH53xYFu+7GAcbnmBL
MxbPARwBOJz6QLDUwJAJCbdwzIb6jGa7t/bqPE6vpUc43S0vEqd7dWjNu5sPkP1BII0AggZ7HEbe
0GA+YAKHCiFjFCN9a3/OI/RaeoTQ/WUaDp9hxoODrZ7eMQuEMDhzC+wF2Lv5Mp2dDiPIWycUVlDp
P4R73tSl8widiI7g+XyZuevfZPGQxIV83zxQA8xuRuDMtP3n9SwHa0FwagrEecT54wLe1KXz8JyI
juD5dpnz27cdhEpjt3zXLVLgHMH+JzC6/2F2U1ukYKvh80LEKBL3tj79A0AnzzNG6P+TpfDPh969
nAs42ZW7qTpQ8OTcu3+vVY8PpxyORD/8i+O0r1o+/v5xiJGeOFJDGwfB/XLC+WNLxvJPu6L8/aMG
mT4Q9wbjcNhlddhM3YA3N1TxK4Q42IWQ3ACn6FEdVpTiwfWFcw+HkyUgNcgUsAcYcoeH4wpgvetQ
BbkpMIKFCVsi1EkGz097m4QdbOd7eTWH8oe4im4TGZfF7x+Hvdzpnm14VEYhJA/nV8B5PRjS+gwy
PHn6sLuDXz1wo//ToThAXtfqC01gK02tyP2L9avKdWd6EVkoaiyd+hPfNCcOemKFZxX1faV7lt4/
Yi22Ct2Zyta13MhfNM1tky50eVNm3xHNrFLenrzmc501z/WWGOCTwgwHOgiBBXfa24QZRmqaLvS2
1a+RZxZWEaW3kPzWWw793ol0XdTB1O0ji/GFFul33AystN92Zr3ItPInjgqrpnjRR/rUbYIpDZ2N
TMxZQ4xlR6nVNJElE8+qYs8SN5w8FWlnBW1kec4NNJPFhRU4ju3G6e3QXGdEtjPQgCPImxnNkoeB
pw5Mq0z9yfB1CROLRji23mvQtDkr3cpKydqsK0UaWIYmsxTNhx6YaTMbmmpYel2Y1VRPHyi0/typ
jMaToU9DB1WHs2aW6Gxq8MgeeCQ052ad5TTGxEmBN9EsR+QWltge7jO4LxrHdkpq4SiYFW4wlaZ+
M/B4kTHN2TzzQBSqaRxZbgoiA6sLNB/bXRZPzPKGBu0SV5Gd1fD/vJoO0lSKhR45P4wiC6dDG3B4
5iTz0mtHc60MZDPKLLebZ9CrJhKboTnsr6q6WFBSzwaOQDafMuBOyi6wh69tSv0vbOaWG1Q2oTes
WNFkVoBEEEMD8B2qX/DlGeKz50cdvq/QWosLNC91K4vrxVBFiaf+bRdM/1n4lY2zaqoeANqhaWU5
mpwPr2d49uHLh2egmj/N4mA23A+v0Bnuoa5IIkskEz/4rEPXOhJ/pXpr4dwrLBxSDu9Ln0fEtSoK
QwO3lgH3dXLr48+OEU10CT+H8loKxzJYOR2KA3OBWispzEWn55auhVYWRjb161nlR3ZVxauB7vS5
VdfOxO9/SPiOod0iqGcyiOwAmhuawHAvSm7FlbSHXhkY2c+iJi7tzKdW0PhTKanlwP1Qlw3NTlMK
TwatBVSWlkTlvR7WswjEhx4MYk04M8SfiGjTwHAWddbNahFTy6+TXeQjSxjEpga3o0zAz3+NXdfW
iTfZ1W1k51Vw12rOZ+FqpRWS9EdQRNMQGZboyK0ThV+b1PAnkhErNtncLfiq6Pgmy5Hdu5Vd+oHN
PbypWllNYrNCVpfNm7IMLdiw/zmIv+Mi9C1NOpkd+GYHz9Q8xNSdRF7sW4YLA0ZD3m2IyLSoXfid
VVPSlJ9CPbVTo5hWSQ9vkNzAJObCUgicYHvQWq8m3Ick7XLpeodzdF+K//M5ieA/JXMkDsfwHkuw
hWZ/fu+/csFJAIMGKsZMQ29e2joeJDsorpeujjTh/sTfZ8Xxn1S+0qEPp9maz1GnQbFgCq7Zy1G/
f1OhozzIo+5UcgfVaYDqBN0IW5aowHAUBiiDveaETMErKmCvE+RrYIFBu74oTvDhCRy5BJrsoGsP
WhOBQgWfBOLNCHKlBZxK+3IS8isQwWY4o4gIgqdJj2oTXB8ImYJaRwRzCGTDsRCvFVGI/DxGTcCe
MpJsWKyTL20W4knq9WKOagN/aWiGJ1Gfi7mq1U0N7WtxHpN9bRgGh9pzsqopxXxOFomddBNv4tZp
tlIXMwyz1DqWRdtlKz5cRjTf7UHP74lasTbisl24tM/Xx0uYitOipJG2SoKFyAT55qZhtAZ7xrW1
oZh1sT5tGo/PsZHRb5iXj0FcNjdu21vI86YJz/1Z0DfdD5Zmdlwi8a122xkTflk6ls57Ogmd3ll1
Xeas1J2RCmcVO66RW8dy4CByXde+FXS6O6Xc6awyJ747MZserdoQ8WwGG93RSpU9o7rREkf/mQbS
X3Q+jdd+7yXrcLh4TsttGPrUHlWooroYMk/WQRpohaVu04UAa2Gt6sK21aau1/pT1+3qWUt6c+sX
eT1zU8fcesNd37atlQuWTECpJwUpvgo9027LMAnmgeYlVpvWybYeLo4WwIWDxmZp3Fhl2bhVatEI
tESauWJOynKL3LLfgiam9wjODpji2nFneZuze89Nm42bFl+yKHImuqez+i4I/OK69WxusOKu0sPy
Dp6jXsRSyj1NVQxjxRLSd5eqaPTYvfs3IdVQyOoFyZNk2bQkySwmq27VmMHpRdFSzNuTCkWrafrl
gLlJtp1fLyhqwpucSO/ecTQ2L6iB7Jwa3n1bdMiqm6Kd+Lgp51lQkhVCuLpOeVMvTJTJLWt9Yxqb
fXKHW5PYTAu8b0HIY6tpRb1K40yfJLgNbb8p/K/qLny5KxpN7mnHO3CY8cIPPWOKwlzaiMdsLjyn
8mxVbuIaVFIk3EWNumpS915maUXj3fM2iBd9XmcLt9XNu7SoQY1qkf/otc20zLzoR+l0aOJRTW5Y
iZ21SwIKxlXnzJIKzKEodVxkgZ/OLPjRJ7M0xMnW67xkq/M82XbDJeMNs1qRpzNVkZudh2DcQI3m
lcwys/SBV+0mc8If2I8az05Fpl0PxTiua89OeK9dkyr5AcMTHuilmMc0/1T0S0T6aNWzkmQWDSha
+XEYuJMSVgxBR4JZoIj7er9AP4008hY8YnKaeJphV7Xmm3OmPWhl1G4C7pBt1Arb9HnYf63DJrT0
TLpmbJkuKGvEQBO7LOhuRc/a/SWmE5CQpxS3Na0ky/u5Q4G1DVu7pbibh9yVnxInwRbu8uhBNu6i
9av2GyvyLY+zeTDMI+oCs56zYsM8ooqRmkyOZQDwxuljafEc+euyRtHGyymfgLrpv7uOvjYKbDx6
sr+nPZPfIlM0U505/jrp82gj4UyHPWsd92ufRsm3E1V4RrtANGCkXcBjxFRAvs6wrACKZtA+J04Z
R5GsPMMznwJDhkspAh8MHSHTay01kusywFBWt+PymPWk/LfbsWzR9YGtlS2dUtLrX6rMvctY195E
UvpfksZ2ogK8naRzpuEAs7ogo6cwh0XBOg7LPT3CiUcsVWsOEq2WO1PFdxR7kTjSGe5dYimJX39H
FuebLG7i+87MA/BIk+aTxHm+dgzPnzCjTHduUF+7LXG/RkKTS2o60czNzXRXr0rpBrsiSooZ/HkE
c2GEQfFV06Jl5AdW05f3rdvHt5pRsrvIqzZux6vvHWPeooeNcVPEy+p7XGeRFeWFdxOxwl3kLkc2
yhF4BHnn/aidorMjXW/XdWx291GQ3fKBXpitN9Wj3llmksXf+kq3Fb0SPp91pY/nThR4P1B503Qt
/+50sbaoq5xOFdmt6bL0U/nFFWa5KmkfTJzGlT8I9iFw/WKInfv1mZBM9Mq2gYUqWPPFlMAGSzhU
QQz1J7++3idmYeiGfPRRQAJpg+ry9aD/QfXesJsOg82QOuSu6k1Q5Un3Qw+FYWtuWaz7oiN3nqt9
62DAzlCT+JMudIJ1TvRgHaX54U7RNDO6DeLeXYzoiretjLawFN+x2jey25zk8MbPNKdoeuHPU6/6
xBlNpm1VNWu9jNg6yE1/GiW9+700/Bs+DG7msNvMoPo3xYo9emCte3zCmvCQPyYaufXTCH0znC6Z
ohR5k9wrXepZGtX6NL41q2YJQ3LW+NR3reFOD2kAjl/lHe5e1475tFbO2iABidd8iVmga5xX1DZj
oa+1rj+9iBQtfWLkyxH9yBs4qb5WRYMl67KNnIUMuq6yjixHWUVjSXyDm7BdKFFVqehjsUjod1qA
m0mbBDOnD7vPoDx9G5ko/250pbRkaTY/3bTc9IHruZYfgD8ptUpakUytkon8DskotzUWf0F+699g
T8dfXkq9cMkXKbMvuI78GzSUhjpVwqCpjpxvkuuHb3hp5fh9LnyDKr3UHb9vqDuWXnrG4pAvg1RW
lo+ktzFTl9otw8kk4tTdKJq6O14CVeGG1DZQe+A7x+y1jrP495E87GU7HchDXHFwkzBm8OdRTMJH
AzmtuoTDr9d81NwQMc1iKMNT5VIkaB5WWPusCkGwgGiT9jmVRnIvu10d8ZVT+O7GMHKwJ16KqaOD
PeE3zr5WSJ5/Em430WGmYn2G14SG7qJIdbxmwx0ZaOpO0Y61Sepo8yOfumtkc4fiXq4bLsB6pbid
lVle3AS9e7ioiqQSLbgTzzTF0sP0bKuKlIUts/JBDvLGDs0obsUogk5Y//6OOaxFjt8xgdCuGBYs
4WSN8TtuPalhLyfao/T1+7LPzU8m9/1NETi1rWZNMLseqpiYn8C8lJvshW4CvXih171s7CTD3WCm
PbRcihN+RScufwidnczFnSjDvrJgAkVr52Vm2N8NNL0vsqkvDWoJr9CBcZg4VLW6qBGt7hQjWCAU
4lMUWlTEfeMmcmI76z19oiXgeGRhkFoxBHtW2eB4RAnR555O5EQV9dgMP5XI35eSgYM4bmrJNkpW
kv3oy9A2nY6twqwsbhrcpHYJEauHDCDyHaP9EYErMj1yGOzRYddFbRpLTkhglciAH96xnJJfWFzG
31Hk4BzC8Y6CQrYg+PSvVZ7LaqnprUceWVy6diElWlcvF6OQ8BZVuSwpWIepOyWlLK6PpCyG4RXK
mkx7yehWkwHdBkVo+cQrNrSr6BYPF0WXPg2nokPUHlWo2laE4NliOS0roZXLpJc83OpJDbExHH3P
WomWLGHFTdFWxQ0Z7gZ6Qo1usecNfBrc0CpY1bTGX3qciFvO5SpvUvKFBJ15O9RlunlSVwwlSpvP
SRJ20wRr2bJoUn+l7vymO9yFL3fH2uOd23B/FeAin//7CDP/NosxDKthcGrgsIUNDhwazWKlIXW/
C2IH/rpEPIEFFSOxqj4Dn0UHx8VAZrRSxYw5yGK530+SHqxkS1WPGH3T49zesyumdmhDcR7ZVZOq
qJo0U3YTYhLNpF92W0lJiq3SCattulKUviHdNlBknvrOzG0g5hrCEMTWsR7iWJXFeRjMeyS77b76
0AoCv9rK84hNE3ea5mZVgg9Z5WvkJ1k0UbfqUmihs4rcqSroDc3XJ8xHtm6o8WAn50oLp7ANEZpT
pP2tU0mYWDlxZk4RJpsijrtZClaMxSEasVE0dWHga7WWujUbvk71Ll8aXukdaEdGT5SHFhRNpEzA
jrN/NUjJ334BBLY2GpD/Bgtfw98yGq1RedxzQh/C1I9BGfcFnfJUzHKv0zahmd2mWlsvVWlP4sjp
rTyuuokLB4fa4b48cKt6P5DddcPzZReb2oZEHqvnnUhOmlEVilfChtdJmTSl5aS5b/tJr/3JcHyX
pDlyLYiQdSWHf11y2+I4+9E4qWuHZazf617fTuNEczZZqvtLLONsaRoe2QRgNU1R4+f3JIp9uys8
98fQohdwfWiROm5wZxIvn1MtJVbZZNED7MidZ23TfZd15Ex7jTfXKDScW8UR5kazDX3fh9W2YdIa
5qeWVvqaq0mrybrUYsQNZ8eaI2OCq3BC3Dq244YUn0SbWGHWevc0E949bio8kcIsZor2wlG2WTBB
rXOXDQEE1nvxDDuOnBRDUdFkyKNZJsD45yrk4L6UY3DVPylGRdOE70965BefVMWxrUhFLmJMLVRo
5TXNvGlWmvG2clsIiAx3HEfJNmUxW6HMnY7oikNVDpKK9SjEBsl8kHxpVnEoumLDst03q0gj8dfN
FiL5hdEGf1dobFEw+NMc4H6B/w8/UDgZaqSLRO8zkZbaz6AIpiXELoil5WY2QUnVTpSOOOoSsxbt
1vyhCDJOgVXplC4i2STo+wO/oinJXvbttn6AH9LQ6qCl9m29bn//pdLnf3GY8mBxs/gUDZea33k6
zW73lt9g/oELfqS4ZhTcpv6aVthuYRb6FJQhuxda7U4KmtC56wh2H/eGvzIynFmqtkUtux8EqAM/
A0WCiCsINL0VFkU8VxaqJoJqAhoiWaiiG2XVBIcoWehDMN1znmtV5P1YqyLvqlYfmEeyKNDjL0nU
RMs+bf9yOhzderoX7y+aWz/2aYCWiqQqKzOslz7O/4pQEd+GOu4nLZzhDU8CZ+9VM5+4k3qwavy6
COwOd+wm6/RqxQuWTlnhuD8Krtm545Hvfe9MXDdL5k5bebBMm3v3dUa8exS0U+GW2o0itbJNwMhK
vUnDfJjiqgZPRVnFM0+Ttc1QIm4yKswbPtylzHUtiKaEy2NFGwi6ybQeVl6B7UhXjVRlXJ9UQKyw
t4iugbEhHdqv6jyD6EYANrmfJre6ZjyUHW+/d3USzzhi3dxI0+67UyU3RmU2d4Hn/WIccFjDeWVY
Q1QM/oSTDudswiH1YF6PYmBV45i5nvXtzzaHSL9uxS2kGxi0ZRuw0z4lLHJSm5f0L1J7YtX7en0P
YVtYGeZRY6uiutTpZyPusztVwBJ+N7DJ15mpooditnF99kmVKieu72vp/BWEWbXCtZZuIbZK93Gu
rtOmSdNoKxXD2seqQlN4M68OA/vIR1QUS1TONBNsooXXygiLBPg7QRrqE2V3Ja+LohPRpOTpDJa9
2IaEyb0K7qtLGkS3bp2nW1VyAIJpSLgx3a8G+Llx5E9QR+waDNRr6rdkou4iozU/Z12+boY4jaLT
LqDXonTMz6WZjumk0UEb+jK3G6S7zi8sOcSGVTEwGSEnZVgTpBx2GcJBngSOtDUpoRDffD21mRku
yq4wkp9F15iT2HHyZRlVW7/tgs5qY6/duEnebtRdEsTF0siLLfgaBbtWzEMxahy/swS5C/WQb0Qi
o0UqhHddak204X5vTHkctfdgRwkrlzLa8ahdBVVagH4NTYvXAX7kXedbsc62GGKCGwjixxDhMjtY
VwKFlPW6aVpG2MW3MQ8swft5FTnY8mocyCcMfw10EndeZPeDoXW8GJ4s1uZwOdLqOLV0BOkxsGUM
TQVo9/IuqY1l7OSLCLfkG/G9ZNKllC1ZqJFvpWGuHSzSuyrsmju/dFYwBQZfU37DeR+soSvBWt2p
i9nnXQGL7+UqKUK0ULRc1LBCNKQf7F06WHj6HKaFMz86gcpvPBaV06d8whdeRVIchpZOHVaXyyJ1
u9Xx0tdpt4rCaBFFJV4Q4qaZdazdl7kHC1aG0y+Z39Cb3mgmVRxlGzKUFKkErbPSy3ajSjDHHOh1
ostZ5+uNfaQpFljD+YGqrpg3EOPNf/pEj6dN2RpLEhvgfqWd+2dEYmJD7LJbJV0Uf0O5v6cnjpMs
O8/3pxCZ8/4kSQGxKNjSfEOj2PiEaPnFGOgMnPdZIFpnHms8hkWkzusby8la1K3qtjHuY5LIL2Uy
U4EnWiBVUPEj6pneUKMK4cDm1idsroQUF+FN/902JvrrjKhhSMHcyPHwV22G04yGP4Z3GqxtSROn
Iu7JT0h1KJbDXydYq4tm9v4s68LSOtKoV3Y15KbkB544DPU1jDz2IqV4R0XFz/QutsIIHoln5b2n
9d21XwsIjA6Xjuk2bD1ut0eSIQsdcjRwvMhwQvdsHjGCmaEXpq1opAnQhGUim+nCbO20LaIlajPx
OTM0fWqQFFZ0h2La03wRlKYHVicU/S6G9cAkLS1VrOBPZdzUOt2oUuD1yWeX7QUVJTLqheP7/NYV
8sHXo3gVGRB0rmjrWGoJrBvszxFNH2jBa74jTWOwcr1faxvJVcTsVqzBgdVr7p9VEAVfi7rWpgh7
oFI619kYvV5PQhbof+q9u9RRZTy+Zg04aB86sLKsrieybZu5mXscVl5qb2sOl0yHcK6ue7YnQ29r
sCzSLVWryo3ZbsELoEstx6FuKZqombfNtaC0idfF0xO5TMN8HpqQB5B5XnhD+vJHDyeWf/UNMNNo
BIEbVczThs554MVTVSxwKKfEbJz5njl0PBuHdb5SRVfLvnPmVTeGm6OvXlDYJmFPlVPBYiIcLXjf
sUxuUgN9V1pMkWBtbgXujbzhieBrN6B3tEtgnVPZ4yjqdStFEBE8GupHq1zV4gzCgiNzXXP0ZNki
aV6L3oHZp6w6/zqTdOm1emT52IQl965YkeHiwqEJsGAId30SJDDbicmRpO4Um+JQRXXRS16sHAcV
c1h1l5bvVuYcO5xMk0TK70aSdJbsu34TNK7zVXQ3Hq/ld91hzqp34thWRSwiOoGT/aKlKiZlvKpj
5Nz5uf+nUxi7AHV84hpOey1g19mX0gtXeVh3PxRdDnRM9bN0DjH1a6mR3lLLoa0hINVvKKo1UbUa
qiqOy6ZHWtWXi7TXl1qhk42j/1/KvmxJUpxp9okwYxfckvtWS1ZlLX2D9QqSEAiQ2J7+d5Q9nfXV
zJmxc9EyQguVnQkiwsM9yKs1Hn42kt4wb038x0ztAJTL2qcbM5oh9AXlah5uapedJrpLZe2dWMzq
VTb45cqbvOg0IApLsr6v3xE3Tguah+mhA758kTrFzU7rd59b/oa5hVq3ky3fa9c/UTzZnyI/j6/L
p3nap+VCW0vTD1fJXwWUHWkdWR/oD14lWcIE8faG/gBPwLlvJwe/A0gTY0nUIpjgJUY64/dEX+iQ
kigBBoXgAMnG5UCtZtUxJLBMH0pjIINBLrGu/mdaGbzxHpFPkksrfvTH8wRwr1o4cWktuevRdeDp
/MmO63QerGfuQ9qFqAnzr+hJMONjH50ulE2BPC0ObZDO8SYUkyX4kM4jwirrruzkF5n63ULA/zrY
HS2bxKMO2utxmAbBoSPSXrh56C8CM3SdYIauTRPIDetpkSD5WW86URbXdAIqjtSbCNfmyoRcaRXK
TWW1xcoEZGFX/R5lnageY9yqhr9g+AzmSLf60hBNd7f+GxWi/2vQzDeciNu02O4vbGrPlVsmU8np
hbNhRToxvblOgXuKCgsIRzO+xf00JDEw3jse99dp1kS6kxismdaJ/Bq8C3udBg695sdM380T+oS2
3yZ/cqc+mbcz4zlFrwj77aTu0B2Vx6L7eFB3Ji8pQIF1LN6/+k1Qr3xWqGNs8fhoZWO+siwm3lqv
uUOh5PGrNgAx1AvZOcWzNHGkqu/9AL5v79p7PLXHN68NxLYdG2R9ZtNMc0FlOkqnK5MqHWvA2oN4
uF3L2SgunQS5+noxe6Ectp5AjGummEbNF34eVhfdV/b+1n+ba855vWmsoLqej1UjXbRT3iwQpPIz
kGhnObRBvJJxwM6mcQX9Mgl/PBgr7Z3oIeVvxjBrcpK6O0/FLcgyWPNP5xlKbv+Hi4Wa9n+7gcC2
xxsFQTLCu23+FrXwAVTVNK/kF5W7Yg8UOj8VfpydhnYE6xbBxzJog7Jdms5/GjYDSgbvbevLgwk0
VXyvw6w7G4M3Tbt00yjfGNMatHOy0+F8DXI5t3/WFcmOXRMF29EJ6CIdhqBfslhnS6+W1bJvxnBb
M/1KEfqsKpqDwDNN8X3g9w4BWu69RqXP9qYvnOECNlrIE6X1xljT6OuZawduU99J7IBV1fpJmcb+
Y5RPK/OhhAvkweZhvjLRclrp/BGJ7EVYZf2TmdH4BdJwZVHtjFmTMNr3M9BjTMcrQKkGw3tT+FN5
lP6wVPCW7kI5jndTrYCqO7ndrzJtqUUe6TJcmqHWsr/EMvK3Y5xNiyzL8m01lt0yGwbnnJO2W04A
d84ZH7vlMB+xua9KI/dkGbedcCfGM5IilV7kD0HuIm0yN22NLKHpR9D3YKyJ2ivkseNDFHLyMFnd
u9k62iqb1p20xMZp+uygFQt3eZk+qmJoT4ayptyS7/K4AZ973tJNY4n0kXPSnox1m2Eob2bVn3OY
GTQbxsTDHZ/c9kWz2blOm59U+uNTtzFJ5+YnQFXGuG2ZZn80Y6n+cdsszVHtn7o2asK7+WElI8aP
HjKue8SNIMOwoD/ZTgWyTFQMwPtyii81YC8697tEqLr6Wgv1EBd++itU37pyDMGCcOSqAoPwR6uc
L2UYl+8ZD7NFCbx7L10E1K7lkdPoMnJiRJETDdpqVzr8MeKlNy3zuc8MlNFTmMMH7GxrDsCHjC3K
zs02N2huKIt1FXcnXAWPUZb73/8cFBm79rC/DuYh5ZB7K+/4IbSL6GTlrZ6SvgG0qAOrQSiCztgB
g3NZq1Suy57QR8qCYC/tgSa5VnaxaP0gW1o2j9fGOcDu0zyy8b6wIogFpuB42/8Ivo01/D0IMYy/
0LVnlUfWijigWfaUF8+Y/+akvv6maSiSzgHWD4FOuye29FZ1gxQCgXzDzKi0Q5eqafhJaE3uwtSX
C14Td2dFFR66URwcJCLXQzM3xrw1TW1veq/Id7cuHfJ+44G+Pr04Tas3SO+sAL7ldy6ykQ8DsqwP
kcVChFQT2XTEt9KkiiA9yOvQXphhf55Ih5wh8siQyKzZJqJFnHidF29Y0Ux7R5TlseDKWWunwcWD
t+Ut2iAlrzUJvg9TUP6U3IMqAzS+ZMrGrVU3wzdugUvh6jZdjgDFk6irmqfKgvgGwqfHoo3qp4pp
urI152sz6FFF7lMrXptB05U5pZUoAJI7Y1p20R+CLECA33MlgdMUl4J5xWmapScyAB93Xbe2WFGB
5F9eIJVoo+o53LT50HSahs/D1yPbDapElkg13uYYE9ttuIn8wdrzNHdJMvgN3eeUvQ3VEN+ntYjv
u/modqm1sLkcV2ag59WwTZvMgsBqIgueUmwr0TC+uS4SJwN5lZ2bHrJBtosSEE8tfDa9TKVt48J1
2dk0mXXRaZ0+WACdzyooh4MzNl9u417jR6teDu7S9Ll2+zWqBgZHgYBgtilGirxgJr+qQIRLFN+r
jrS3yZ3jjP0CV4r4/g8zZGY76176bx7Cs3MG/NNDkHExFguyD9Y8Bk8DKed5ZuVYq5s1j41hyH8K
gLiHotLsQYMzd73f6gKg/wAk9OquG+Jx2XaH1AdhL5XiblSO9RJE7aJppu45tdrubDsl3kZWWS9+
GQzH2iucpJ9nMdmTDYMGaWVGC5a3y7yVYBdLEEHMqd2qKB4cpT8EB13fVZsmZb8/Acs8sVEZZ5DG
RN5xmNyzFmQq8MvQYtWFyPQ5fdSeTYN02d0gq2Cl0vY+MKSKpkU+OKcK4P3sZV47izGoNp2LTFqa
MTzCQguxmcvLB+l1JaiwVn/P8p3puXXfpuZOIB7MQCGcYZ5qEyvedBLaiC2tbHcFjLyFHicsfrYg
lzlV+pOIiCJDoNQlKGJQ9h09HQfpOAdiJQM0TI1rLa9Ek4Lu43DqLnZGmn2XRR/6/cFjp2qqvolM
eGc8fBZ24cXPBmmponQR016ejcVS8uZ0aXrFZVyAoItO19XeDHaZipdIOxcbY1IvVBtGibs0ZwvH
ZtwT1yJJEKXtunMqBkgzRqowbYKj7SOz0hAoh/pU5d9w7z12Ds8uvocHmHSFt7ZpVZ/GOcOFaHrT
Nhb9QQoPGjpe6Kd0yqyNzsdxC4ZMdy6mSCdmCuNAW8AC+VL0Fn6RLgd5zRXdf2Dg/j84kwSFWlBj
HKpO1IL9xDTxwOvMnFgWXyjlSdjV+gFyqvbMlcv3suV1AkaNOps+SVoHm36hN8Y0A5NHPq8aLGc7
VrGynoKwS8ppEQ2x4ImvbwdIrYtHz87cFdAoZISJp9qDaVIR1OsqsL9OltUeyowMMnGJ2x6gqfw9
xZh+qbDOHN4Wf1hjzjOMzft/RK8mt199SBm481u/oP6ZBbJgWX3+vtrGbvNeeP2725ViLTKHJd7s
TzhzY45kXuCxTm11bihhO9NHZ6eirwMMIA/QbojlscR0ak6jk8BLxI+8IwiBKghdSejcfzrq3MK9
9g1/jv7/5/Vus1ZBNm1MnjIAITjJfQBrJiw2ZuYzfjCJSWNyf2AfTDN6m3xbq6ouSj5NvplZ2+AP
FRZUhoNDjlFVVffRyLdiTu6bBni9txCx520AwOZPxRSX9yGBes+1628NHyFVBRPqEToNdys5gsg8
8jniAs9L2NCFPzikhvi1f4RcW4koBraXDrbkULYyiYaifMtGbPlWPjgbY5YDebYqUj6WLpJxYI7d
oRyieKNF1W5zS0NqYEw2TUnYp+OpZ9344pU/mZjKt74oy4PnR/OVjVNDaUCXVWS3ezM6+tYizssG
hFF7QDiBT2BOZguarc0nuJp+/FxFXfmo47I+t11wJ7I8WAUBozsNeuSyGUiAlIZMHyibObK8pt9w
c7zTqPKePJt5u5A6+boNWPMlIt8sRfJvnxam2nn99+vfDeds/8frHxBV6BIwn1AZ2vUjw435gN5M
HnZNKw7FSzjAF3nxnchftzkLx3VWLHWn04MVeukh7+rHPMv8jbFMPzJrpEluNtQ0QN5BA4NQ2xe7
MYSgs8z9SiyIC0ElSad253XBcK7rUD5UoV5kTTGeTVdZDd26s0q1NKYZ8N34KWw0aJ/zIgJxzrHN
p4uxTDOkjoS4C6hKB8rvirnQLZGpJZtKp9NqYKDxwcnMF42timMAMsLrQMFKiMR4AZMu29WMsEXe
dYGa2TDTwvVJtDQ38fWWN7cyVdXG95tDpm03CfBY2rB4au99JL2ujeS+m/hFUHwYyOcpZgWZV5jJ
pQy/OV4aQj8joY/rMo3kVMzrAwTbv48aM2JsJHqjaIGXRX8fZAzC9zwRmvQ7ZYcPn3AAY9766JhM
IDEdTU+Fx9HpBhkoN6uRZUv9JI/KfA8FiPWSsfSLj73/3lha3Rd+FV2Em4pHm+T3SDtZL67OhwNe
G04XTaCtF4iU6CYE1Nr2YE6eIcApz9ir2WOLHyTndvBkMTR13ldJLFl9MH1CxptKiXGTMtkdrNTS
B6sau0NcuJFMbrY5us2J5tnGRNh3lwNkdjtn2F6DuBzgxT5P5cXQKAxxwhz5ua6ToYrBNB8h6E8y
QMm3eUEFBVhrsQnugePfOzQIFmEDD8qbTdPYKgvuS18+zmzT/dgElCSq4+mp6dLk0zRWqzG5quPs
KfUPvG3ye9OUQ8PvovHBGEADATsDWX6ptDvtyqkXEErPcwmdk0++A9h2NmNcTIdIsRN2HHYeWpIU
VV88GEuGXCB/QefdiJ1NIwqkuCboq+Be/NXnyxy+vIwWgnf5qWzGH23aeRceyshYkjLvwqzpg4Wc
29VqheteOE8/jHUQRS0BvYplJsNpH+TM3psj1Q/T9cj0QYfpJXZfgKCvi3qPauhy71VOinQb0WWR
XI8dHzpFwYoyIch576J6HHeD0MXRjVLo8awxvdO9mFYWUp3nSki69MtcXcqgJqg7gLzF0NGfDPHk
96B0cDkPCgoAyhK/owg62qZJCM9EBnmHPorair6FefsrDVX0VsZVnPjSEZcKKrFlGkGM9O8b6t+U
u5EHRtVcNcMl2Ewx/IleBeF6XvZ1Sy65Sm1I9mc1rtT1ouhZsTfw9WBBqSptu9ibR68ZFbT9PWo7
xe/R21oz6gbDTruVfPyn9eZ0ZkHugmEcNI07Hsp6AK9F5WXySREQatDBEQx3bnIFsSIW90ffpe0C
8XJ/kU3aLLI47C8+gnYNrqNlufe+T+XrFNFpP5BqzsjCBFJor6LMG7FJwgwzApp3rerTpJzqNQiq
RT3WxUYHKl5lKg+30P7Um6Bzw4uegrMJBEc15UkEwvMT64Ng22Z2vckUIxer884UUqltFuT+1hvq
vd1W5XtggTaOAiPOyfdK95DHbrCKq7B7EW34YlDuP1NFW/6eSrrUuU6N4uG16qW1hGKSnPwIsuSl
U0A7xSp9UHEOn06PWXRykYI9eaqPvrliOoe4Kb/ZXv2T5EP47kmhk1ik0ytUa5BEhmF3GQhEGCJ2
9VPBynFZa4AUtqW6VVTn/n1ZWt0avND8Lm2kvRm0r45h75Otaw3xPo6I2HtWNexI39uHqK6r7RhC
DBjTim70IMmdZIG1CqNxenDBCkUKsNfnklXFktFIPbeNi1jeLfsXbFxeosXgvFGCIg+t7K0vZJre
8D9pvsMBOJGpJj+DXqx9XeX7DEmbbd3jv9P5ZXE/VmP9WMr628A8593JfHvZZk695y2EkE7RJ6Zf
DIpsGnDb1kNG7Pc8C7Z5EeXPvb4fcHPvpnhkWwmpNJRSLV0gqcW/+7VO8prrn2MdoXBFqOWFpkW2
dgPLO6i6zE5RFqBkg11nr7wPX/p40j8tztZaB/46rJi7HRHTLCqP67OoUm/tabs7EHC3sSFmcq2b
XD61gmG7zD3xLaintSMbdeAVLRaEy+iAxD+5NsYMkY2DDxLkSzOA6tg9KlXMc2zBcGgmXQ/jebmn
pvLA6YfTmMkRVf2C2FWxc624XQ693dylNnX3OizddQbW4jMIjyhlY/nlTy9/76d8+l7iwbwYmtJ+
dOup3FrMj7a+lbkPVh7h1qtJ/a3NmoVZU0bRL+3a1UUKn681Lr1D4EGZbTklAWE9HwBHNzYei0zs
sRs+UeN9zI03eymmv9HTU/an69aPrOSTsfrUhbSloO31HP/PPnMS8xeGrngTHmgCIY2CJcRC2bPu
6vZOiejBtVj+bLpQgGTfIpl8b89dUdwICCipvTGDLIgE6GRIBhgzdkfgceHGJzZrF+3QrSCvu/OK
Sd2HylJPKqeHrOCAsZyu2NZO4K26GdWCdJolnRu397Xn6SdXZx+m6RFMSxG/epyMWwmYTsQ9OOtu
HTXHIQB3zTTGFHzE7xcE5RLwEaqGOFX2wOge0lzglabL6oMvqLGufvdNIW500ADqlRmFlyFR2PTf
0qvAGf7XQY8gGInA8kRqFTcnSoN/IuDUXimmipXuBflPJGPW2Gvlvp+iTQjc7bGeH+RTHG8g2/xt
zWM3ax4zM9X8WB/+Z+bf15mZ7XzOP3/hzzrKrWbTNyVKIXUp0imp7pFeiY9224EzGYXjnekxzQiy
1MZiBUoR/O9AGxaIAgxQHEXCXsZNuc95ACL7nHLDDV7dBU26NZZp/JYGG2wUzcIJ8p6DgRjpRRdH
4yYvUbsFvCVoADVqKY003VOPPdKSxfemyxxZFOkanU0Wnhh/DQDdatalyMY7FrcrX0zuQzZ7raOo
5TLkVg3aSRk85Q6zD/AfeDIK91sDnPeZOtHPSbn5pXG6fj2WqbN3Uh7c+aj+A8Zw1u5k1ccroFFQ
FqngTKSQT1yWGy7C6jUse3YMNLBBYw7gK2LXCtS6GUr5Ok4uXVjOPqykvrOKUiyBSblQm1QhbvM+
qO6yZjU5LSijrWXt4EqoVScggt2M0/Q1cKs+GXmnVkCmo4uW7tlDsvW76JBCGSooAkANCreFh0z6
P8wAulktVeq4Gwh5nPUkFZIarhAnxMByJaQtXvAs+wGdQPrTdd+10u1DAWWxv01JkyF0kgHQmyJ4
6IvK2TMgJStw7oM3W1rrfAjEd8cqfs/Ap7f3s3RwRUKkr1rpt4tccLjgM+UXkLpeFA1iZVeC5ALO
KbWi/nClyKW5zo50HI6DndWoTIQsirJa6EFbFqByR+/+yhz/DjAz/9ZAF4ySSHH6Gsm6XMAp5c9j
R51liv/MQ0FjtS5BHT8FuRi3gwKVZaRdfkiHoNpWURWdADcWa4YXoT3iF0NRBg8J5TETYbuGDz6d
vHqEEsitvF1mW+MbH/AMkEMMzDxtTgPUNonp99N2Wnr5gGnzxjXUw4dpNq+DRM07mDWWOJsKfk/j
HBJvHv/Co52/+vgKUUShec9Q7mBVhFF+VKxu7gqHo1IYZJbfHFQeyezwO7XtajEpHoMZFbv7VjUU
H9atX3kl7kTIw++iKH6WVt88k7qW/+X6zm81/oglYKtCaTvfdQCn2XibhP9pq1IDd0ihq/ECtk58
bvyXyNPYeFEuYx90MRQDBa/fBWUyCS2l77u+9h4H10FpDfTzia+6sV/mUB0tPDnwnQlEjEnb4KNp
RsNKHWoqH+MpKo6pQ/t13gzyXDS8WQxAO949MT1Sw8uNo50MSP2rDeVXbyyiVwvyw4XoHbFD8ucX
XkRoHyy7RfJGy/FLTspzi4pBT83cn4OMv8x8b/zSHWuWVve9DejdRPQVn+x1P1XZwsT7BhdAgms4
UVcGu7AgvtoElV0mdeCxDSk6eJYQjiNXGZXNbzCd9M4SbOnuSFiJwm25PfRHY6dZ1R+zIdDISgzs
84CZEsoQS8xEFTfDSkTDRfnhg2ESGu4hVO7Fce6yIBp4zCUpUGIi6peQ0NqniKh6hbeIIhiybYkS
IHT4oShUlW4W/CJRfWZpZL2hoECAmleN8zBBrI793wEW92c5TcEZM8vxzV2Xh0Hm/2pod568MbvX
ftpvCR3K+xaygqTKwvKtaahaRyQUG6tpy7echO869fsHWk/0KYak03SPcRltUTwBJX7mReWI6M93
m/To57Z6pdXW91LxFlcyPCBL3CyMOVjjE9Rm92wuCFQ26R1hQf2c9ao49I7XoawZ+rMyuweprn72
1Lgs48lJ7EKufaXggsOTP4I8/rG59dlE9Su/arzETLkNGBNM0X4FhR5Zln07LgdXFI9xXcYruBs2
HpS021Am6mNWj9WOwy3cCzAXDh5u0K3HtEaNEOGs7ayDloJNYjUKNpyLAqX9ZFS2F66qNBkcR7/Z
ecsTwUbvq5vOOWBZ/Wxkux5R5i9PpmATBeCiJt6YJppnNEvsCkmYlKjvOqNPXjeV7FcHMsXOZMyG
FnmBVPNHe86mVRHdp9jfHs0YMjrXMW8Wxf8ZMzm5v6+LeZMvu750r+qB2KchSKVxvjUMTGhjvX0l
c0gRZ/2uyoi19vtCguqKK1I/xXa2gxuf/YJQbZenFX0HFuJgoxj4XREX3t5GaZu1YC55ihpksSlK
s/xk4QJ3P/nROLWdTG5pnSNnqjYKzsB+yFAuKavhb9ZuMb5XdXagcaFOrc29DQGSlwD4zH6BcipK
3/tlSfVeIbn8SjSXyzrS071H5LidPFfuvFT7a24V+QGVUui6yFvn4DUOPdkKxQhB+uKvXl+8oA6A
/gmWy1pzP/86ctTtkOGYP0AYgZ2mLvNt1nTeI8l5jrDYDb6R/gtcZsgNitLrT9TIFMJB9oc5P9nP
egUzAEbQ7yPfGQfUN6imxB6D8KHr1Xsj4+Gti8ZxTUofWONMxFKOv7S1FT+PRV8foWuiC1v59E1X
DHQ1XB5bY8ZTc9Jt1p+bVKnHvuJP7jwrrrxiK9SIojSzCfAOyKeVfy+DXt8hn4CvQkKMdCNJTXQk
yDRTYPl/yFaj7pYWSk7dmy5SErptinyDXIF3KPgAwUVG4o0vW+wMdmEtW0frZx4OYWI3Xf9FZfKR
4erIEoligJyj9GTJ5GH0uuybmhyIzjPqX+zp7uoYWPw7NuoXlFb0XqVypq0WZb4yZhyjEqZl4U67
juK/1ZdZiHrP/+anh3979qG2KQBivNiXOLH9N4W300+QSIe19dzHpQNuk+ehmOXU3du94Pu2b9I1
xMHVc1rBLfFdQX5I8AIzhZv4NneEinc38ju4BZhOZfks67xIZOWFt+kCr2q4nrqAvnF/nTufOpjV
JG2q3MVVqF1OGpT6ojgoIL4/G+XsB13xL6rt/AVVrHzweeNuK8Qd26xy2EMGjfQitKrsi4AiO4NT
bhZ1PeFAQcHTmMCbcOedQAaCPpOMJe6cnc9R8OqZ90j+zjuIGftjjXz6PDavA8uF/EdZGVDmPnsf
UJx4qERhhx7+gYGO8Q+ZDMA3qQ86IXn2kNpdcj1y+VoEaQKKGd+AKNYeIruHEtkcNhrpSDU315HS
H2PUkJztokUmchqjRSYCMEnD6WR4LoYOY44+cWI+mX0fjKhsoEJ/C7EUagPproMD3kVPxHHhdKIw
68GxanJUPOxWLco+XFCqJEvmKOinkEeU1Ah+mEXColhEmF7bHmJ+s6jlGW7LPPIupJBw9Yt715X5
D933q8htcZfUWbUIR5BhoO77SlQ4vcWOahfQsgRne+QQgXManhTzrS30h/aO2zw/BaALrP2pt/Zx
7r/kKQC1AiSbIyC6+AB+KFtbYuqfS2ji8Kzsx58p6M3KxwUCPh74Hh279DwOVjRufi8CEE6vixC2
1n8WjYYp0KBUV1O49LqIzX9pDpuufyl1rf7ZTkOkSEAA2nR+LFYliJ30ZVLZV2jCnGPvcbafJIvh
7AJlbFP4su0wZFt/xiBrz66SoB7jKwaJ8lLJHG9eZBEsexv8TctywjfZ/WpnnrvSalg3wFO2UcDI
3F17rHrIfP4miEhRHg3K9LZ1X1HGML0zXaYxZiyKNYB3dvzU77euu9Cib1bleObaGw/5XAARGRBI
5+ejW2P6eNbJLS+P2KGiDnGb/VTymXBcpMHRmRFkEoJP60ZleHS70L2Y0VHbwbGJn7JmaHeoteu9
8ileI0kXPtkDyR+bvH8qZhFY5bfx1hE8XFqT660sFDldV7Iptz3w96W5a51oLLfxGOmraUZFKHep
M24CqX4Fc2g2gKi/BowTogumxZxTDf7nOa1+eCOxjm2MiqrGwc2dNSV2fbr6vG4UqgnovNstAU7D
neGo7tbbDNXT2hzsarhkiDKzJdTq+VGyXDwFE/vYPyHqG8pAPM3zAy3id989FiMY/kJBY8t1vvLN
J6JC7uD6R8ve6+xtOAX4AUQ+JUKp6KR4Xl0sla1MnDmWWu4E8OFFz139NA653MjIY2uTKEy58BLB
/fjI8ZW9luxB2s74AvbZ85UEA66Xt5w8y17DNyZ7kWrrFHUK4SVDdepA8Ydsxjo7JvehKIP3ng8M
RPGY3tcpTXex1bYbmsX+uSgLN4nAVfmh3LXP218ltA7vZXUGGFxBRPjXgWV97vk4VIK9gPq0H+aU
tSLvNsR9JuUA7sucIyKAW+fLqWyRMnKpk63NaAeZZF2N3yIU9R0Rq6f4OReQEqi7ghJ+1EFFUXut
Je9aNKu2UM53UWk7iR0+PRZwkkAEDKN1Qfv4IlT3bGY0giJgpcVFyaLe6KikO6fQ9VnP4JuZgXeu
bWTQjSeJPW2p5nojzdz0NsQ0di6cZYTK4YjrQ4ZOgtq/hSbsIgZ657lF/WAePhUsLJAP5jKex26W
8rIP1p91aYoL8d+f/rFN/v78n+k2yPw4SNT9vU6PF1itldnD+DzF+8Zyer2jApwklBnvll3FwoMR
RpijTKcIgHxonJasTS1wybp0rUuUpIE4BTp8YBOH2h8iZM/tZ054vAqxVaF6t2LrMC2BCs/UYkMy
ZnOlIlWhdk4NwRpFwZ1DiJ31hfjxSxlx995YdjYkXsmeUZe4fXDCMt1j326WWUmCdyiufxAQ5R5l
3Fp3fOqGREBhdjfGVg0MYnjMVddC/Kd/BKhU+94AWQN3oRtfmYf6z7QpHviY9XcVgwqdRlF118Qk
3TKnb3cNolOBGHI16rp7Glx7OhZUf3Emt3tCoW93wVSXoeAzsgoSz7ofcdgmHr67LXeYta1T1D9v
UAdO+ELi+8i8Ze/EzVcHd3vpSvLqj366gRy43IS11I95KE8FqLzvhfCWJq9kK1SXGvsqfyD/R9uV
NUeKK91fRAT78lrUvrgWu+12vxC9gtiRAAG//jskHuOpOz13Jm58LwRSpgQuV4GUec7JuLpKJYp3
XcfsQ5CDi0IHvD6BUCwqyK2NPKGRV9X+kjret8jQsMr7HBUBhDYNlR9cp6/PSInhVdqwfmVYXbXm
SWCeOZ5Ovgwqd+1KIAoWYG1DUahJnJsbqGcDMLivGgAzi6Is8kXglCU2PP26UN2XyMrbb67LikUl
uVjFQxNvbK5qPp4A8sWzbbbgZtR+D0GH52ElIRtvPLW56f2yWuWKTfG2RnZ+2TtgLPSJ7te1Vi9k
FrmbxKy9Q9GJbmu7yj4Yinyl9WCxp6JdqEBXvwx5061b4OLWRdBgB57XZ70Efk8AdPitSeTFRbL1
J1JOiNk4nh8GkbuGXFC9TwGLIbYfHP6gBeb90IK2kB67MIqvdKgqVTsoCSB8Y1eiKNxnmWutSqvQ
TtLpwT+Q5efOhcy9nZdPQOU+adxLzxBRUj8VivZchJrzoMelOPUWv4AIAEh/FsfYwv2M1SY/qiy8
eeB170Ing844Z4V5VBCA9lZDZGev0kbUuGxUvqam0ttnt8T20NZb+dDYdbcIlTx/NZWYLbnaRAfd
a06AabrAP0Phihg0kYezCppNSRmFm6yXb/1kTBDERLhmdKE2lLC+KA4U6dug/4TMSH6u0vgTVifi
oe9i/JIGqe2lFO2z6o6S4WqabRAk+YH3rrxmbmucus7ZWqkZMR+yaAjomYCgj0a1D+S17RxnXw7J
N+QY4SGhkLDzGDSzpjaDIu6iB2tyEXQ5dNYRWX7GMgYq5I6H19rYtA3b81VPa3Y59JnXzCt7X9ZC
gdiRbeSH6dQxIQMfYMXl+nLsTUK8oFxd8SP5UMrI26P62aXqY+vsZvUGu8+V6Rk/CqlhhRfX36Rp
tZehzkpfL1y+5ux14AD6xtjp9E0sfknzUbqO/CSSyDtWwQDucJWCVpE0IJHEeKRDwi/YqpJlixI/
50umNOUlH88cU7tkeOgfqIuMbSGyjZRG6FMT4KbsQdH4twQp4UI41hNP1HYnhc19ajosHBB5S77G
Sm4/QVtY3rKm8NOxVRZgbLKwbVad2inHYTwATfZ2liZGu2kj++vcNbvNvh4YxUht4OrvIx1bHIDi
/VUFpbvvKhHv3CbwQAntsi0ztfAkGRObiBvJA1KJ/doojeo8uNxZeRmkPaQMLx7ezNsiK7ID9Ijr
fYSf/7ZhhXs0oJS61nt1OHdVXawCgD9uzZBAetqU6lOZXjm3gDpwh+wKXet425qc7+LQq889axji
Xil/1YP8pFb4pScpsAVaLr7EvDF8IPWyi4G06xZAKnXblg3KJRQ66HaIou40G7NJSxlfGbLyXcfQ
vtrYWOgqt3+6ZfaoYQ2BYhCqepFQ8oe4SPnLBKkswrPwNWxxhzJKiouVs2bL+/rBxU9pk+iu3HQW
sDKq4yK2YEf6i2qJb7qdxb9y+wSUJgQW8GO+2Mg9vzqRUaI6hCZukHtp1lVaF0e34wcvRk4wCBVx
AcOo8XOBTEBVdH5U8PSnGmGb5eVYk9iuma9BLywOw2BYJx04kmXkSe2zKfsTYiAuEpWehkf2Wqh2
9ZVF1rCSrlrtEaZ0brmQP8GtwIMSWXvsiIV9zUQTHwwWQmUua/uHzBu3L5b1LdbKELSMut9qUd1s
7BBLJAh0XRugdL97gMkttDzrb31mSiDMubrmedu8IDyBBAk82Lhwdqsiu+pSFMABiK3qhOnOGTx7
pw1xccT/Mtn0am2fPbPylkyOakVd7G17nfXHvAQcv0MdiCfLNMXF4d0+ATNVGnJhVEj3hl2dnhhk
FDfIINcrAneF+CyXtmTVjqBfDYTNgRRxa2gaAfolGnfRQNP0SVXb/KYGBUKmtXWweJuigkYrd02j
havB1fJXEDF+IuvSXSoP1I7CiH6w8ZlrJd6ibJXSZzrisL2n2ruWtf2ma5P8FurSQ7yyEd9tVMqA
SrH2U0HKolKZ86lSzWGlacmr2/NyWeSGd8nGAwj2cqHH+KIGtqIrCwSCtOXAnXIVBdy7kKPn2ebG
jU0PhVb+6IOwF/gtFh4s4yzkllqdfXGnuafJUlvbhEA1tHJ46ZUwWrlFmZ+UEAFA8AOxfm6N9OjF
3hcnMbwTM7C/jsTjYBjM1wcdgrUeWO482Dueq51KEFT8AfragJ5AFN9Lhb7L27Q/l+OBbfM+y9fY
HLNtiZ3C0rQb/QVyp18N3nW/kJ8bgFTGQgW7ba6k2ULUXrGSiH3jcZmGw15J8aA2Feva4TmyVXsl
XqaVrX2y49DZBomSQ2ozx+9VSz8DM5MuB1dgwaWW/XEIgB7JUFNqHdtGBz2gpFi7au8ci6ppWigp
NY9W4WRb6psPmnD/cBGujriaA/gXViNQJBTixRVSLHLHZM8tRN2XbWYZl8SLsEUFFgJ47k1sDKAI
gJAAfA/kPKVeycXA6pPkBraAiFA9ZsgzLUDK7nbUp2WGvWiHeixf4l5igzk/kYtCFQS/DkL3FhpY
JTNd/aoqSr8H8nTYmwqYJosA2smsH0MTlSKxEEw+K4Klr1KNAFgHHGgELrsIgEd7oNJbyP0Ztp90
Ll/ZwNBbEUNCMszYUS27fMcGVMZxS1VZVs6gI7XnBbfekbfQDk/gRocRxIEUBFiSZhNovLgingZK
slLl4LHVoI3bWDWBUss/2UUfnzrENRAKqfmnpCzcBy8xn/D9sZ+GHmwe0MH/YIg7o1rMTAWrsItb
Vi0SwEQQJ0NcieChLr9Tw44idVU4Mlk6Dh8uCaSxFoZWd2AmGMNl6oPax0ZPXWAvRhcyYLcAjRQF
GjDoKSWKoqhWjgXwKBfYeU51bJr07QwlVpIVZCMtyHxJUSMPC5/pFE8ifK9StV1DMh+yeBYkJxUV
1O5M84ITHfA18HYNmFYGtEVOFrfxAsjia10pCX7+eCxiBetctaGDOAo+mZ3FLedKfbVb7PVEDNsi
dseaP2B2NamNLHwH7UM1h6ZK1T8g62Rc1L63fCOIwmuEu970Tp9uFWwtKz0cwEbrxxDCGQjWZYsC
VnhNA7nplTq4OLH52oLUd4raH71RINHa9OXacxG4LVni7EUgsBYbz7QE8jlTJ7XpUDsPyPKick3D
6hXCpkhRlGBCSiV9DZIo+YJiAqMiilI/43mvofJMED4Ci8JWZsyDs63iS8GSr9hcIQHfcID3Gwuv
lrFJB+npQNVaHqID4LXBpHeOvc/lUpGpfjHEjZkCxEbVhvRKgA8YkghQTlY9nu4CW5fgb2gK88sB
8QAzsdIlGxTjSocqAiUQq61mrYXqWx+vmwYJG73adSk3Jz+paQ9I6NnHBKWn1mU84sQdzdzXDJEW
DxrWT1pki5sUKO0FgdYn02lXXqIq13GhHjRCezGAWD0iQBBMTavMMj/uZYxaQGXMoQOLChgl5P83
kGBKkYstvrtBXKBygJR7/NYYdsxmd7WgpOH3XjpsLC9wDwlXnqO4SG4SDEmz4eIp7HuOwjkuSE+1
9lCGCn/yDGn5LTSq8YRFE1VYgo3WIjQT1MGDVQBUBepW8JDH9g9tGOIXVOzhO6ZGyAh5YfJigy2z
MqVgW7KCEQHpxsgsgV6BFWUmoFWcKI+qa6o3vD8AY0F357TgLUaFvbCx0Tw4ygDAYGsZW8sQ6RIq
IjYYU4mAYBPQY+CB258yhBJQv8JVl4jrw9qr2qYs8HpXEsdCiCWCfCNgoisaq3ttuCm1ElWyaGwD
0Bne9ojzjc5Y4Yl1MQAZT9akRezP7IdqagKmhRcWqrOtyTmXKfKbnQnxznEqNUzyFW8QGJvGdl2w
dJDQ3pCz0db6kkduMFlTWzTQt8iq7TSWSSTeWqSE6E9IhkjxkWFNNijGs7Ucrz23kL5fZ2woj25y
APqEPSnCbzVVPima0z5lvHsGi8o7FWbebasW5E3F6OS5qSFBx1oP9CKF2VNfrX2tBuipTV0txAoe
TCSbA7WEzm2MHTOA5tHela480xw5Zyk0T3K2cfPOz5xcYonHnCXg0+khDEH8Buvte47g1NeyjPQF
UB7WOQuseMs6d1/XQ3ZprORToybhC/jI+h51LaDG7HXhC0/qeo1Ye78mK8ADwkeO0NuTtTD5YyaK
9hIy13huvooqC7d6VKjLUlociiE2XwrwVjciRpITNS0gg+SVqA6yii3nj9N0PDW1rNL9Dw4fTs1M
K9dJj/BBaN0CkDCfbfx5j54JGG/nhc8Gvm3XIC321FIsaZ7jsL9RKx5yKGDm8ju1OP5o0LdZhXRr
FT0PHNpBboccHc0a14OxDoBMWca2Ypz7QH07mMrOUWR4nrux4C/3aRB+Iqe5PzUbbRX1yBTfGYow
Rmm1AGyB2ZlcEI/AXgc6ZvL9ckGLDaPFNe0T+PBrJuv+1R3sYDnUADWjAKF6UnWEu4CdXrrQegH/
nUc+G6ug0AF1ld7OUsNy8fPO8Q53UP+ErNr7WVpk3qprQSi5M5AzWWWjhB+sIPug/IotBaISiL1O
swrhLlIxALjXgFSMAEs/5HvIhb0dYiwV9ul4oLPZMPvNhju/f+AyTz8AEJ8saP55HDVnn/lK/8Dl
bqp57G/v8rdXm+9gdrmbXoQjMO/OfHeleZr5Zu6mmV3+3efx22n+/ko0jO5Sa/tq3UTsNv8J1D83
f3uJ37rMhrsP4t9PNf8Zd1PNH9i/utrdHfyrsX//ufx2qr+/U8g7cKwOjcKHQAiWdmz8GdLhb9of
TEhFYVSeum+jpnZjJsU0y9SeBnwY9pdXoE6a6uOo39/RfNXZR0XeeVjNlo8z/a/Xx2YGW29pxlid
z1ecZp2uM1/3Y+//et3pih//Erp6DQ6EVcl2PV91vqu7vrl5f6O/HUKGD7c+T0GWdPyX3/WR4R/0
/QOXfz8VMPXNskeFn4UZ9+Kh6SJnxYGIR21PNKN2lAwwcwHkDprAaFm+WrnBUnFFoW9SgaJ+gntY
UY5mcuz6EJg4gFeOIKnzvV6gZtOSzGG7Ms0UpVEdDgYddbWDlx4qD6vAUi/1jd4bztJEUskH789H
mgHQy7Fc21TMjeq6UUk3cPYg6UmnVjckij8XetOdt4Fz11wKLgiMGCrHIv0aMKHsTEg++3mWJRvk
pBCPUrPiBlTm1qzy+gFiS/lNQfTlaHn1hWzkVeGXu/Zs3i1BC89v5KYnKCUWIdiyJxc9ULFEyrE0
xazkkJYFMFxmrC3mif7h1XW3vTiWHiCI+hdX9nooL+nBtzA3EIHLXXkagMTqFza0P07URrHJyO9S
7808G1BB983FNhW4FB1cCvnWR2PpQH7e+yxWlUTrwgR5VyvBaDF4jCwAndIBUUKIlM7tD06J656A
vuw3H8YAefqH+4deiCumrt8ZqoRMHyTcUeXNfmg15jzQWYraFW2bN6e7fiyI2BLrU3yH7gZ0dXRs
kxBqDX/MQR50KLG9hQqU3W7mPjqLUqfdggb5866fJimFe+DlYO/JSF1OKteZ2stdBbw9MJPIE6KQ
k4WPyPFzm3tTPxmpn87mA+B19oGaAwng0amLZErA47exNEyYLFgyg9eoeZZ1a0AAWp/Fg+6hXK8n
Lqg2jCAJihop+NYCQo2wnd2tY6+oLzJU6wvXSmfvtO4Tdc39kN96srLaxV4DrnTIAEde22bY+v04
kvqma9BMcyddx3XCfroOGdRy+JwVXGyIpktn0IG6vvF176i7EOHzysVkm86Js0vsXcjCAu1QLz3o
ckbI4e7V2jBS6JpXmdgrlWLjPFBU/qfzWjO46pN7UPO2O9Sabi9C0WZLERtvjOlEaTwX0Q2wo+eD
UQqIdSKaT10fXO6Z12QPYxd07A+uhhJIGk5EbMgXLBiqWqBwGmLWpgGitEhd+xCNoAhUiFS/ZCj+
TIUUZo/I1jSIBsvM13d3oJ8kA/h8TZ3OWC0U/FcLAZBl8Y4NgqbRIbdDZI7GCCB+KTeGLCqEKyGL
RwcIsmeoK1e3k2heSXrSo1+NbNjkB6iFXEH1REA6rhTXUaFgzWoeLyNIvUc+kII54CBZvJQorX0t
Zc+v1KeNfQ1I3SiHgxjtmtpkvpunU+OzaIJw19pCHlvVao+eRIZ4Qe0YKvQHV38omqLLl5MBwSfg
ATqn+RahuA0S93oL/eWwXM4zNHn8NtddXzTOF+gPd922ypSNonfX5r1K6If3ylsVUR4MPmII2oc3
zPTaQQrwMPlQ+8PI6SUjA6b6IUBPPhh+0MdVkDHNUvYiwQvb5GOxOTqk72c9FZWb22RuZTKNuOun
JnbQ7QbI/89CNu6wQOATrCkPJObMZMppPuSBeGuaYb1oABM5kpH6p7Et2Dh+OPBhNQ9DVD1YtmWl
+ZParQnCIWhQEmKApsEYQMBatVIc8Wr0TRbu69yRxzzOsTFlotrFQ1rtEiN11Zu0EDtQOzf3yYeP
jglRFXoPyOgGWTfEIR+oy430wsdiVEIeRGgqaoXrNvSKO2fY4jWnnUFm1c90lqEOqD6w5jT36yjd
dsx0C9pFcPVUgGoXWldaGwe3DYofOucDwnr4S4D6XjIFItaTmZkepCrfr0beYrxkVyhIyeBq8w1E
PBfHVpjT1T7052kFdAzq4slB3w0pqzaIU6uPXpNBqFIJ7B86itdETSa/uXUufQ5S/yV492WGM9z5
Suczx2XSCnrKoYYUQCMgjpZ6AuGkPNwa0GuSk7myGSKSQDq89RUgVhVdhQIr44hpMM0jozGoV0Xu
QowWDh0zbUkz2l20JZf7IePcoNYyqL5jBFkLq1qmuuN09hmY9XzlCggN419n/7Aj8ES0pPoa2TF0
PSyRniueoPYvihmuLfBcnsiX5Fr+7Ku2g4U0DaAPis6VhaPhlUScAYGqByDDJGiOMGLVgK4aWYlt
QFbHBdCBrDS2aJCHVD3D9LgfYB7fRJ58wcd6UojXIwJfAT81N8lajZWoyJoVqKHETQCahAaVX69Z
mEEqzhAqAYNnPJsNc180WoHg0DZ2DLYC+dFBQo15MoC78WNAhm+QEknUeQBd4m4mukQPtRMoQmNi
cp6vnY43BfSVOFWANRmOWa7sHnA8ZnfxK3hQKH6kvob4AJAsZJAalo32WlkaQFZl/9gXEvw8JUmR
CQ+1VydXHSQ/1eAUpoOKAoj4wo7Dada8zvmuQ7z3n80adDq0MRQF1ayweNxZ0rU2WtCCmQ181gL6
Ye2R6Sx8icphF1aI9tduPDwVVeF3ozAa+HPFg96galA4eoG0iLWzjRozZPUSvcKfginJSlOClSeP
ZGWm+mHKvM+RKMYcbl38QEohRYbBK4Cgd5qbCsHxXeNG9hq1juxnZWAP9B6ePVIAP3clc6x1JCyI
LptQp5ILPljVhtbJQ8yMg+nk/t1aGaRKrMAHVTUOVvxmfesjCxP8g6Xv8PpZTEt1JHy2RiEek7F8
o5GmUNExxb5WpSIf3ptIioYnOgy5swM5ujzZCqoSYqJiKzSX3ejgAeBRJsDiUQvaFvqpMuuD0Zoo
AJP1WbfJGtniIYsBA37/NydLa38sv7QpIEWHIjG1ui/rxjmRS68H8sF2h808QLeHZIsnKFj1NABU
ZsuvIZ8++UzXHZJzWRTRNIkBecdz1CPxSXfhAIaPsu2BtSBfOgA1nS6BbZJrc5x+UNzS71AV4VFJ
l2qMOipFI+RjH3LdZxKFb6mvA+L2CFTUD2/Ue6WuqjAhFZSpJ2fskkCnrxNuYxU5Nkts+m6G9Zls
5G7G4JF6GSg7tRqY+z4LXqEdIg9eGMpDH3RAodMpHfB4VxTUtXh3uPeq3i3kQ82gqMNqQW1InbGV
bg3tNOfskxVxH/jzaJrX4v3bfUxTULvMnCdV8nBz52ILFW/U0PsUWRyVVBrP3LutwoAdHFSc0mFu
k508yexAKuvNk9r27DmZyBUJid7XQuiMkBPNQWfzJVGbQDH8v7waeWKPGkF1EMhEVRfd2YHA4DLu
tGRFzdaL0Nca3bl1B2choUGxvjMEMv0RId+yu+8vun1UZtqB5zy1UU4Fk3Tuo96X8iHUwxrgpMxZ
e9hZXiFqzxcBH+SOmnRIGvemmm18pFYVx9q1sbpljgJC52JseWYYXkHMnIdUUOE4NY21DXoxMN9r
aqgMeNlXDfRv5kPjZcBPRIfYHw0fL9yZkVwLlgGnVHEf8B555Y4aPYIIAFxl8EgHI7ZrIIisYJ+O
fa4AUHUYFBR3GZvI1jfnPNT3lem9DdBbQBgs1JGjLlDRspUztJCNHf2Bvc2PbeH8mv1BDQS8y0Zx
s9GhaqveD9uo31JzqMsGYDSb+dRU3NS45eVzlqRvV4MqUoXwpe3sjLROgLopDARt3LFKH7REY/xl
cbiExHpxoj5WWAARz21zZ4AoB61+OATjIPKiJh0MZsfA0RTh8s4wN1G7xVxHlg2M4LOhuaiT0xsh
SqW4SDZ10LG3AHxc1lIMa2ThIV3vsuiqMncR92X2H1Yaa6IkD/mmhhs+0niQ++/Hk0cEcdrJY77C
+/XJOM8BUDC0fAFC9yD1v7YiaHglHAUjFzbIOydXqVdgZoQQErDkd17H4T4eMdYL8m5s5vh9ZHQX
OtRQTT2VgYCsfd1fchskjywOsg3dEySmUZLB4sep5SKNJhSrWyT0cbxb6e6yv7CmCIl9GNuMY+X4
0eVqYm2Rqw7BcEpBvUlKvgdcENpSAMDeushP2ZjwH3sKNfb2dpf/ItPkxINmlVYuW81jQlmki74N
3+YhA8SM/x/nma/d/ff7adpB9Q0LCmVVahnHQuibNtatXR0YWG+lbWsc+wrTYOmVGsfUNuJ9Bwow
qgIaR+qSZJ18yL0CKWel1R64JOMQ8qS5qal0qB6xrEIIPtVJ1a+ok8zTFcm9AwlpBfIVXzCXJW9P
6bIHzmdRmka/RU2MFarfMdNHUMPcsyqzAN3GM78O8cpDiQm0PXq+kx2xnN5dlVVdb9/WNUHHdojy
KQ/4gYRnt0nddVfUBrSO/+hTRwPq34GZw/WpP4fyDgr5ji6oYP651a1yR+OpiwZo+Pos8U2BLMo4
ngyyzdyjrffKOs468DlkeQRWojoOmlUe/6pJBnLpoWpt8wHU2v/uSzOlLPzq2FBE4/ZjqRiKT2cm
QCvTWT72lamC4n/v1r/3QzlQBahgBDPddHWnjUVNHTBeJWcAzI7rOOqiA4/a8EMZ7hTQgjQwINuW
hSfNCUE+Q37ZNDNgnDvTAIA5fjTG7iBrkn2PvbRPTasC9R4aSQoAzEPxomsIwiMKBMHR0Rkr+mmO
AWuaS+xEjyHISi84JPjZmljHoMKFnaHe26YonZsIbNROnZsgh+zaEIImG0V4kzWEWNk1tk3rCInw
7jJAJsXqjeYAEbT+Epg4CKZABbti+tJpSzy8uthOjoP7NoBG0cE10mkotWh8ZyXxygGUZlm6VYpY
Z9NvCo0Z1xJEq1VTIk5mWhZK6o19gWLWflnYYnIhQ48JFlBmy/el3v9sQkvbIzRsXCFqulfjSD1p
Te0yv3jpwRW71qOpb2rlpNndtjYcj6HIc9bvE0X/NXmaIGsBnW4WPl1zvpk0hNZ3DFhMCQz7gfrT
2qv9CiU+NtNU882QmW4wdtLpRubpihfNS5xdHushBBOwsTPG/aTLlHYLqD94Wwq29Iu5U+sH4G5p
v0juwHzDE6L1k888xWyY++ZpUO0nXgz4naLWffeMENoLCJXKU1301qZozHJbZzx9gpLfNx3Ax+9/
dugYCl7wEGEZkgLqVfBkDAh5kRigGtnG0q6yj01zbJIzWcl5bpL1bmxhA55eA2Pty8YyTlkCPFAX
uJ+Bb9WCfahBLh0kHqh88VLpEaaJzRNiu8aJvEVXLxNuyENR/0oLy9xHkHg6gEmKf1WloE4lmKEF
h4gYelGNvjsgJETWfnShMzpwAZLUZLlv26w29nb7HSXNbPCiRz+ajtoIIjWgQlf7uA8h1x4mbQYa
NA7GoEXKtqsQsB/wHvFbq8rdX2lqZgeggUuEPlmWHQQQUX7iBJpPg4SbeivWNAxrq9xRzBNK9YK1
LnswAMc692MTqlH92YuCBqXkvTerpbb8OqA0wAkEvBfsOovPTRYPC61gwUvTAI6ktUX/ElTMWni1
yF8CB2UHiyL0UEVBKAvFAme3McBoQtrA22uoxTzxtM04DqamRlIPUKv50JytxKv7p2PTNGS+I7El
r0f2p9EAHmNwpmGt4Dkne1Q7QfoMKPYeOcODDKsV9XWAXA7LyTwOydpCW/FxBhOErpWn6XzlcqXc
Qj7FXSWg7b7qSfwsQDG4qm2ln2VWpQvqz7PWXGYqYOTeCOoF/RlLM+1zMFT1Hh+AQKWSLHkFu00s
ROgFD8ACDrdSqa/UH+pZtU4D00JgDBdhol43JuBENXQ2X9gXI4q7H3IIUa4Aj7VrW9bDFtVPqq1q
ZuEN20Fg6O3c/sG+6DX0T8gT8mb91Y4hC/O2sobeJJhPqOm4hIRFCg5UiqgRHzl81AmqQbrqeyc9
AY3nnPNKUXwltPA2ez8Lc4RKqY+9n83W6SzuilOTQxyLhfY1wup1h++i8UAHkNjNBysOULURlQMX
dwZq9nFwLcvM3ZHv7AGdd0TCLGBO2zS8Qdwvf9R4Gq8CFbD/QoA4Fitl6Vutk36vu9gfzL77EqK6
2GrgyUcPMdaa/lsP0olKY+ZnLEI10VAB4SOH1OYG6jYZfkWKGp0Dqioeec7SUqEJNpUMj2hz4swV
xkPwGxRmHTxohjZLbzSQ1Utd/GhSfuqVkoMUMu5pPgwb50YOuDsIfqrHUrt6i4CvUXnlrQcwcSdd
RV93Q6k8I4I1eRgg/SyyHsJDdgxKVI78sDbqraMI9FeknrUDlHXrG3QU+wdon2+NHLftq0VfrK1e
l0vypYOhpl8hYacdqFU1bACnst1Cz11csLn024EjLRmgmBsVyq0F4nCFgejIIOr+k6PnS6JAQx4V
22GUU1kSy9nVHW3h2rZ6AkHRTyOtVR5Z0PcrqO4XNpgykMWlQ2Sr6l6xxgOw5hmeIjgFttbUQSlo
vmV4NiJTMFrIfeS0/+40D1EEkoMOC95r1XdXNj6vIfZlIYeTWtjWg7iQ/xyCOl/PJT0H4G5R3a9C
rcDe2VL/fdVPcsljozukfWQuBqhwLMmRDPNUdBYmYhO/T3XnlrhnxdMywTaQXNHjZZ1Zy7q284tV
pthomkm84XqdLoXOsNNUUxDnGxV1Rk3+TZaZt9ZbdUApAtSnptrV1Fd77eB3SieuZPhtnzqOBcMP
1NTZh4akXEi/6TttSYnHWSB6Slt+yGNGqF60DqT8RFnLyTxpR//n+ZTeNA2UpJs0p5uisddt0Xxy
2RLilwtL79KT7Ns2WiUKqJ5O/h/NZGQZ5xIRurStN9R6d63H5xg9zN77aUZqUT95vPtTvzkWSHr3
p0uSq/fFriDAVI6q1XQoysBeiZYPi7mPzkb9zJNeeJCxJR/LhS4h+Ppv42pXghREnjKpUEpLJs6q
qJKPPvOMNYTXNshG/UC9BHtfVdbD9HlQE6pXoEXjA5j/ImTZJjfqcnMHz/P3oVOTLHd9iPh+DUJe
LTRdqitR48lG6gKlMH4AUN+eQ0CLgWHVFqRBIMIqO5omdELJiwY5YQv1hVHK/D8H1SI5vaVKNKah
0reZg+5WJj1qSKE88yIp7e5E7RDlcdZtj1Qi9Smjz0dHsK5XeFo502gyIyasIbOI+Buw1waEh+Kf
JjJvOyXvjQsdhrp1lo4U4Wru46DXIYWohossV01si1GqXY6Fw+iAaDX0Vjli3nkXQMFxLBwW2YmB
YtRfyOFDd9Nqa8jZZj71zXMgJgfck3CcaQ4y2LnmnfQQS83xUs379YACStfDYMp7A9Yc35F6bXfz
5JWHn0FpNvjyefoWCkqQhBmLtkLUkF8NvQDP2jHPIkcVehSH5NfRgbrIgQ6x87GLXMeBACtb08A/
zzVP/+e5+qL+7LFY27t6tHBsS9zoEGsFKt5rQfNW16YuIIqkD565a9S0vrVt5l3aLBpjVKglI0PU
Vw1UeE9tBK6Qi8+1N28HdJxLga3Mvfd8PRqhjvNTX2923qXD/NRqSu2FZdFLlzDn2kks96rEiHbU
JOqONzgHsNDEiTg8WeyF11g7UIOcIijTg8toPrGR90P98A42SQvUFLdABvMblM5bagK/HBpBPmAg
v11qnmq8lIMgLspu42a0uoiuAQfPb5xDBfPqKHGZzBszW2qQr0M1AsgCOP1LlLUPfEj7A3XRoYSq
0wZFsXWIOcINkUdoycfwUy2ABxLFqfZVZ8YOKgmj7PaWthIJveLolA7QcAyWtaZpC9qmUB9tS+hs
7ptH3PXRBCayfgvVLZpVBAIoIEPQC/sgGgayqLPjanqY5MRAd30TDCt6vrIsHRKZLYoLrhXwJ9d8
TJAOSZmtQTNI1tWYTZ2tfah/7zQgaJDSYz54Ss7qDiZPTbKWSDlO1hkmT3B6ZGmjaeydYZpqtCYD
vsmobYjoFlhEqGn0PJRQ6go0KPq7rWY9B43+BQWZ8jMZm1pfQCRPf6oy7t16PdpQd5ShEJ8hwcPt
dGY/d4UqdrlaJkuyWqFQVqEXI482XiBA7ePpAtOUnXN3ASQTP1yAucJdQ8oUqFfQXOqjFSU+mgi7
/B9rX9YcN640+4sYQYL7a6/qXVJrsfXCsGc8BPcFJEHw199EUVbLHp9z4kZ8LwyiqoCW5RYJVGVl
0rBwAehTFlvm2bAHgWdw7COVrISbJN8bNHJMDPynEIJzNpJVHkgtqux5NNoHCgCA0gfZRWxfbjMh
D8i/NxYOwWHkfMmnwt1A3AVfKxes9flYgB9GY1YGDXa5XchWQngF9Lbl9mYPk1ZuGgAlkeeCONhv
U2loEJhSz0WfLvSiPhZWj2mCL5Pbx2296LU+BV28qkeiim7bFBCsTl9ubrKpKearSSIRRI7fl5jX
qVsUipGFXtms9Y63i+wHsR9qQJc+7DHQSEd7BNHe6uctWg6HSXyKqbpk3GZd+H2Ix+oMrmR2ao0N
DUANDZlnD9vx2d4UW7KThe46PUdmgp2wt7mZYwhKgtMORdZfFv203s3+y6IxBLGGUiSBv2TonNJn
CjqAuFHgbccxeyPT7fLb+QONwl8g+gU8rZ4JfBnbJOmIbLEe3mJ9vVrDk7f5BETe+TwzNHIFQFNw
SO2iQUqnbK8iRwOfaUxoRikaHzzCjf+kPHSmg7DmH0jYBc8Wnp/I4VnRcUrb9sBsACGhX2Rf8TuX
C2505t9GdyGdLz3Hbdj7nMgyoqOIE0hzZ5VaW1ItVVHhVIyM9luH5/NiAInLpRUD6DzMGKcvXkxv
wgf3A/gi1TIX4HL0papWqKikF0CPx50XKGPLfFE9BFbY4OSDPiw7BN2yJg9TibwfB8G+/DbJ6loD
bKtO9dC14D0IFPN3jgxVAdUJbCDRH9T6m8wt7ZesHc+5CvK/MjtDJyV2b4/g12zRY4oIbpj2SyuH
M+XP/hTxscZ/jEATW7As0QW8CvrsGbwUxT0BHfq1ierWi6tEiwYw/kSAioqb3n4Ex9YMcyhqG1BP
qGFs7BHsVT34dre1XQ7LqnKgtq2REGmZzIvS/G5FiyqgJWlRwlCgsdOfF+0t1a9TiJYAWoxtiunL
+9hsyiO0DXACgTjZPCSReuKNtWBC7gQMK3q7Q3ZtalOzPNISH+uQCYKeSz81LPyaQd/vAfSIxiuQ
fMTHyWPZRWghvZ7z8q+eAzHVheGbmsxoleOgNUe4nTksOEA6IZB2G0+kaKD6yKeCDkBcqjq34ICM
nKL86c3oggcbMpcGji40G0WbZsHA+aBfyLG3qsYJ6TVVFJeiBpco6Zr3TToCUPVvR+sZOEtoR4yM
2jwjG0J8i7UjTmvnyGzwEJ9GpKqKSpji+p7fkbZfbEYUqEnvbhUNyvzWZa9QCi3+QqbPXCahms4W
8E1HNLCDIuw9oBySdZsbwPMZabBVXb9xzc4/eCpy/RXSJdmmBJEiUEbQmCd3YjD/kODfA/oh6FXm
aL3b5QxN7PQvA8x6bQP9/9qPYPq42cGNs3byjL/+Id7TdpaEFZCNAlxkFeg98qzFX6nOSdLYDOJ2
gbKxC0E75C7C2hoXjld0kIxt7FeBykvbIQmJ5MCZt329IJZN8KyA0soA3yENHc/575MaywE4r1Qn
JKkq0N/qiwGeSsALoZ/RTT9t2pFCpgyKMBKwJ9NbK7Ab11bQHFOh1APXl3J016KuwO6uR3QB4N9J
BDad2hIWvXnpUSumESgdwccBZB8kkePDzZSObXGQg/mVTHTx+rDaBSbr5pkiafmubN0fkOjpD+D+
hIxRP2YDxEGrfgkidBc1Jlkj366N5KFIupvDaezExY8yN03gZbLxiCOTtW6mQS4Ia2lJdN9gXw4P
jSmG7ugCljTwFmTHmxn0vWm/qPv+fUIrILHdTOYlYz6kjIwu9PFMNhh+c30brVUTB6s0s9WTGDjy
qG74wExgufhYgz3Us4wDOSdpmmiohNA6eQPQP91BtDpakjfAq+bkKf8bOovVkwsu6CvkAKq2bftl
1RqXRoJbjCIrF93ZjSrNHa3DWvzpCFeqNXmZ6OXeQr8r2DDxEwHHkd6nrN7TshQBJCQI+4zmkUZJ
CSJKHDmbI62GnFUPEvtGgUbLg96oAz081xpwDJs4e47QzIqCRwKaKCiR3kl8kXc2aHRP6MrGo7mN
66cG5BgLU0KZrcIvLULCJ4ZckFiZcTre9XEJwIXOqeI4bS2ThDdgxcOwYBW3F0AzZCe8lMDXUjto
tjEcf5V2qbXMo+KXQO5DBCBqio1ZNlAB1iU4Q5fgIl2ay5EDCoexO5OJnJ4AgY0ZOnJDEeTwehA5
0Xyy3Rax3B4Y3aI/k90UhoQkDTSz0K9vHdu+Ke9qHj1Ek+GA+osoreKCgcjKAkfqFKV/FXiXg1xF
e7gIcQstmGzjQTt4QUZwNyOcbudQUFeW675HWQry1KswfOVVpy63FIAyHLQFRIlxR4kDciTCGSGE
LdoVHrD2PTlyJlDzrqxXEGTke7+qSjz4QrZ1ij481x10DQo3gaBCNE1Ls/XT104G1cKfiuhbEzRn
KZGQX4zTW40DH36rVYcOkqH5kTnFiyuz8q038F+L/mX1jPNAseJlLh76oUJCwHGtU8DH6U7Ffr9v
zFBClZf965Or0fn8ya7+ZIPX51pVyLNU+RuK9p8/eeizl7QuzGVaOsNlSsoNSMzAxj05xtaplPHN
lvieh33GQIbdBmtQ/IdH9PwPe9TRra0tU/M+A6HZ0hdN/cUV/asGbWP+P6A2QqVzyr4ZlmG+xoOf
rRj+6O/jPDK26N9O90mWitPYpdPaDafqyecRCKO5Y32HkMb7j2HhxzCiOP7e20gC/vZjqCn814+R
OEH1y4/RYmNzsrFPXvYj/p4bCfkKFCGKJ1DBVg92h8eKHjmhiQuwfKWvyjOZsNsSq1DY/ZaGNJ1P
wCrRsLPHeTr6un2x1FPRGIAec5Ai+5OTrAabu9eosooHHLUATOjcK/QE3OsQ6yQMRJAOZGvjWKN+
NdcVSI6vQBgVD170Ph2SYKgnJi6yCU5vHvvOeb8IfZcB/u4ZA9CleuQlw4TcSm4jcao9IOeBao9l
7kywVK5I18GxkF1ACWQ6gg0WmnrmX2SGuiikYnQU6dRQVDkpdawb8wH7lmiZ1DX4MJV02uOgGVTo
wrphwP4YZNAJ6B93NwekERBtfkSrsV1XXXQHuc5+aSN/tqPiXZ6B+woMEwHIUIGzJi84r8MdFf4K
NkGONwC9rBdF6xk4MEnOF1Ekg22VWK29Ir13SxuhqRBsSdidxOLpjrwMLG6LTnubDtiZXnZQXQdJ
2GXi9hMjllo9Up75RBS25NOjm09Hmh+Rv86DwPAcWdutjUYywMIi6ap11oFDibaA826QjGNSQydE
bxapVE6XOdrpbHT5ojR/u4TKUGtVY/cruXeXOoYNkEKi3gDsWtV5mL2qpK3R6gc7cdNmSQgmiyaf
7YHSDGNBpN60/RZvMecHtm8SzzDkXkbN2E6XLmPoFpF9gnQbbDdvrOMKv5sAdqDTYpkX/BxbeHF1
nUSnhfLHL2EYxavRLtieqjt+dT9NSrz+FiX9VNcW9zlO8A8G/tN620PhIkh8ZxWUHAVOLcwqbTE+
NAr/pVTWGBjObFReG23Df8gd076CZWdt4H0DzRS3Pxo5zmukVMNyC9s5xtFEpHVsIPtSAprOxYG8
Xe7uFWgrHuOYO7QGmQdIix55gTVoSRt5MOCRsmJR8CqDglXPr7VqGtDvAKjU2Am/ViDuB1lLsJxG
sM8uG3uApmEU+ZvG8d69GY7VNJVMf5qvI8jpo8Fu7UKTBr0Drd/V+p8iZgJzv3KaI/4pYuYsN13e
Hsk76co4eVEdRzAHv/nNS39NNOQ++zz3T8H0t4anWnaUhzLxx2XphcaTEat/3amRvdvkx91vcUYK
LfdRtONWlJl94GMA0h39pQUO4lHVo7q6Q2cf6l7lUDXEl7MF3beN08snO32Zo5/xMgUX6DRU0jPX
tecjQQQSk8MkODso1nkrSMLbC7LdHH8aIpfAmgXNu7ntcvJWHYdC9m8OS6+f44276gIbEl+GxS90
Kar8Cf2rPhCPP010B163cAlO+XxdkV4mGetUgDbFC0CB9mt0wgF2z73vN7Ot4uT2CYVfvX+C7wK7
pVnjwiWLeb6mGbdgzyiusSx2hgGWTXQvpYumGNNNB5VPaMkFbNdNZnM2daXX4EV4MHtADHSlF29a
8SiQc4LMQgPdVh1BjkI4Ows9ZPMktBf3KwFxM2VN0RlypN3CyMP6a1ejHOmygh+KaKhfoUc221sF
lSIIEjnrJmubrzX2qpZVVY92GYGtqFBAGmv7oKejAyq+TW8guXqNvf4FIhfVCtp72VWaSLfQHdmk
tilto7v/mzijQnqhNME1PY7cWob2BLp9/URzt9Ogui8O4+qgTGCWyZrlhbUcJZ4oNbehX7HuJ5Bg
hxDhMUCQt2lFam1J6GLy7bNrVeZjVozZfSLY32SmqCAJzG3pOOqLjjJDf2sXwMNUhnPFXrM8WC4e
AqjHu1eyVZyvRjQ5Ptiu7V5TCDWvfKCutxRBExyFdKcWgL2STU8YPLC3znmAgMUJQHzZGqzd/BVw
6XYXDS1bc5368mF3O/ezvcKx6E3H/8kupxzqs0204CPvz1kpg03Ghmpdlbx4BmWhfQddynDJo654
lrxF07If+wsjxDCdIiQlatBjUrBlg89nKOSZnFmdTo8ZSMhibJ0kdLZWRVyxJ9bL5EH6nbwbMi8w
kYbzun2Nl2W+kFYc7Rx7a7lCDH+Tw6hAd3Uo2Njt53DI9kFvBiJUQE81YGGZ6vHsJFX/2q280ZGv
piE6CE6N+YKGcd1rhkkDMrDaC1XSGuIKaGWhYTFCwSx25RWV6fAh6L0TmfHbBUNRDJB7nbVYMoAK
WgEhmDvy+pZ6ixzVbbIc57vb6xbZkVwtEmRIoAXw6TVMb9vbyzca17qp91MA+TgpsMA5QeZlflfT
RIYcdAIypKMDdnecIS25GXSVrejH7jGZok3X8/hCpt4MoHfM27/JR6bbpJvt10ndODUHq5d/U/z/
76SkB1oMbA/40XoRIE/qj5cwjQH1qIW0m++qjQ9Git3mtYy66qnMon8svetq/DZZBNhMnkAnaM9D
79cheW/ByFiJ020oM3ScWXncrEJjFzm6s3i0g+keo5j6jIc/jmy/LBcy95pHQELY0i04ewiYpTaQ
lW6PIIIb9lJALCf0A3FBftleGQBMPE8NhDRU1bTfg4bvhAW87aICnBv8BBAKLezvUN7hXzzms2WG
ctu85GBo2ke/fF9STgAs9dJ9XxIt5ccY392kE/KLUbEB1Iy4U+jBW0DnQH4pBT6T7qS2/TGusifQ
xIYgLF2OXcE3pA0WIa1y8nxQXDQgTl7TsO1bCIVDkZOUwkgzrC6Yf/qwk7SYhwQGXsZZir3gKSgh
G7zAjRPh/bOAVMd889n1X2JMAH72w5TYm7i3+xWf/GiXhKH64kPOupdV/SKsKj3lYIhejND1+EJh
SZIZO3AEQ2fT8Rc1G8K7NGPRlqNZcYXGZGedyBr/13U+9Su7yqH7QWPVOT1oRRxnPUJUCLqg3rS2
TX8LLNPfkaviHfHWA3TVXejuw34zkX1yrTmeKO7J5GrAyAg73qrxjuxkIuf/tP+2Pr7jn36eX9en
nzMkRMfH2pK5mxBdbRvL8Bx8IX9eBhDZKtZf+jID73sjA5QuyvR7a/tRtga2HfmftgfJiJ4wx9hT
CqGX1IcqTIqn9L+Xulk+lpunp6D09cYCCuFaDcGpXP0tEvUytIJ8QzbSTujBfHqWubmwBwZebLxK
bSe2diiNmjNuTAa5s3BF0J98sMw/J439/gJO6/ewGUamw8Ku6k9gDfGes59hUzf+a7Vfw2h6FcX4
L/bw7bcnHIyhwHTpahea9HbjPyQicR6A9pToH8YXvTKPeQdmC4oUjt3deZ4dgCuR4VCi49spAdUh
b8F1SzHKcL1FK4CmY6ixzDH6E8C+7H76BHM1h+cymo6gjbinaFp2DPHcsufikCnG/egDteJERnGX
QwfzxaxRkoj8KD7REFR/27bokqsBRbproeyV0j2uWW4zdD2JakHDabLsO5Axm7M3HzmAMGNZ3pGX
luQQ3DjRUC+pcnDy0ZIl6HXyPu5ObhyBFsUIkazgS0Z5E30RbQGYOOTgjpRL6eN6giZeEm9oaGVc
HpgJzaKh4eVTjLrR1cnnVAoFtA0on2/ThWjMZej3a6uzoVIYp+HD2KBVjWm10FoOoJ3wOwCN+wHs
D/+OkEF3aEe86n+LAHIKaXFd8vjDGj7O76sxsaEPjz1LwdZA4iCl4tkOrpOm3R9SY0NE+rNt9oNU
HyT7TQsWWLc0rK3bOKhKMLCaog7WHH0aomQyDwlhQ5gaLt3ZdMPUfEwitA5FfZhoRKEfExnaEY48
Rit1yqpLn2cHyA/6V0CD/avP2AvauNoTSGJ9SJY3wRr57XFNzs43wpNCyqrTTjKVZX6u/JyBlRaz
s8RN12ipbzc0PTCFhZNo+32erSdBSmMLeH9yTyYzGLCpAvHzln6CcQj6A4ce8IK8tAZDDa402fBA
Jlkb6CCSfnZHPwLUtZu9yzwTAJCfPxFIf6D6ZTySpTMLqD5N36M0GXaUgBMgyN1OTV/PCTyZ2N0Z
L9oHctKXDNVYiL6n/IG+YDzr0Pbx63RR1PWKewz0zWUW7BK8B4DdDXZd2BRPLkvLpwL7JHvMxkvc
2PiOu8xZuoyLO3ICIT3d2SBKWNKEj+l4XhUgcVX+OvCq9GzbVwJNMLyEVoD0TmDfAd991qCo3Mox
+Q4a3G9eD30fEI2Eu4JDjdHPc+sNE8lPE1VtBCs3BWimXBlmynauhuBbRqPuUBa3NPRCPKAu7C6i
us03AVgLJGSQvvRZYoPtNEcFI9dKUlrKRduBrGWf7L/Go2Z4YmHL+x1al0dAWDMgFXTm77ccYO0n
9dJOUNC4OT4lC1vKBPoSrJplgmf4MFTg0pDRA1S8ogfPQpUF2+NwO0DG9gEcAcj5e2j9kkF4pAgW
pdb92H+blOumyzzknqYP/xH50kuXrmYHbvWSFEtr0JJu00KzT39CMzAkb3uod0cDmt70yQ7PJQ8y
fnG3o2HLzBUHK+xzgpMHti3/DqNXxeBCQTssuj+GNXo1AjJ/hOlzzLwa2elDjd4Rtw+l1foBjMpD
JgGcgDDZtpuy7ABdsPxQWIazVUAhXLisAGOvrODaR0hdN8ytvrKEf024rH80KfTuMn/kC3sEBLrl
1Y8+bL4qg5dfi6ZMIY2T+VfF8MdcGzy/QKDi/VMaa/z8KZ6TpGvUwVrQH781tvnOGgOlaXkAZos4
Yj6ZoQ0508r8yUaTNAVHEFuQ2AiDdY7c2xUiMdXeRckGwjyucyVbLL500hkepYXXQehCdridwIV1
i4f0FSCNwsQutbXah/nyOnQTREsr595Vo7e39WbVA3ZjY2UqRRl7EhcU20egXX81zuLxZLR1ZLp2
9qMIgr+rzDyaYDm53fieNVvCnze/xFRpqF6SrnmjPTLtlmmjrAaIzYvI3JFdhsGF2wGwD/n0tY8h
O3BL71IaWNsdBrFzx4s31Hmg5EsdQ6kCUhHWKkGdEZJz6XS2I2EuKcANX7KucZa8RLN6K+J8KSYz
3kyJ65wNIG7nixUyfgyFsx6KCOktclCIhNzSssQf2YZsA/r/VqabxBCm68VlkKAL6dxs3FSlwO+v
qQwkIIXaY9OovoA914dEpWvsez1kbNOEo/9ag7zm4AZQ7+NaO9oqJn/ZC1D4T75Rggmr/lEr23jT
N0FWv99Y4MfNBARBXAvVxdLKrZcm6LoV74VzkRa0BbI2KfYoGIDRIZrCdc2gipBaUbnMa5DvxFqe
rtR3fQC0N4A8GJsWin7paFrr/xxDgXRJU7CdcB19W4zuePGtLLsQxy37SEfOoeLTPTOmI8mQZSlT
99pHJ0zytQzfFn04/fD9t3ngQwHL/ei8tZBlWID4iF+5HQUbFQBjI0FjeGJpmKz7RlgvldF/K6oR
auYJePCwq/sLdM/2YtSTDPZzEsC34wkNPSmYNQ3zZRrHeRJkVedJbYWEFuAmRjRkh6RxjWU+yXSJ
nFN2iKMRJO3k6aJUvd+Sa8pMJFDcYtrbIwpopW6rrAw0gicWhNehBZYcwwgMGkYh2kfDSetlVQv+
pgp58V30ei0G+W0QQfcDLVP/8MANXvzcBg9zMDqXzDcz6D4Jvsdvtj5lymZr4QT+laXiNYni7aTr
R3SRlQqBreHoG6dxbqNcnLnj3qIK1KeYDzcPuNrTqDOhON+pcNoSJKgaoVM+tMjozQghDR8CJcuf
bcIDAwWJUlMwxY0fcwl1ROtR3H9cz22xRw+y7gj+DbSnmL6xumVYBsd8Aks6MDc6SVM6AAVWrgeq
Mo2O1heaFEHbaX2zTWl4toy3BsfufRKENU7JpjHidxiv5uEoC++iZJGiczcJkS4AcVKiL+QAk120
sN2Sbz9FY7e8alU+nG7Brq+JvbP6+ikMQu7JenSLFlzgryCICU+iql170SEfsAvt6LVmLDorgXPL
CvD7jWeDgWwOQc/VtEiTyMDTRRUr4IkganB7Po0sr0FmvaYHU0d2R/XOucy7YiV1MHmiHBW4hSkA
EEzFHPzbw49WL5htgWwRbema7dDT9IgxK9GXSbcmER/eXGSUVuoA1Qdshp5CGnif4vhgVXxFgW5i
oT3Irn17xxw52+YVbFXftZBpc/iiqAvITViWc59kU3PnJl2+K21XXSYIQUIjLm2+jpB79I3Y+BHI
5s6rmP/W+cW4pEmFlzZ3MrfAPBL26mJjyXlSYXoneiI4ZXeHHJE3T4qAa7sPU7VmUOhbFLpTwdOd
CnSpx2aJpFV4sh1pAVejj/bg2uCgv0LrAQgZ3+NwagJziagb4M2R8ll8TDarRG6hjwZ5Y5RzLsAM
j5cik82JeVCoF6zwIL4DChQzadW+Cs0HGnnaRHfgLcnvek+3J+iptAg5SiPONmYN+J0fteX7KmGe
dyvWI5OaWEGUrEsHB80xYyAkvH0Uakv4aYCguaPVRpXeRWkqzgKkCusgkMma/qIq/WdlJuUVSm7s
SKM2CrtT2fTg/YOPLmFjyrUHxMU6rcJ3GzpXH6LKCOa/RXTVlqd6si8UT3+KII8X65jLZn1bSEbi
3oZs8YnWQXIY9BvKT5FkAqVKrfmvrCz5R8jUv3cHiHeLCKz1ZBee6y+t1mKHNi7HZ5bybacC62su
LShZl63aUliGEnpu4WDfTgPb/6dlJ2bUC0+ChouWLSJZ7m2CBbZGb9+hazBaF+7UbYiFjIYpcuuf
hlwPibLMbJtoffNGEkkJs/wnxmvheYCm0F5k+FfS0OHIlldegEYE7U1dzRHJa+AS9dBMgT0Umqaf
higZJKes7rJ5GCtpnuLa+DGvhIrHOY3LbzSKheueh8588adpeu5K0V0M6IiRj1s2v2/z8Ey+EcjF
+1bZ4AzAJ4JRo3nABusuAsHKc2JMBjBFakO+YmDWowfCQJrXu317VV2yJF89xcmTV/xT45u3lSmw
7n1UDldZlBloufLh4GlyJ8CG7buUOTW0dMAXNYegm6axXfeBRmmZM2AAE2tDw8EChrvMwjONaFKJ
DfoCCYLhQENa0g/6Bz9Ln5SmPcmHNns0dNa2rLmzxQZjgNwNr3cjevfPFIKiDD9Dg2J3m9AVwtyi
EQAICr0IXfoiEfMicdEMOxvQ5QUYJkKUsmtvkTYh0My14xgLZrgcIlsiXDn9FN3XeRXdo1syv0sg
b7QwKaZhaLMr6/5MXrpQsNqXYezdz0FZi4dLi+/AvG4WginJdLP47jbp9lml/hgrBYVtmJXuCg1X
wJCEsckOLn45H3uBQiZAa9P409t/TFS+7n0kwevO3KZ9Ptx56Ba6xtz9m6dT8Vdphqgc+NVzAbq0
PwVkrf8cqqqeA/DiHe5qhUOXXiHHYenRB4/MIvGgaV9acX3yc8N+ZWIzRUXyWjdjcx6TGDhtbe5L
ybcZgOMbFKPs19uk9yF26ykyWdNUHeY348hC/I0kvEJ7H+SRPl36CIA3Piio/MLR6ncr3UHm3T/j
wJPYY7giS8gY9jlZVW2jvIQanuuEkHXNxdoVLH0WBbaCSRd3f1fIVRnMcf4RKGPVvkq/uh2SGjnw
2Thp9zgeYvu9t+oWzXZ6egSxm3n6FJjtM0oewzrNsdtvNRbC0/gI0Tp4Xfr9mUa+CTaFqcvE0lIW
8B3a2wfy3RvHaJdv3AqIKT31Y34YjOXGDMFgmoDCGrkANMIPukclt0Grgj+QK+r2AbiicBYYfGa+
9fKJ/BG43VbMDqcDTcz1xI6aW6bxqckTtfd1W0XTBeXZ1Xc0jL0If6fRcLQmaG2DhQP8jE0ljxRG
EZMRV9uuB1nsDuCjfhm4RYOKpzLm3oAoT6tFYpny3hqC+gzsiwE0K0qnnqwrfD9rLU76c4YdZ+ED
CAHBYZ47f/kiEAd6OfVtEp4hg7btON70y5bFwwZMeu3qttXTEzyZdwcySdD0bczABkga6VGReuNb
lNc7EO8YPyzXOkK4dPoqwCyw9NHvfwFvlnHn9uZwh/ZSoDb1JN9F32JqNrtp5NVlipxykamSn3Ld
lZolgEdLSALNow+7K9xSrApZ7EsbXIo3khnAQqHrY/Q+2FXNck+OHF+vdZU7qPGzCEquvalODRjS
Xvt/amn1rzEbY3DkghUtbEL7VYD/a5NactxQEFhb3+cwr3Ferb+cOL+TTZk89I3Nr6ywAYzPTdBX
tWlyzUXVHvHE+UrOifP6BIrqUzl6+dFWWb6CMi4EFvUw7PEGXNAtXSIjxSNMe9SYweNDuFML9Xhr
Mg7ud0Di8gdH+c05B3500Q2h+YW3o7GqGlbuaJihYgF1TPmcWfoIBpztgoMZ5kuUNiOwFWaw83mQ
HtB16i2xHVr0mRAvUxHzk2moEAS6gAFASLZbGVUQ7ys91GFCh5lxw0/IV0ITLW5RDAMKawUqG76n
4UeYpVcDWAzcaAQqmNrv6OwAw1ZdfQs95NR1xjw1WwmkVR+cx7CsjuiI81YfEShJoAUglXLp6Yio
A6U8RUCTqPoWN+9rUIQBxTlwEYEjGQ8k87FDMW09NegBGavGekQrvfWYi3DTIkt5oYgiSW0gDsJx
gewUeHb91JsWeNqoHQU7NhqzhWqBucJUmtHqNZGObNdOJadiWXvGZhzcrwyaWrsMdEyLTjPDuFNU
H2gIkRr72e3F+zAeVbJJ0Kq8Ghvh3dUlBMPorO7hX30nKpms6CBPXhrSaf0W7HQyOiCpky6oqtU5
HaiC03LYJG1gAKRc9Hvh2MHBBGprro5lESi5RlRYaQLZqXTWqjHZKmCA5pVuE35fE5kiqBKuMo5t
D8sBdOPFkN2HGd5o4+Q/NFEJEzAEh5EFbzfTkHqQRHAKuYy7vE+XPi/EKjW6bDOP63jSnOWJvZvH
VoSXb1OVZ1qiKrzsXo09zod6MvB28/o5WmxBUjfu8+RQxDI7YrfzfpmCFGCf38e8qodD0R7ITjO6
KLRBo2oS1Yx99jXYfBoiCAb76KW0I4MtyOZqB/77q2UJUNT6RgNCd0ijo4wKpB1PiuvkKvdpFIDJ
qOTSC8N9IottTDvQR/T3QpsG22wWad37B4ooUZFYtQJKaK3RethRoVVSNOCQoqkcUrJ7NGOFCxqi
JdY6/49P8u2mv08AcWlRhQ/73EWn9NQUh05fktHGuFe8AGZoKg50R+7K6UeQE9sjeBs/5sQUTn6K
rKcafD6/35LfaIdmDSmtZOvkcbYi3fBdobvDanxPVqw15akHAP/k5nm2yk1mH0av+iGirD9asn+/
xKnTH8nmBeDXc538QM5JR/Rga0Ae7SOEPCM66EDpDF61wni4lammwecHUzVfxUdnuYMyA5moTEUX
owNFpY6iEYXSxIl388S5ovVzrdvyv65F9o9PvK3Ffn4irczK0j6gFxuPTzyMmgydt4TgDT6GOO6w
57TDY+XmxXbi85C8KIjznLUnxzXkaWQi2uHVtu9YCsQO2ebbAACVXWpZe7LRpfRq9DPrC9oMQFL6
yjucIMDbJXz1bAB+H6TGa9011ffSDl4DfBG+gwp6vgGedL75xWVGo/8CqYy9dpd65v9Y4v88BhJg
6PICf/fa7V332IyesyCih4LnfNNCp3Zmh7B9KLvUtemeO/yTX1jwlEzMfv3TpChg7cwO8e9JY1rb
r7HtJEdZovmyL4zxni5d4ufQylzeLBMScfdeojfkGdeir6Zmsyxra2slOKN60lKfpub90oiaKpqX
HCxwdZijTkroT9A5vfsm4tY2i0AESzYHFcpF2/klqEHLej2gp34X+SJ/Uca0LRsGUKu2m3YW3uwy
rt7tPhjbdg3wdS9uhTPkh/0W/6u9atC/RtWrufClq1egvIQms5qLZQ1oa4992D7d6mf5wJrt4Abj
8lY/kyhhIgubBJtbUax34q957IwHMs12vqwidJRRzW0youzI7frp9tE9HjjbpuFqeVumjYbPS5ND
Wfm8NC1kgsr5vvfYcrLQISi8CYnBHJCUc1573tJoRYE+gDE6zx48odQOfS3PhbZRXMsiKCgCQbKl
Fea5tMDHKhLsPmho0ot+XLA9nVe6mW5rNkm2xfvGP5ATOLDH1M3744A2/tVY+Nhx643MvPPAi69W
Dkqz2hSAZ/quyhWouvSQtituGaPWJqPsQDYvAMEBQOEXcs5hel0PpfDNzVayf27LGir4vCxNCg0k
s1IpMpyjsA2iZQcwWv8/yr5sOW5d2fJXbpznZjQ4ACBv9O2HmmepNNiSXhiSZXMGZ4Lk1/dilrZL
9vbZJ9rhYBCJBGpQkQQyc61FnXRofk7r19gqDAVWVX1j8G3RYGVH6xk3QB0ENWk9Q03hdhpAJKQm
rk3qBZYN10tycAPsejogiNd+P756DbZEgWTdAYTiWONRW05GOqND5CtIxCbVmob6YFnHY2MaQu3r
DH4Ogn+7q+5+s19m/vQiQ+pFM+kqvUKIo9v2Mri3nI69SAixej6PvmVt3M2rPnZPEPxtDqDxAJxw
yL1XszySA4cq8TyX4JQv+6I4KuiILKhDrG1oTL1B2blciFJHRy8MslM4ovYAqa3om7AeusIcX22A
0hfQsVXTstlfI0WM2EMN4U48c4eXjDn1LErs4FYp4ZyoA1sAYCumDgMQu0tHYYB/2beAo+jLnTRD
UCvyqQSqr/Ud2XTDUWU3dMNdicjgyg4MfeOnoXVjVuxcT4vaGKkkaunGCFcGGPOhCAyRx0BKa4eo
ypZALVegCzWh7sx3ID+/dJI/2ekwILW045HY/G6fpgU7tLHLzWbzyX+y0wskoxHuAci5dP42HOhd
5I+Zvry9K96G3FASqfZjka6v01qoqT/Grp6XRt0fhUBCp0dN/k3n43ENoFl0Vyceyn5zKDb0lafm
pmMWX2VdAcanq/TFdVEFoLX65iUgT1Ki/dE6apEkmYR+6B2SQTF2KWk9Lzzb/4HUGcq40+Stj96B
0SsfnbYdliFujYeSqXxvIru6Gl0Hi0qQD8yCzG2+2VYwN8Y0+wEO7i8tH5yvntEjuI/I+0kYjG1z
B9B9iT3ZOVZuN9cNM18Gp9tqYaY/mBx37eCVLyjahEAX2A9lW89C3Y33zFLx2nfKZFfKOrlx3DBY
mF6nX1BJvx6KJP3OhvCpTePhS6f7AbtPUx08s3UOuLLzpexk/lW2CAdOrnYzbiPphvuyivi8COIW
FNi83keuOd43tXkPng7+Ao1mqDn5TnOAflhxB5q2N7LjwyAq05X6qEBbd67qEIXUkbswPIDrQIAZ
nIxMRcfSDLHZt+3ureJLEUfqG4prIJM1OVi1GNbAUIbL2ErULcAv6jb3AfBCwKFAvJ5ntya019xZ
keEdj+kNmYDhMpCZ1p4dznoj3wRGE6/0VPSBP7Vxttw0miFsrHf29Ny7dPhAC4x+fkutUPj5MbPC
43VQmuOpP4QRSDx/TqSQMF7gYopXBpWIYEH9MTH5yNCsZ5lbfSOyt3Hi4yySdtg32UzxifLtQvx2
OZIPHT61iz4Y9zVqXVvT3UHCZsYFWDzy1D5dahZGSGMgOBCvqMYhUFZ9BEDjC3WSSYTm0bK7D/8a
Fe5IkwV8b1QunxMdhZNXT3nkmHcWgmaHP9i7Un22x1bzxNP6w79EAdCc2Cvwu3ny/Ni66wOgqS6R
LOV39Qe/K5IgBynADUo1CQRVy8C/0FQNuCd85xZfTP7YQZJp0wDCvWoG23waceMNWhm+4REG+pQ6
MQ5Dy8cbqFS7IMoAIHkaiZxu/thPI+scgaFAFJeR5MB9gMBopI2Kips2hui4/GskvSaTKFGkkTx0
2VON4iNywEoP2ItgmQWVc4cK8XiFP4Z30EkEvmGIV2/s2i6QFwhtqIW3DHrUNuhVbSv5Bumi1VDI
MQAmMVyCo8v8FjtAFqJiNv7CR6YXnqWtm1wHxrobu2YnymY4IM8O8XGZl3clbvOA53XqGcuIBz9B
ce8svBvbCoxhhSwmVRHnuTaYmv/pvY2t/bf3FhTs03uLDAMiuxP2i6BbYV9n89oOm90FnDU1UTXf
7Aj2VVvGHXAk9bbQSaJniKyCQo7CdW4ly6UdgTHgYhRI2y7dPjRmSGMr7FobueohZjYPex/fOhnr
PMIzOuCHcVLx6qeDaplc1QHEzmXRr+1eqp2BkpCjFm1/pDM6tHEOhjJfiMW1oyz9t6hm/iyrZL+y
48DeurII79xhgrQNoPpF5ckBEM/iK3kMjm0hv2k/Av2j59BjD3Y9biX2Na3/KcZ/OSWnEU6UApBx
xFe6D7HtBxvdgOAuly4wKH66LKey4tqum5nZoDKwQ1nQg+AokXaS8YncfAaaU14UiMB12GtEUdOc
msmtC4Dlm4b/ya3Hlb9WKEWEjJVsH6ssWwPKjbwerryVxcNxnU1NnRbzGLohXxNVsl1iCciOGyN7
Zrz/PsSee4tEc38DNm0g1id/2/TEvG4lMlfTtFmr1uQ/xPJj2hxx482YAdkOam0w7K5c1IzNkV2M
trS1pWbB4nh72fhOvUBsRJ+aiGVG27hkyESXQJe6VLgaRLybmWbHl57y2IFTtSseEp1YAZ5x+/GK
UKfZBw3iNOloNQeATEAvkYGo+gCBTt9aBQVA5bns9Yr66WDI6DUWhbXuldUCw4JDpILumNdlDih/
ysEg44p+RsYorz98bNG286Kukf2dvKmjlUEP/ksoLSQFkrfQWm+PrfZRTAh9qXmTQ6JRJ6jmR+oe
p1h5NSswvjUzF6HJfkbGauqhMxeVMtu8lDdXe2FaoP649Lb2wixQaNhjZcDxGN/XdKHhEgqPTeLg
mqPT0L0v7DSGwhni5nRAjirVCOn+1W7AL6TA60+WTyOpPSaRCc3yOc11HQMhIYTip4OVSXvp9KlI
T6AHa1YMXOCnwvTtI2sfzanciw5kprMx1PZcxINaRlipSOxBfPcwBtmcXBKyDZ6qoN8TOsvrDFXE
HrE7CUHT57ZqZkCVbOdNBzoLEt4oMCkIGLGf85ZkbcbKQfnu5MWlA6XzetiQD5kcnv81mqa8tsmH
mnmecWd+7RGmzBemgKBkpZEw0ir6OMSIRlbAy6Od9m4JwqHg+8WWUg+580rmqy4zflAE8lOQMoki
qPyEIE9vUM1+wN7xczTzt+AmDXZ58GhExhdUQdtHywA/oLbDAUrxQ3wsh1SBe6k1zgChWfOyCS3E
eNJgBsZI9d4HyRJFigq1HxGEa7gffm/j8i0PRPNUDcjbGyJkd1jwuOCerBn+jnmyxUOrAwtOBTS/
TJYCD1dcD1zhu4j1cLicGnZr7MwKayqVlEASTT10EBqVWQNo8XrsBpvIAmgPdBjPKLw8Q6yzunfH
wjsALFjNyW60IF/Mq7C8SXx7vPV4j/XLNCAEVwAyRjnfO8AXP7g55HQ1U49BPlazHox8BzoM2sgO
bDpcbdRsdVvPeWqt8hEF4VrVx1oE+aOHKti72vXnzKpC1LUsKqHSR943+SMiryhvLNo7cgzy9IQq
KfeGWlVcvfeqHC6TQK8OtKppiOtwmjOfNrS4EektNdORjwvUAjlrajZugfQgAtwrag6RX2M3VrkL
e3pRcIVGW2Q37Dn1IhNv7Moc9BbU64ouOjYNVqjUy3qrukHI4EydWLpGs4IPbJMZhj2CbTmpAMio
dg0WBwglZYl/xG/LP9KZoYsn8GXrjWXmfJxZpd8hAD+ACd7MsDHMoMw8ndEhgCrAzo9wuDb/5Hcd
RiPIhYZdm///U11f8repfnsH19f4zY86ZK3bbWfe+yFElg2ohOQzOr0eQPzBF7ld9DMIJaT7a4eM
QElf5tlfQ6h97XanGa9NOvv9BdIGGUlTguXwn6cJy59vjF6F3snFeH1VMoqqdPKZcMzz2EbYu01v
4jqEmhcXOqUhRRF/hfJmuTXsKL9tIA3JkQo6qImxkw7FwFEFYvjFfLDsD5umszhZGRA1Og7TFYDa
6LZeVW0CrMTPsTQij1Et10vreLWPDNjtMcWdiF712jGAXkcLnZyUG2Jl3oadWCZF5M0vr/hzYkSp
ANwGh7em105bhV1yacaLy1Q0OGyfU6nDm8tUaWsWyzAyyouLZ3gnGyREazBMtDvRsnZ3OZNp93H2
Bxu59K4jU1zYGEcH9fPsahPTNNdZqeNqK8ESOo8dXPGgd/Puik6CmyoEkzo1fZ54d60FCW2dWDfh
5FFCXm0TNrybU2fpuN5djnhLVmp2vAzSLZQCAeJB5Asloqqt1Y1r2yfQpJTvxchPhmDFu9PKUyhx
omBx/bg+yCgFN5PH/K2s+kcqSKcy9GCqRUck4GK/msiD7Fk53gBlPmMDNgQpj29BoOec4yiWJ9yQ
ltSigzGCzTm1m/duCBJk+hpU5BVeWc9d4YPFQGbBvkqdaT9fiufm51kSmx82OutSRzyH4ZDOWJ7J
50tvsGamd5+0bXLmnCdn8F6LQ92MezJBHCI5NyjEv/FxL4NqXh/Mya3rziHImG7Jiw5NVW8SO9dH
avVRnJwrlX/NpQKTxjQzmfoanBXCsILt1dbldjV3Y5asyYU60jYD6CIHiIdsNGdYQk40aJxkcX3V
QLb2OunBQH2dL7BTayvNHvVapos3HOeju3dEc6Zh9JFQF1FCqbT4NLtZgoY3vryF60dIsKPUYP86
XU3Kr257T4aH6ztrpR/NTNAkApOKL4x8a1H5M8MQ8tOnKi0fZaQW6KrIhQ7eCA6Q2qzNy6eiSWXn
QXQvy9r59WVZo9yNUaJu/fpJu6ozdszVT9cvDgFS8P636fb67nrFvZs8eKa5Ln9Dry+mqOtwc2mO
hbMDw4aewDR6Ky2IJBh51r/GdfNgpVnyEEOycScZQ4XuZIeenW3kzWnEOhzFn269akBltHWzwnls
QXRHTkxY5rwRrDpGNjcWBs+zWQsBvvuuN7/oZlBHPbVE4Y0r1IqAObn0zPtK9NWtC9Krxk3MezJ1
Jqi9giyI9mTru6DYZFHO5pcB3Arue3Plt60JJk6U6GFd3cVbmhycuMkOURFzRk0a4OHHYgizP5Op
GxFKTPuuWtPkQJtkh9hW36mT3q4RmXukcIOby6s3tka1WSSWNJkrE31iTnEifzp4cfyaJ9I8UKvH
8nDtS6sDnQg+0Gj0wRmVKgvqJFMOicyZU/n9jprJWNgbGSFYRy70FjSQcWy8J4MhofHilSPb0BsA
rQfbBW2PrST2VDr6yiK7O4+ObG+LUb/72vOeIO0+LKEIOGyCHs2wNRYg3UKNZux5h6LKoMAHBPUT
eAodUOJmzb7oIpSuWeeLuYMCX1uW4AtBjGb+seMGhdrmUqd3rc1PkPrYd6qYfSrUs+MaYuKmfWfg
bReB/5Xy1wFTb23d5g8FkmybtobED6K03sPkQKltrAHfnPrFQJDzLeYogEy08yOx05smHaznNm4G
6IFa6izsqFu7pdXv/FIkiFMkDKyBTv+QDFDGVRDo/DYNh0ap8yPCcJkhGIyfqL/y7RQ/jZQBkjDh
yCPXALOFmQB8lob9F2hUgMsZ9qubntDnqSeRRkRA7eImgL0nN6AjPmYbJrfrbFH8zSeiA0geD6D5
BrzDmGXDeyZDVJd61lfIDpcoSjSzTd03yZeycw6yMMM34HnSeYHy6FMrLXbMzQGpNXuI3n6O1CnE
KGhkLgKUbds2WxhxjARRoNIvdKYCkVzO9B9sf/ILmMlw3yzST3k2Q9jDHsxgm09ZvUuOjQ/3Bh/F
ltJrl16JLNmSGyVgJj9zdORMs6RlvSF7H6czNSKxeyq6olgL0A98tbLiwmclUtdcJrZbbVGFBHHe
NL/wWWEtDXvcgEDb8owvk7+LOBlQaihT4EMOHmWr0NZyqp2fh8IDD3YZJv+mredxO/Oj1t97CWRH
UCqT5Kds5Ei4mHpBHcgT5qcIGoL2Ih77BWqo/P3VzR94uBqCVM57B2hOjUKNfZt13UOoLbUES1m/
ujRHELE5osJbsmT30GpzBIFreqBOOmgJwjCAus7Uotn6xPyYzTH1x2yBbQSrrlUNIl6ulcyIMwvy
QwftmtWJWjVL603sZdWcmnRAkBfEnEF9ckoPBZuTRw0CsbkzSYmQ7Q9zXDymAb/O8adXsUtovxYd
uCfDwSnujcTcEzeDD3XSTQKs1bKfLgpo9EVTLFrflBDtvnf0uGcQf13i5ij3YR2E88YdnUOd5PYX
Brr0C21dq/IdWCiLRYCquSdy89PSOZgsWLtW3gFUL97oiqlrCFeUiFmcG8aafRN07oIFSfTWZse8
tL2XLgHt6tiM0Y5lqbqfBlJ/leTQ0LFQLmRHidgmKeYRtSXeAwR8wrDRb8iW6nnneOFt4pomxFxH
sIza+QgR5eTDl0ORpYUco1qYSJ52YOgF94fDFj2d2diqatW6CBfg7NI7ndnhK296qLi7gAlNB5Bi
tsG6RkHvmjcOkrIt7kQNlhHg95fj2sN95lxKpNYnvrTLHyNshkUtEHSlv2UadvEZynKTBtct9xh/
ScG1CzFF/WKNPZu3SayhpRfoTSM6Y8OQ6bzRgITPkZcbn8u+PxCHtqfA3hnl+oWVKeQggb8wdJw9
KEDvAd3GWVAVkA3FLfnBiNsP27WXzhRj9VKrCsxADm6UgGhkO3rLvkjTgyir18s7nj6KKED2RR5Z
2G6gWBA/ellxyHPDe4hB+LTDHWW6CvXwMtlThqeFFYbOTkhQpfxqH5HImOVmXW5w++uPWPD3x5EL
DX1oJ18nVhHNStbHw4x6ZBiNs6bk4TrXA3TNDOgguN4U1JqaV5tM0mGD2rbq3E2HGsT6yF7ARk3q
uNryWtar0re6OVW5Ub0b9sBn6Qh/S/VtV7sh43HNUDs8S4mm9aps5dnVGbm1eqla3D0Cw7RuVMKN
ZTSdBWL4OCPbn3pRWAr6HNRKrmP8enYuUgerepTFY1WpdxtRxveorFcIxOkXM/OTBeqnhlPruojs
mXm9UqkUc0uNxsx3M/PgEiMCBYqpzRGRwzon2JGJDnKKItMZ0hTQci1GCNGieHUVyxZo5QlwR0Vc
ZAMBAPRvbHFEICc/edPtV7XWszU2bBM7HLfkwuiTrcMMPCXKBBroXR04ENMx43cfV4VrCf5aeGG8
MDnPTl7C3H045vWyb1ULrDfw4lDzfHfq7MeQd82DG0bN2vfzbBtkHEpp02TkMdpQXI9q/orQfrzw
5agWkrnDBhSCVKNOB0+pculLbi2pqQHeuxMfDo7N1yLLUC4+NPej8gHtT6Jsi5wGAIZQeDhDGeTD
Vsqj4cdbFYrlnzQrfBuP2qlznFLxUoVsgZJFbdwjuoZvQUdBsSDsf4LU1Qa5XguPMKg8gUixOocI
xlxs1KQOVLc3G3tuSBAgdE5nPQIG3u0cq5i4qV2EDytIQ1ybAgSK+F7tY2wHqJB2hTdPJoZxSLV+
EXUV3EvepIduSPw5MXqLv+xtbqeH3J7kmRCBX4LLN4UoYTHDZWu+gW+jRc2/ld7KVgzgesEfIuVR
d8/cCoRD0612CD98uxCMxrbVhnehCfLq1kciC3vD8cVhUObp2+Er5GI+7FSIAY7Mi538RxX7y8AY
gTFommTj6ChcIcmBvJ474r6IXDnYbQAKSdJ0YyZZ80QeYRM56xjifDMstrL5hXq+MVi//mObiOeR
LwNKhrvexhKghgtFDfUz+krb6nOTehHx11v6/stI/633t7FX526aqnSNdj0G404PSLpCCr3c94gA
rFRl2vcKJWGQOVbje+7fFL32v9tj+cPmrvvYpiZ2lkHvH1AFXl3GtFlhLNUApBJdb2xwqnVshDli
T9MaqJ0WPHo6pN5ozxl7vWKmr7jqAmQS26yEuI8D5LUWWQ2B4qH9QGJf/aDJgLV5lz06rGb4neoK
3DSZvUo5ioujpCyOAMGrJcqeyi+VNL8RtNEQ33DbSt6vY1g0hgvD58+twB+TUGuoMC5X16ZX9+UK
8sjhKpVBcOADoFe8/0rV73neQZou9IeT67j6YLXYyESlb77WycXB7u9Zb86QLShRIYJLIscKE2Fh
pziQDE02NfnUpF67A7aTerFXtB6p909jExEic5EpEKga6oRlAtaVEKC1yt7dly3DUnOy60qAMGBo
nsvWze0fbSLdO+jRLsBwG2TnMJgADG10AFM3d74pYIgXoNVwbowCqn+DIZPHIM2rJZSkxiMgX+lO
FIlYj0Vu39pxwecdF+FzZ6m7LM2dHwD2o77Ra9/D8q/hMmxRvtElFoj88awAP4KHUIyXHXjT+age
6L/Q5U92y1FiLYvqoj7kDVZ2C2z3XikII10FibIibNa8DUGGO0KQ6NphFg4EP4xbMNiAiapA1T6C
K7OSR3pPzWbIP5oEPcTT4XPv8GuTemMGeNi/HZuPqNEpVbYAte2B11JtvWmBhWpEKLK5ZRYeqU2H
ycXPR7WNExkdTCw+ic8gbvV3n+fhrdC9c8fG5ERkCLbS9hplo/GKvIZs/A6UXnCLte3Fi8zWYMOr
T+E1rVx/zgX+iouXqguxat3aXiJCiQLhvmJfIxvccLiu/bMKa/Bx4+Z/BEYGOSi/CxF00fZxRKk4
xBFr+67J62aem6p/ij37tfNk8t0qGwyf8lA8LbFVYsm78CC02gecQZAtwDUd1OBG0QPSJJ0ZHX3T
eE0N37ksKLvEzA55HL7SMo02CC5QrjPX7pIdLdY8B79BgOGLJbF5Ea9X2/vp0ajwqJiYv8je9C2g
HZPd0e786kp2yHSmeDB45QyEveMaoJnsq4S8uDLd8C3zAYOW4GI7xWmoTy4A1Cg1aMK3GNIAnIF7
w5KRv/51ZGJG463K7K8KK5sjKJjUEatedcQOJN7w3vji2lG0t+NoFVhZeZ+mcXcrEomCFg1l0B4x
l3nlM7ahXqPjzSEI3JdLLxvEew3wxx6LI+xahGNA8hIRMvKlA4jrVlwr44ZaUemJxb/+63//3//z
rf/v4Ht+izLSIFf/pdrsNo9UU//PvwT7138VF/P2/X/+5Xiu7XLugMOCe2AfEcJF/7fXOyTB4W3+
r7AB3xjUiKx7p87r+8ZaQIAge4+VHwCbFpQI3XrOxvYmVgUg6e+aZAAMt23lO1LnSJ+rb52xuOxj
Ax0meyBW1gmtsDTn3QalZjw9iTHM1i7xykEu1ZmFQxmtLyqDSdT80gaO+BSiEOa6zIgTHi+Qjckg
EAJmIjoEif/ZRs5lli4YfuM7yBOjenY6cJX1R3s69HFTrXLc9MDI9FdvWrVPINPPNrxjWLHzTFSo
R3K7iwuNJWeaAGoKbPbPX71j/f2rF8IR+GVxjhy0cH796kGPlxu6luK+0dGwQRI4QNWUOS4zxyif
qwRJk2k5oUfgoEvXqW7JQwDzBKg2Q5nYn70q5Ru7LHQ/zaPZRLNh9y3Eio0d53X4nEaVtYjtRB8l
JDH3ZQGejAG5qS8jSJ/x9Yr3yRX806jxnlyZD6WRIB0OdJmZ1XDThrG9cxwL91xAGuR/+F169u9f
jsMQ9cW346A0RHDBf/1ytJuULkrn1f1lkS4KDlx+7nxBhiI/Q1G2OwOq/0i3w6hWxopuedScvFCu
pc5DAa1iK/ReEQNul4JnCqxpuDGFqoZYA+fNk9VWRzmtEfFQvFMxy79yo4BkUKHhOuTOvpa3oZFX
tyi0XyFhz+/ziU2/BLct6A4Sf082UIYl66YA/yP10oAq6ld84uVH1AyqtVXkALdnZ3MEp+LtKBVY
+30FyGPvgzPD1kk1r32gCMPmHtr1/P43X8e8rYW1daHc8dvSnhTmrJZ7u6mT5OfGLgA6SSPogeUv
O5hO9L3SXvbQTAdECouKxyAAQyOLRDfrAD3cZV6hHqzWrFaGOeZL6qXRWqeX0TnIe28u8UansNjS
cprkE7l818jprmw2K+ooLRb+h1+E4/3yi+CMuSb+cyhmS8CQpT1dTp/uVLizWAOoZIJ7jkcU5ONY
f9Im6JUJZxiVX0yvtl5pEeYYXX8IuN+fjNDDEs2oIAUZJ0dSlb2oxJJ47EUelk4rryiKWTOpvUUo
AoT2ThlDXCYp9zSIOqj5b22XyQKW+Ou6dlFlM9huupF6NPfMcc09nTl9YpczFQ2otkKiiG0cN95e
u//mczE4Vbv+D/eeX2/705cJAijhMOF6FojoPPHrl5mEFTPTjPl3sq8HpGIzb2YCv3BrRYaHou/M
XHapp55zxpe01iWPqgqB0tOOBsMtiGeRRixcYI+7YlMjzzDdZ6vp7vrpAJDRsWsh3gYHMkPjA0En
M0Q4LRjVvEpM0LtaLDubXhLNKNhCHSwzPjqQnYkQJQCtu+G0ah4XBbhsfC89C9S5/PO34sm//cRs
RzIuTQuUu8yxf/tWsKJyAtWk4o5BLvdoT4IZoDZJUMI2qdwSJ2og4njRF+dIjOniE/VyDkEDoksm
G/jzAIx1QSVP1Mq+HFAH14tmUVexAS7urJ5TKWDOQc8BKeRgz6eKwThYy7aQX69etUB1mmSQbtRT
aKjwY5BiREawoWY72bQLhFI42H+zkV8xhZouzpMf2YbaxVLbMZ6rid57JoPRucdtGLoiVhCDqUuU
W+qJSmhs+RVkuKj3k7fn1DUEch3vELbW9BMYXvBzKlaxVY8bxVGoMtlZ3gvcIxBUBGsKdvwg7HdR
jM/dWVd7/b01AUgKAJGRusVOaWpNfXqAglLaICwHibAwUKB31qa/hbh3cWqbCDTzY+Pv3Uw+papt
7siU49G1SJHDWFGTOswUECpmvv7zb8Tif7t0POhteCbEBTzuYBc+9X+6Dw0ew+NusMu7MDSnqLP6
GtdV9KY0ig79XrBbZH4ilOehABj8euFbAUYM5Pf95wJppRV0U8GSIUX08OtIr+oYNjDDwcuMCBhX
cLEIHVeISYGulppuNC7Doh3vu1CCVSRQq2hSxCtyIz+CJhalplMTO4xm48qJ5WZqZhXIR0uX9xtq
Amj0MSU1IYW8jFBqtnRt/MoJERT5Vr2MRtF8gl4DLY6VUVVdgEMIVI3b1AHU7QK95hmIJKAEZl6g
11Cby298m3+CXhdBXy9bnbWXl6DXGQDMQd23lchny5LtWVhecJN0wL/2APE8260FpXDGsgMqFOSD
GZRbPyzMZ7CKNCvcU/01ucUx+M8L5Lp046LeqcMOguzCaV6v09rBiAjwNJymLdo8QCi+ONStM6Ju
FNKNQ9mFD+Bcd1Cfg2hdJevtUCMjAFiBnIP9InrH8knNsrH0H5NutBa+0ac3CrWhmzbvrC3NxBtk
AK8zaZYFd17RA5wMnazO7+cWROMQnAY22Z0OZOdVMyxrbrdzU4wfNuogvx6jbMbsyxxutIaIVX3j
BoigKKfNXkAAvyNlyCZu9rwfvWcUMYp5LIcQ+AnIp8qmMjd9hIC9adk23oGbvbhRvat99QgwQ3LD
cDs8D9gYQfMCAtc87x6Q5wogZxfkD3k21pAJKLo1NUWZttu6Q+E4NSHCbN/WNVvFrZ2fEWE3FzlL
5Z1V5ukNK+XaHHp5R6Y+8puFb/njyp5sllPWUO64uPs6VSerUFsK1kI0COyGqdhSwCikDNlka3qJ
2uiOARCOxZIL6rZnQ5nnqOII6uX11var8kdnJa92PLrAvNb+HNt057Y07XrtpLWBeqARdA1Aca6K
qM3v/jRPmmz7rCjXCFh0y7KDJJ6KirtiQqOgDBIqyRMQRRk5RBvrVOGSgo0OHMIB5CtG3KXcqERO
vh+e3DxfjEM+PMYJABpuKUzkWrBjx+rWAUAjx4N0IjfkabEAsKjf6aqpkIHTnU6OdZyX89pk3hn8
pOHadosIijP5cEgsROdRkijvhYVEgchD9w2YqmWaBc6PoPX2XYOMDA1HOYB3doIwWqOgaVz9853Q
/v1piVWDw2yGB4MwTRP3lF9vhAhDlY3VGx0E402EWLWP9BJBBkA3deuFrbkBVRgiImTroB0VNt3D
2IgSgjdgyReyMM9xp7Ae0GX2LcevEsVlzterB2r4AySq/WgjJ4oV4llpQbKK/U/nLYlUpZ0EbOkM
Eo4Qxp0HdZ1d1hE2qo/nrTMkpzZsrFvqYMiA3P7z12D+vi6dvgbOsG6Y/glBO+xPzwPZ96jzdll7
+qhpl96EJMUlz6B8DBIvhAFsawRf5vWiTwN74fR2+fvNgEYUKYr86eoPC/DZIVMWz//5LTvmb+sc
abqm6+Iv5+Lm4fxt5wmkqQmhwSg+XRb0oy8rMKEH0QtiwukUlAfbTrIuPZ+t/zLTM74yUUr1d3MA
3saLmdlt9AKpjat3HTdywaNSgaNpSWHOTHrRo8XB5ZKnyyGsQRyMlMdCJWZ4ZwTlxxmEEJyFbgHz
UIHpLIbp7OqnIJH3H7bjtH+4RkI4nunYBjvYWNjCcxjav/6c9TD2UTXyZDP4gHrxuQ1Rlm6E1LbE
QhMBJHmnRw1B3QlwotvkFkVv1Zerh284I/JDVj/TgQ/VRgtQhqjvIeUUgmA6xTMHKNA8vOcsK3d6
6qUmHQIkggfRB4fQYdCq+jleaZ4AJ2yab0zv//k3YE3RhV8/Li5eV4IlxLGkBCbr148LqEU2IJMV
bC4YLruYXyIyiO17RytQSFyCQ6WaDskY1OABh70bFDBtIKieJQIsjkHbgZiPSYStA8teD+ByDrFf
AHT3U/vaT5gwt/oPv2b8kewpGvDpw3Bm4ZN4nm0hwuO47u9RLAZV31xGYb1O28TZtZALn6NSCBVs
mgdPUeaBAg+F566sgJR0+mhGdlQAyRW4GJGAjlT45LE8hdgRFycTOYfHDHlRclM5V/sgRNiFmjkH
LXUd6/9H2XksuY1safiJEAFvtiRIkCya8kYbhEotwXuPp58PyeqmRrfjxswGgbRAkUVk4pzfyIg6
RuyWx7Y8kDH7BGwV/8rKM5tGVqQ80MhI+fbHIjW8JjLYPep+2m4zuaqObdpbB5LIg9fW+nwPNztw
eZSrb8s8fetHv+b5ax5VQunRJJlYlmclCFlAUJDszwDtT3aQFAeVX7eyhIc6FKiC7jRLLzW6G2fR
S1SL4tRV8w7283dRL6pEozhMfeW7Ctv+9fUKorJZpmyUsV91eR54ou63i9lW63VT3Nz9Vpf1eXZs
5co1hgq/STFEXMqA/OWpaZ39Xif6SEZdLB5oPQGL/7xrrKh5J7Rlx2OnVe0DGRXEFOYYLo4K/Ew7
zV3YfqpxjEuVcH2i+MjkdVJ/J8qFXQTrNlAidrfTJvUbE1e1OZnWCCizopht9mR1oXWadf9i6iGl
papLfWXVtLKBV4iRkb8J9DtJz37degyG/AsRbItHu56wX2QkiThr31rYLIs5nGUihNMRLeiMk+ih
p1WyIzZOAHppFHVaom8IXYX31ytlzrTNpml2r3NE7HjjOb5YtRc1CUpxyzi1sfON4ijW5jpD4VcP
Gv6Wt0ktZY5ciJ6lJ2bV59I/R2lwsA3ZKNbQAXGkKP1pl8rX67SBrx+xbnkT3cU8I2n9VYuQ5kEU
/dDWF9YOuM7lFsShCtDTSE31KEYFdiDt6pLvRNyVqNNU6Ajkus+if6RHiHP4SuiKz2Ya/W9a0URH
G204njH9Vg11/RGhR/1Rm5HCwk/C2bSmEebrUUpWOLZkD6ILGAMNChtupJGqFhs11lvP6VETbtLv
6ZCm23HWo70uqeVrOvtsQKz0OwjIxjXbQr3DdXR8lPr+U6n85Du4KLYSeauc7cBJLuxOzZVoyM3x
V19Z0kPkF8lxbtrUFRcgMn5nL3DGop/OSPUhYz/yVYiLpP5zUToa6qtj6qXl4HiNLpXvWG+vJ7n2
t2raQC11SONI7d0QV+QeOoKBa54u8V5JLBmONR8ZkUd5VY6RXK19HmK+EuQPolUxo941efP3RDGU
HPBMGK9ep6r5H66I0Zxtp5OfMMSItr5KIE8Uq7yWL1Aad9e+7Qg/G6uAYus32g8xm1VakofJrrHm
LVx5UqVRf8y0O9F2rclhQmQg3q63akttfuCdBauV5c61lPcrRESgDTUsmsRjv+55iYnGJOs8cR9d
IetHTc+/7nkw7Qtw4vx6z8u/wxZtg2IjrpoaINhnyyKTvlxgOYj7Jt48XO/rv92zGDQ20n/cc5DU
CPaTd7u0+bgdpMTwutrZl+Tm4KB1JcAOqWdrIU6ntKuBrZITKSPL2DmixZYK2Ip5iq3btWcLqSM2
7ADXtgUXsswxgKje+pH9lmghRtKiTkZeNDyK02tt2avyCqidn0uJG0YsAFryFDcVfI4alTe2IOkT
vMv0qcpwpBycB9EB0IC2kaFSbUSxlBP1kcGioxiCA5jtDuGQb0VdY5Ms7qI1VqjTvujT9dcw5m3C
FlxOV6G7rfbpkxwY7WVSTO/WI6umjj+zK3Zirm5unROfSN6vq7K8E/3E0DoYsWOTx2Yv6vJRHo6T
Hn/M1dztba1KXSK7sae3o3GQkzw7BWPNTn10/bzc20mBvZWcZ6s0LKef4bxNc6v5NaXzD96g1Ve7
ILkQ134OJhzhu7nRebFU2+Bh9NGRyXs1+6YqNrliBgGY5U2nVb/HhoYQfztnj+LK41QYhzgezT3S
gF5pm8gLqbN118bhT21QK9KkEuKWpm2cIlaNrV4GCmw6LLOnpHLWsg/mQWo2lY4wRwrK4rsdyGck
tJf0J1Ebe+RDjgEKhJFa/CV1wY8KZ9d3c5STtT5M/lODPqWLDYMM7WP+ujYs/vLwx3WjLrAf4ENA
mwvD4RWUMARnBUTB/7oeFt3w+Yqm3DpTiYI56ufbGg0Q10+x0Ml7hQ331CvfIeat/F5tPpwGqn2I
atxOJpbx6ujmocqWWWtHWdszRkfa2CuXPErI5YiRxCL9sJqefEcpDxZm0hsxIMu9WY3tb1BLUgxy
hmYPTN9+nh3zXrTPZkxMV6mGc1gSnofdiN/5cqXMCRD60q1nfnbtfpTDZFuptf/Nr7fXgZrdb9Ru
Lg6KTIQLk7/3642Aml1JOR9cwgvBSSV/sy6WCQEuHYqoy19nO5x2KlTwbdZ23UdSTivRQdLg5+Hd
l90hvlQ9OjbmU+JSjQF5u2HXcB+AgTiaKGC6okEymq3DU/OtszXds5Eq9cJklN4KnW9+uSYSd5U7
h3ZKChfEDx7J1fXjKjBWX4F3CR5NCYcafzERFiPqGMQPgaSPdjYDb5zLeocLyfQ6F/isLB90kqGr
gABmdjJnyQGCF6urmSXphWTVSzXh4BGBJ9gVQYJt2DXxTfbbQDuBeJZJ6nIRghENSmA9SSPmnMtq
Wkux8VguBztlb1dpsbQRy2fk9DTYP0JzbK4LaplFs1eg+7MWg0SvHvTuxHbyJErm2Dm4bgwsw0Wh
emxzlQMMqpUFKuYl1SXpIQnKO8Xvg7fRKvhwIHteY5F1rQBzkrNxI1rNLEhdidTdXgQfQZL+Sktb
PovSMqMKiuIlX2ZEng5hdeKXRsV1/yaLpyF+k5BCjmBP7WNn9OxO+2pUd4PVXdSlAa4bJLLfmqWx
3PHQN/dzGeNhBy7LPvqG+vfpFJq47MzjX4HybdADxL67PiMI5mjJOrTCdm2zRnqVJuvJGjtGT+1t
7dzAN3mcazk8aZl8+eqcSyT8xi5zr2WVeCEMzarF6WaZrMnxIZXjhzRy0kdS4wT8Q+dnZ6a0qZ2d
bdS24d9MXKjRix9d2SobkOjyBryzhhKXGb+lgWRuMskpMLahWA1IsvthUh5FcdTUHRg0dlGFbzzl
c7kppjx5C8KaTMZi6sVGOnnDLcH2atn/ao3TMXFRbJr2orWXre96EdYXMVQKNrMmw1hIq/Ke4MuL
uE6W69VB3FS2zA9l/N9vSrRmRB/FTUkofLJZSCrPn2b5KFCeV7znUsxJgK983mSuYgGiy1VG4Ddk
aCD5BNiXTpYQE7hNdO0k5oyWTkaWzW7VBhte6dfAkuIncCDziwbaPWlhB4uSPBRs0VBjFyVb0fba
LCfXUlpORy0ohnvR5rfOBb0u+yJKaiA/VUhLXkugKt+60VLOoi0Psk8lNKKrariMwzy5EX04XS8h
1+mK34Z/FNrgCKzWq9yZAIQsN+d3BZoFSmrfidacdX6lZDp5GtGK/zu/qRSkbRfIL6blpOtMPrVm
nexJjRXPs2nFXiLJiiuKQSq3J7v23y3ZjPgvxqc0mFAbE41yy6UKrXEOeSMVz2PSF9s8JkQvWgdf
y47NxBPtOrZFJ8VOn0XXLEeqnEA9G/flomE39BscH1Ky70zkoMBwAP2f1kNzTjWsBdIkU1zy683Z
qPD5BZTDaRyCsZhwbNheK6vQoalqlPs46/U9oYcJS7hlDhkgSKZl7/UQ7scZjDriiPmT4gzZuYrC
sywpUgFYdOaFTdGwE1pajahp7/wJxJmfVcWTqMPo6puRqQCxlqrIGTCNX16EJjHBpMBaUIuGpy/j
RwXolB9i7iiKYoRabsOklx9FjRKy15uMNNmKtnBKhnvCINfuoscwYnjdlUSSRNEm7Ilwf/84W+M3
pHLao6huJWCN/IP2B1EMmkqHaQRdQBTFYajVZ61N05O4kjNDr4hYvaAscaPiIBsu3hsu/yjp/aCP
8kaTu37Dk6ba5m1huWJgXyjS4/Dz+tc2lTO7E2RzYHnMMseaeknS2FPDKX8S3Y2cxKwqz+rX7duB
zjuQ8eYk+E2t4YvCxw/WODuh7G1p2n1iLchsyT7cqsRZMlpbkHzjSZSuVRhukDYcRw9C7ddwdP41
oONTv0bpYB+Wo7VJdXgOEyjY+z62s+vBb+zFcME/OF2BzEzWIHc3jvlXP83phm1nYeznhGXkDkmg
nMhntyeQgJmbjGn4w9+LMPOtXdb7/9ouxrM0Z7z8pcWWLJflVqSI7roWbr5wR78VhYjOrQh1CPmZ
pTM0RTqz/X65tYqxDbBMt3bkcW+Twbo0mvJLpIRNO0Sira5NT6SE2bWdJowIHlt2oaKXH1sv04Be
cZANzvbqoaQqL30XtQ+O7lQPqZa+CiRMGQf21ipLZ9uxdJKSXU0mtEpIxoV309lKpTo7hry2JEkU
lqCA/u4iNLaSMaxcpHDGzTQUybSynPwe3cN4LwBS1zoBkzLHtnGv5m54fgMQKUcU0E3Z5kNDSDmc
dSC7OcQZdP+0F9GKxRgGx/g6pMkQbMeAOF0pDahpKmohn8LE2Shkx+615TChfnEfZOXnpNbJQZRE
vd2pX0NFnTjIpjS6Ey9tF0ND6zhCnPpuspr+2Ui6ZtNWYbMdlqIuKdbejINoLVoLPXYuVa0fRKOo
KvvedTRZeRAl/HKQ552y4g4P9t9nk5VtFNTmA07Z7aOUnDo1Hx6Uxf58yEihO34rr0SbqDMDCRur
aCAgtPQXdU5yautOPfZxdr4NNKdRXoniHwO13CAtziD4YANhivnrSmJAnOX+rlBtOz3n7BMQXVAI
YQXWTpJy9S73B/M/ztjhbxXLB/3VEj0ikkaUYmEhAA8Yqt44ilI3SsYdxhjfRUkcgPxP6xinc0/L
BoS6ezt47ImnLoPFNH7USsuvO3L7JkF1e5mxDQ3jOAxS+GiGgKTSHA/I+VUVf1KMrLWrh6aNBCof
nzjEdX2Xapp0EqVpgEc7DsqrKNXW0B/rwp69lMzZMQpCHCWXQ/LPmRE5ndcm1YfokSrVVw9RnNJ0
behljC2h3iJBCwloxrJ25aCWfR6q1LnIS0O2NBQ6YFYEYaHpF4NzgWz8NQK266+5VKHrGOm+XyAK
mjLrDzrql7PaPGYLTMHi0b5rSsIoooOoGxYxIAks7HVQU0j6g+Vsc+tkGuPaTNQIsHSun8VhcEZs
2PDQ3fYYKvFCT0NoL0DnaWnR4S+OGiE10U+0Ai587nFl2wllrdwxsUQx7TshrOUoaOyvRIMoL62S
H/wA8wn/PsRLKHcG9el2FkhT6JZLnRTQqifO7623fmNhHDG7+QyHofogOEs6hK//TN5VfazIRor6
Gg96wmZNuZPHqPoIeU3KxtJ87Ts2PEhw8sq91N+G57jU3NVAs+9bFcWaGR+nN14kEEBfzuqlTpyJ
OtEq+g19Hf7ZajvD19ii9uu1M4SqJ80aJLk2RCQJJf4DAJSNqLrVi7PCbINTZ+uN5xjJ/Kyn/knC
pOOv5QTI5CBOMIW/1lg1Tr5XK3Kfb6KLu/Ag1cp96vMOEYlvTpw2zoxZjz0NBEj4Ts3lIBq0WQ0P
zt8jbP7S85UKZGHcAsZDm121GFtvsCvlma9S8oY0yF1RTBuQxgZhm5UoNmPCaxo7haCO1G6tSep2
GOIY7BBDHRCOq4pf3p3UasqzmLiOKwKrSzE0mdjJibX7RHjRCZ7sewTGNmWojmdnIQclIxahshG4
PawnUtl+q2tvKIYhaZhk5VpxUv1NMnOitVJewXOrtLe6bD4mQ0vvA+Kfz/8ySFIm2c0L1Tzl2GpL
UpywV3KDANQlvxg3EifD7LJimTtTM41tJqm5N4HxJj7O4iuKWqPzZrUsvqLY4qe6nrOwepimVD+o
qSOtkYGa3mVEk9Z9Z2RHQi79G5i0XMczQfQKS12CbuaM746NaC+CT9lR6yXRSwz+t16aBBckV8yQ
aEjSv+nSScxQtt3XZUXxj8vSq0mHYltJg+KSP8zOt0OsoQdXyqdbTaawjq/AZK3r2iiPogF3kfwM
+b07ygj7vucZv2XWmRdcwsxdNlXGNiHz+d7XjZsumKXYwsQgKFv7GKMEexl7LM+vYCZG+nWcvKRV
+zVS8bPrSNEh/WdkpWbadaRAO2Ex+TAV7S7Cq+J7k3sjglW/apwoV1XZmy8GKh2boh+iU11JyV0t
jerWMcziiUgLuS2r1390c7cSo5Ji+ujCOXprCca7oMrCc6iTWlUM4neQYJPHuPHDdZCl1Wc02Kg8
kDlLfFZUqWze58ip0Gxpwgtykf3erosPNv2ZW406sSiMl9B7muxvbDjB1HbRr8XoJIH19pFnirX2
CyO6V1pf3dl2Yu4KTSFJBP4em95h/NDNAhsb1lZF8j86FoROMZyzXynFcw+FYF3iEbJTnKJ4lklV
Qfd05nWph+XzMA3ypcUtkd9d8Sx6GKO9C+YpvRdVZu0069i2w73oPwe94VWZkrqilSB+e0Ye7UFc
SlTZ4ehitdM9iFIbag58I3xMxNxRVEtbE09lpGG5GTPQCkCw5TfRdyyy+pxFBozvSNIw04myZ0JX
5z7Ni29aBEZaR9LnUNs22NoZUkejFN8mf0LNs9P5p8DL472UP0V3SQGbNNps7EURXQaraIePQuuq
Hc56zVZU42PqtnqcwaXI1H2hhtVGTNpLxqHgx/hs5i2UPE3fgyFLHpNCx7dHB9zdWD3+VEXvsxRW
rNVEkx/LFpRROPWQvPIhWZtB3e1Q8ZJIkC7l/+Pg61TL1f51AiXABTRuC9RXFsWGFmY/ehYvsYIY
WaeUxkrU58o4u2UwaNdudT7+1q2109+7mWyW9jL75NMUCUtwkoh/RUnrrBpLwS+hnfU3GefdHD3o
V1l2wotpVuFqXh6i7A96z4GbsRFFszLIwxMoOIqir730gdm+hlqtn8csSEhjMllvGpCJOyQO435l
kvP/AZvdldWc4ATAprtYcZxvuoabHNaJ8iNiLf12TFrpzneq7g5yt73VolJ6iCcE30I43t+Mvjur
YvycIAM1RPVfZY5FxWi1AwqteA+XvpOfrXLq9shYT7vYb9pLNkmoCmNF8kqC6GcW9+GvQN4ZqsZ9
VIr6Yqf2iBsNvz1pIZnFcaV4MAO6QxvOuLX2ubGJ0P58lpcHBW/v46dkNmhZExPDL7LfJZrs7yap
Dty2UbWXPGrtXVkRhBDFCUjZLpGS+FrE5FTbqU6TXItDwK80w/rMlYtYf0nlkWy5luesrxRbIx4p
msW1s0W6eldhpHhtNeug3VlEhK5jw8Jin5eGWA0uY0uT7EkzKdg/LncFvSfDNk7qr62ZAZG0s2VU
KJdWxymjXaBI07U1dXzJC3pFvrbOaex7pNghYywz1xaJECzBtWuroeD0bKgIjoupwkjWPLlFR1UU
WdsUb+4aZAuWsfk4zJ5q+JimLNdVenX0sG+DqjU1+8Yu250/5S94D43jCpZlcxIHvt6vs1i7WM08
Hv/sIbqFUF5XJPJSTxSbEpPhPDQwTVrsIzNdtU/O3IIzKv0Li69mIY5iRtsqQPxUVIp+4hAU8acV
gSwVJdFoSuhPdtmwjZfxt65xSiwqjcmF3erEWavKz2qOpelt7gZn1js7NA5N5LPiiW5+DOe2QivH
FRMrGQ+fVQR7PINlfXe7mF9gP1JJxX3CC/lv14fC0SBylMcb0fd2MUtN9obdlMdbfRdI2QHt6ldx
5dvcUa7aawJjynUO68m3FKiii92KOEgRTiuhg0v2tLDK/q5O09BoV6KsYpXxz6lBKg39FiQHNClz
ZQAWx+up6NqWqbQKW/z4RMt/ma5NI0/1A1ILyyWnZR4z6HgrEmV9kmwkRhx1o8Q2ezN0cJ1BcfZV
wH+5KJpGYvHeFBYn2XCC1xoPN1GvjLa2r2qZbSzgq3elgQpmNsCdQTnrLxnRAFGfZM64n8MRcqCY
HFseciTgComBsKFVSAWIQ9nGzrFeDqLYtka1lX2I4qJuqCqS1OT4y5WsyjqRqdg6xVZrnZK0cTtH
m+9YhHViY0uD6Vv9hsAX60qSs88WHUWLEmHbuPQOl7G3enHm+MrXMFG8jq0D46AXaK5+VmnjTZMq
HYE0pLaencRh0iMEq5aDOBN1EQkjFxx0vf6jAalxCIjLWNE5lnpvksvi8Ee96CGGkib3tzXb5esV
/+1iYqxSO58EEJfIHKHfdPCnrbzYI07LAVzX16EUBooptJK9GcibWhRvfQYtkNeyIw2e2ljxylCM
CEPpOthbZZZ6Qxikr5GfPAhKydz4Mf8W7e89HMDo/72HL1WtO80t8rAOCqJO1xK8aoP8qMrWRtfw
2r1VWWmMOMKtfBtRq0m304rqBD0mO4r6a2drki23z3C0M7quvUdrHmaLjmPHSOzEId1XWztsqYpV
NRnt/bWyzBsPQN8i5EpdsRyaOo02vGPLrpjm2qBY+MckqGnP8mLjtHg7jdIkr9PU79a3utgOLeta
LoR3061JUZBTXYmRovK3dlFuGrQw/pjuXzuOyx2IFnEQM5qK/VV3K/KrY2EXfey8whFmm0BAcx0y
LuOqDKbyNOLGSGanqOS7Cm6KrIUURUvnN2rnBm0Nt5JveSsqzdpcTEEmLXaTGu1TbWgeq0jmWaJG
1t52EsIlQ508qPa7aBM1IE7jnUXkcX2rMw18PKIcNp2SGPVjCFbgsXgU3cUh1Ry27bJtXa8h6vRQ
jhENCZudWtjDTslkMDBZlp4IxqWnhtjHLkQFovILZeB/1+YoWkQfsJwteOweHeelt2iAO6lsi15D
MixL1UNhJH3z7GcY/hoVVniOHTxlRjR+KBmY9drIWvLQFaZ0aQBAIm+mw1RBqmfjGNwjpIlBowQD
M+HVeTVk+vQXRPs1JJQhWKXdANZIc8As6QgKpFH3LPkk8XqtRrrDQnpbTpN4Ly37LrhLxUYbp/G5
bACTRybK+oqd7K8zYXRKcMVH8LHj55dm+dmfM0RU2/JOM1TyuNaUlmSH/i6LM3FooqbY6Y2G2FMQ
nMx/DoTW4L6PPNayyFY92W4+ROOt/o++81iFC7btX+e4DQ0Tuz/gybcRc9/qxdmtbi7t6Bghm73c
wR9XutWJm0lmpJdtXAj/6WrneuRVZo7QVmA0J4RhMaq3Am072lmzqeMZ/H724FgQOaWitZ/LXL0v
sV+6yCRSn5tOmVez1aZ3/ZA5z7PfNS5xF4vPgFa9GcytxvZ/oy5FZ/HSnSUgOGKmuK8VfGPC76LR
QCro0efnwp77WCdGiQ1bwE8d73WO/iJnSwYKLIMoi1Nk0ocDiNaF9zE6L5mPz3c6DmdRgsr5lOXy
cLmWQp3Alj3eX0umtcvmQn4QJSchQmKiG5Br1hv4c2jDQztfxEEFCLvJfU0GokBdXulfDTWISixX
bHvTykZnwvBfWhBVWQU8oXa3GSp0Ai5xEHp5GmFG/8/MkOOdTa6BvnQw4YTulOkbtMfM+xbQzb1e
WPFu0i2YZX0JtGQ5aERFThnW86rP2wi7Uuo6LfC0eh7ZnlISfeNIV1e1GUFXx97nvsM0KZbGoxxN
g5sR2fpEhadSzM8apT1XTjL1qEmldZ560mqioYJtjm+n/NEPBhzOuf0JIcv2pqYtDhlmDYgA3k5j
4NkH0rrNvI4DtTi0iol31yj5eywdiDlDqDSNunwOe2DgrPD1nuBe+ZyxwfFqrLBd0ZpBLjzVQ/ZK
MDpt190wr+wuah7LJamKysy8MixcHPvAwRQAhhS2Il0uHxrFn6+HJB9+L35Ks5kh9CsFd0SF4KUs
Z/5chL8VRcMfdenSr7RzLGjFEGVuNzxbjF0NHGgMQzIeUxZurFCuYcVG8YNi1DBhqqb6bHrz2Rll
7TnpRn2XWLq/Tcvef5OgEYxAaT6rGcnRvJ/acyxn2mkk27mu6jG/jFEoN14QwETLQXmhhzH4e6VJ
8IpsVP9eXQ68NVXnYSGyxYT7N2Bg2aQ3A64xNIpuLNE/CV/HBzGHOIRmBAg82EJLBZcW6jPe5kgZ
6tr0TStLlDZJpOMK1cVe1IMI93sjPMfoOJyLKkTztfFNIhEUbw3hUsz0FuiThgnTrUEyjeokAdy0
qhzl3Lyx3rXAR2s5rK07E2Lx29B9mku1jwfUvluCg2QJqhUI5mCnwHVFAWuQcEc1pSPkYX0zBBmJ
n6VB1IlWQ+E1F7F2+gCHrdZoEK6kbLYuTgtC3Lb06FOe0semqqTnEmjXrpl1dZtWufSeG9JadJhw
2Ha7KtGPYqSfA9UR1ivYjDxmikx+98sKojVSVrtEu8SmoV6ISA7bIJNwEPmnTpzVcVitl3DGdnKm
Hg4hb0b9NNr8YzJWHIw6Vc9O8SwKWsEDYpUB+tuPhfWXVU9dsmHfnW50GHzubVS1jA+0sl81k295
okHcig/2AQufAJH5xRXbgoovdU34OuH5fulLJViR0CfgXM+TZ1WNtRHdbJ8Ugak7rLtL6/97lNFH
1UuH+ZKkqf094kT9PWwEpD40fJLJJB1v9V2UkyieZ5vXQbqJhiSV5SMh1r0YJOr5exF9aIclxGVp
F7LdRNgH23yTDfldiOrEjofugPVTChrk+xW7fLUayXR7B3ydFoTtvsExagcyS7sYZfM1mk/0HfTw
Ly3ofjJdcLrq/AkFQGuRpgkNXJwiH0PPmzSgaGj78ZKnieyqqQIYuLFPk4KqmlCkinvVC+TIPomS
qF+qRC9nDn3vmvhV8wLAn26GT+Wk+g9S9ghIGMrLcpixZHLjaoy2oghcdLFRriavimeELe3u2Cjt
dDHmDCFLsu5rKFXzXjRG1jhtcWHON6IVv9vxLsvx4RGtdYai1wSOSzSKKpgWQG316SJKhk+MwW+O
Pq83ueouftPpYqfRAyh1UwDpa1G8+VVfjW5EeVz6NJXUroWntWzZI9xoZXqybWQ7VQkjU7a885ME
q4eXifFlWkqiSlbVV2Ri05Po3/Av62ETz6qz9LCBET30oU4An8kcyBSIbIAUU7HRUaMz9lhsAUee
PmX6MMkmu0c9OpGXkl1uaHhA1k5lY7viufkw1n0JuFJN1lM24bcn9bgEdO9Bazj3ycHkYfNgwe1O
p4lsa5pZnk50fWtbjrnVi/S9jEsJkL4prUPSkzvSsXuEgKMHx+fhrsBR/GYT6NZbFJoVVdfQuNDH
sziTDOBGVYmAo2rytcbSkGHfXi6ix86a+BOrNKFYImcsyYPs43bc+LprFypR3GRBku+s8WFylh2R
g7RvwPWRwJiKg6bW8/pFjWB5I59x4Pc/roCx/SiQ2HssZS3YB3b24fTB9zAOHM+PFGeX+BKxLV6H
WSUj/ovmFyOaUs9c0Ax2M+7juuRvRT/HjrAp1o3VhJzUfQkTcRsie5D4oM8r5bnTlG+OotorGUSY
q3c+0U7JWtUaCSJ5AvgzBN26H/j1ECXI8Zxqse1CM0S+dxwZ+XPyhCt1DiEAkYjYAHq2IJ6WY+OS
6dgMQ8e6LKfx3QhscRUW7akjHB8Qsf8rMXIkZiut3QSFUm3LVspWgw7AVE37NbqSAJ2iD8Xs5u9t
1Xn4F+6b2bhoZS3fOQ3YVhanfuNEdb5SoumX332vc9SXeff9iRQ2n0XzgcqgFzv5W58BJlHLDipu
8aiCVlsNNebyqvQW5MnaqCuWlarFfizUv6f5O7pfW41PJncwzRut5qfMNsE19FfYANUByDFvJ5i9
rPS4J2QgScNanfMUgJXxTY3UGcA3e0onKsI1HT4gk27KnAV2yjCbqsrkHJkgq+eAvJ2R4FEwFp0H
WvS7NOT5c+f/qpDQ9SChvUhER9knzOdyJICURYvg1JiyeMyWKyvqGTwmf8lcocpEeAGI5PAzjYP6
rEwaZmjpc9f3yotmHXoQlGvJD58VeCFugbKBO/IMIOKp77EXP+vzeChCGSeuJDsPLZ5PChSZzZzw
ZZDo7b0IPOkhCvZO1W4sFfNEv6ixyNGHh06JajafbeVFJqKDfd/dA/1w9XoaQCHrB6WwpZUcRRlI
u+7JmgsSllMxu52f14cwHvZ1BzYXqSVSs8DXpU7eDQMcs0LPAb6C60K2nmx/ZGGhUpImajvc4npc
GSLfPNsWMGdcc8KuMr22i9DOjOS1CQIyRHphN8/wGHQsgFaKnysHXsvt9dBJbN39ek8Me6VX7QSK
Qz7ETgg/vKoidVNNVXPoEoTTL+K0gveWrn5rm1WZirwwe6+Ru31REugCHckoMYsimq8TBHgExb66
ysZ58CB75LCd9XqF1fuIjsbcHEInUrdGJ19ktawOAMlnfmGRjV0K78duMwEy6dTpJ2uVCU1mdh6a
cFGTZ2ewYvULDqaKuEIerP3SwoMqtf96xM/pI7Z5gZusKlrl6qdqWk+h361Ucnr7AK7qxor7H2XD
1xM6832pmwj4lmg3k4Ev8kUku3cudZpE6AdjvGqGz3k0V5u0A4hcdz8zC80SgLoWsqlluZmlyL70
tb/PZlt68hH49afoTtG6l9xoiy3KJR9tnkoby2/48hB2RP2nP8lm2JPCJ1GtNMVTE/XfglpvUTKM
TC8xSaiUQ7f1+zpfc7/J3f+wdV7LrTLpGr4iqsjhFISy5SDby+s/oVakyamJV78f8Mx4amqfUOoG
ybIkOrzfG4piOngJH0hR49miF9bw0FR8WFouXouRur7esHWJxCFLi/0CoHy0RXctigprn6x6G2s1
EGs2DDmVxESRmUZFM9vLKrq2Na4SGTejqg1PdaR9JLoDVNO1F5X9RtAvwxCiXLTOiq4IMPvMPOUC
k4tWNn+FVlU+mdSG2v7FpSf1JzMlmrzLCUyNn2VpaEccetu4t3Y4IFdOd1dz8d6YauJ7xsTW1y1u
iWPH+9YY8ReO4aa2XnHSNRYJmZt9yNZb/D5z58DprrXMfdeebV94JYHvRe3uK8o9tx7KYht38lZa
PWgudiSYqaHDkkLFk7Lr38D0U18M1odRxSiygJweheodxxzPE7c7V8r8x3Pwv7K879ZYEP9pjKeS
ypOfCMrFTM5TMFvQ+SrdcwNg6OnIziunuoabTV40l3SUjMHuZO4Jz9D9fk36NHLtHUH3BHe1vZqz
6+3SeiA7I0OcKsb0sh0GYaUXqqOXvGhtpMN2AY13uLsZAguQJb+wFb+X7d/UsN6tcf7V6pIaWGJe
IWNfalSIzgyOaNpus8MH4VtH2GjolPkrtuLWbWK692Wbt8c67oqnYoaHpyT9s+gX3+yLPCxY1O10
hFmYYqUkfGkjXNrCDnqNZOVGFwaGQG52bAs3vhJLE+H2YySXxSusU8RK7SySTDuno4FCMymXS5Vm
47HEBPkKNdw4aELMD0NSxCxmkbVCj2n2w0gwIrUmLazTzHkqZJyEcfvQ9Mh6TGFTTCUAEu8MlsRl
Q85hgvlvsLIgA5mp1M1NKPGWENarbXjEBS6ieeu646DY5A2UqfsmKdoHrWP1uO0neAz30ICMmUgm
LPLVb0vDzklrhupDaaiJepmcTrVlWjskr50vGS4/JgulT4Ku5QNZsYScDPcBniqpf70wPpjASFZE
qvUx2X1Phq9Qyda0yM8AF/mIMUTxGdbHD/B0NmxZM3xoXjT4BSypD8/CCsla3PYjrhgi8DFsPpCQ
TZhqY/EWK8aZwEH9hv+kByDhRLutmYpFv5UKKqIp+VhkVgfokkw43bHcN+bEJGua58RmTxzF5nCT
mLjeOv7Xy+S2ewhn7JWZgHa1VyC1zB3rgbU2iJL3pCyt8iozPrLRDAabd4nFUIaV9zTikYwpTB8b
KwqKmw/UKGi/MQl69mRqgQ1lfK+qSkdwSvfDHXJKzHiDoPGv7tR05v2An8gOppAdkIZl+INm5I+N
NTr+LDIjzICAfcMaDnqVeWSSp+N+qW9D1szHvkuj28L/oqT2Fc7iW55E4gkgtffxpGLKahX1ESt0
HP3K5ck2Zybsqp0DgATYdTh3U5hiJ6sOaR8gZpB7Yw1B7cs0QBGfPdpjX528haRVrB3JYKmXf6q+
ImekWg4NqXzhXHvvkIN3fTumCF+4/6MFxu/cuIJ/xYYbQuCwXGBrO3YYZUnsRzlAa9figyN4uE9T
JEMiwuNLG/MnW8lu+jp0xznAlV307a7HO1TBh42JWyB8ABDAizWygt4rHF8tKgqRTA8yjeyXsfYA
1a1i3/VG7Y8VoEblxe4uIwDO76gsh11S27vZbYczRh32Qyq0lB/dAm+hAy7TTAbUkiX0o1Ol19Jo
IOka1xlrunCw5vSCtqM5sPC3eGeP+KY1Rw3HDKF00UVyq2IOVf8ynaUniE1YxwErmiRJgZBnRwul
jKpDFYs8MNO3ztaap3iedB9E7R9GbyrMo5jPpeUP81D7SRcrj3bd9bfJnhS/pFz/0IlRBHg284+r
3jkheqOsgHky2T6BdkNu6CH+VC0OlKVFgLajaTjT43npY0rrqlp2Q9645ycx3WRHtZEYRe8cRy6J
qYX7gJH7YYiV3B9c9dEE0AkNe559TSpn6VVvQtjOtZTKn3bii5oszXgw66YMuzn73Rnwd1pMxUnO
ear6Nr3mwzj5Sjo7/kTKgGTexxWCaUW1izNB3lE4R6QHiQGldB9FhK5h3SEc5Y85mePFjKBvTXUS
JP1kBZ3gd9LXenFWxIAE1AAYnafq5M4DySBu1VzxHLupLVsqA6qIQSSiTuQGZFlWZKKwL+3kkegy
sXjS2qE7ILINk0lBstaI5VhYeQe1sn6VXfWsqBDeMNjuDk7XfddErgdGq5ncYTk3n2c+Lv2ESm6J
T25MatGKifZDkoXYQbOCj7V5p7L7qL1EnNEoqVSvln+6zoArx7Jgx02BhoKc9WCZJtKHeu97HpWm
L50BrAObpinHG7qzHymVTrcJkiGeRd0+d+N3B7OacPJ00kxFHi5TbLMZHviAhkHs7ThSQ+Hk7wQC
TbsGyCzEclUN8wQ2YaXEGK3o9bWc8MPqIqaowjYN38ESbq+kgxPIIpWBiJIDGFx+zrDetVXdvrDG
vxJ2KbExT58MTVMONTeSH81POQSOsUjFc8d+NrYoNBsudROBrkQ2HTtWtdVZ6bOzq414OhS1re1S
CDa+cLGTTR9jMVksb7ohKGBI7iwne048cbEttw0lFrnUrQt1PyDHOy6O6qH4xeSEMRwpzZAV+x7j
96W3K+y8UrIY8FPfR7Mado7b+siV833kWYwkkYhDXJ6+a/juhE3fjXetABYqUN80uk7Ul+eRWWpg
/NVE6bQj/PHOV+WCsbg/gD/zvVBIupiNnZPDkYkB5WDrOy2JJi2GdnpUQPOZxHsCPoPONVDgBkJq
l20wsKTYNxYO5g1OELDDK/nS5Ei4DAqBHjX/doJBn0/m7KuspM2eaDDGn5/YLIwXkebPStQswaBq
0YPojO+2SR1+Gepz2mfiVM4M16YCnauimlE7F4ddJtLTC9m7O40UuqBpNByRqgjpXARPKevOUi8h
eU05no5x40cYrB5UhT3L0Fjt58FaYEGYVUE0km09R1627NFoEoaRIUjtF4Wd+lSkEAG85kTkZX+e
RjGct0dfh9g2+3ORQp1CU8NM7QC3w28/zGXuHvhy67ORq/XZBu/ay6W6zZj9nrFEWs5pwabNQ5cU
bK/mSooBfT4dGgqM2NBcQC9cH6j/JjSvPWdN+d66BQBKaY7tcUkKtsgeqmY3n7El7ufzaPR4mTsd
Wbi2VhS+ZeHOopfmaVDWQLz6MM1LeWYWKdkETVFo9dW7ncAKkENc8fpALR05u4VZBUpSJeyl3Oi8
HVi+sg5NspsF7L6PFLU9L32LX9ZoHVqGw3OrZnAXE5alftNWr2kmf3Wy7D8/q+3R9jEli4X3+Rwt
Ls4vvThEaxrlts/YHrlrc43m4/vetXU58aY52FM0nu34DVFTzUAXalj9s7ugKus56btRxqUWdGqT
naRcKLgvO23MnjXFS0mz5x+j+GZhQ4kTBCv4rouigEFqfQPN41B1t0xhuMBCN0iyOSr8RI2iw5I3
x7FrMFYoSUVMk9Mo0SUqLNagwU7GeXsHmHlQF3aWN8p2NXkVhrsE28NOS2q2v5HhJxISJVYhyL9f
q9JjazWa4DUEUp0hOuhngcY8qB10bM1Pd8l/gru4fLIRHnKDbrnsjmmTgUUMaiJO23dV61N1btfD
1twOJmYe/MzXr/L/Ox0RRP9fV4+O1+3nUQAulgetHgPClr+zOemDzsQVLrQVE4ORMjsOTeFR1OGC
uCb/u3JTzNJnv/Va+JnCaaDccRhg/O3n34JMCSqAk6bIa5T3ySlXCuzcH3tiAvd9MjyXUX3NGAfO
uGSTkFYXP7CTiwHKO2RaPRmzi/7Y4Q0PHK64oZO1ig8xmnJCnC4vUVOUjN1LsdfG+NmhKhYVd3LX
31rVNQ7DChOollWcpxibyLbVL7NGtM0BIYJz71vuYW9w4UsW1au3ySCJHyhjhJTDeFIqO+PWceeb
mDFksxylY9UEzuhh3tAM+TlSBb7cUmFZhRjrwkdzwgtGsfyFqrOvTJC0XEP3My827zgelXWdnb1q
+c2XTT4NpNWTOZZka+qp3CWUyPRRerdRLMYBULlGNRakbCF2VttVj2qBqHFgGxWIvE79Po+rRyul
4oyRFab95QGh/bKjCuNxFYbPxoSzLRk3urtkH7D+20tUpmZAJHK565SluWYYZxhapbzXDLN7Z2rd
U04u0TPZmdSkrUX+mjJxcBZJ9rw0744jqgO3QHmMwNHfqzLCMSFVfvSRWQfY0w4wRkV+U1T2PZ03
hHWeiB9xnbyBJAUkcJvfh1g8Y4jq/CkEeBrzgl4q9mMesXwp47TxW5XYNrOzf4LMu2ABjFGOKvsj
YMkLpUE0Ln2D0Aq0ZFfFXXbScZzfOYW5HHExXQ4LpYMdLE1jtyiyC1k+7qp6TA9qs+IdHohUCdIq
RW/fIPoTVyiGlxI9iZFWyfdIqW2U4BQT9HtWq9UqXklC1bCXl25Uv8tO+yhH2eBOjmCSaj91GLJa
Ujf18AEayx2ey9mzSLMCcWs2M0iFci7yS1PU48Va0bsZqu9otM3RG1rljejrUHgGkCqKvV3U5+EU
p/EbTMGfgqCpB7PVlVdDtRTiM9QxdPsCZqNVJfu8ndzvLfh167lw67tovgB8xrvcxE5poIJ8xJF/
5+Lk/qPzRiNwMkd7ZAdgnNo66Q4d2rN7YkpU71TC/7TYB1te+rslkJj1tGY8e1Ver9kj5tEzBvFs
NBHQhiLKX3n9B1uBhBppUvtLa3t32MbRPk4cBMPNQsbWki2PQAy/Z12ellnI+9hJ97nH2CIp4TMT
NN0ecAJnONrq3zlv9rzVvDNqabn/1f48vV25dW7t7bBd/vXsr77/9yW20/YSbeM8ZmXKKQb5RP2x
hhp/PqxG4o639vZom2+GROWirf1fD7/Of12+9W2H/+nbXmfrmzVZ7gy1nnz2djneb2VZM6muD1WH
JQxw6r97jcFkQbCezxUouyF5bP9qfz718yhmyoCKpezjTDTn7VCv0+xoVpiPbW2zm//dxr2aVeSQ
XqtZj18sTeV2cAsjgEQUv2x9dWEzuqfmeNj6toOKNl1Nxuj62VXY2VPMMPb1JEly48nEzf+zbztR
dktLfWf1Ol5f/LMvVTpf0wb19NXHjjPAzN54rMxcCxO3jg9WjdV4pTTWTa1N9RYVXsLUN8kfrau9
FxCR77qqTOclEkVoE0D0XM0L26d49rF4q74nMC4OKQGQRwojqJZRJxKyt9N0b9gNbQ6WEpUPdjV0
VzPNDy5z7IUkT5ZIS5afUI4dMrb8lxLL1gPmLm9lmzs35IdqqLDtYliJ7YdRTikrfPUhm+QZM5Ti
QnqvIFIHIjcsqiU0PM0m9KTAP65afggH20k+aO8OoP9Qylb9jt9auROjXYbqoj1Rbu7ZYvbYNFbZ
FHS4Gx7MtqLSo2LIpOkI5Vh677JhUN8aZ4QwKrNVTQGSlJMPRQRVbHyk9W+j6zt2yhAa+9h6X0az
3hVo517yBJOCeqp+guXPl62rjfX+5uXFaWttB4TC8b5D+r3brt/6ZK+/edbQXrfWkFQLFabpQcrZ
g6cmxa4qsvGlFFGJDDYZQyUex5etL6lY7EKOum0tj1TOS9IUf7Ch+dcFy4RVNagkHJT1NbZDof9N
Rks8by/j1UtyUoku9L8uGHriHkylzU9bX8N9e5VKdPM6avhztcMvMX7SlkIlxDOb944br/AEw/bW
F1vJc1FSQd26rGqAdZtXv7ZxfetKxmUO1FrTD1sznbvqZQYV/3yFkghsHaLSxnndSK7QQZ/SOnWO
acf4imXLv0m3n5d0C+tzLfr21f+/1wHxl9AhDX2/vd7XhYOW3CeqcexsijHAwal6wDLQPBnT6p/T
JJO/9W2HoVKrB7ke4lSBzqnPy+r5hDTnPye+LtayxTnWuvr01bU9mvOoevjqc9Pij+q1rH7axPPd
tksfKp2SsSCs9/PRV5+tSEgErXferlCoMH1eVsZNflR0yDBSx3U8rU3CUNRCvsUAQWHEmmG/NTVR
FaQh9OiuHat7E1G0knxWrHC9OBlFcUyFgFS9NkfR1yQGwzPBqom9l7DfDC+H31aZIMxr06SoftQ7
mPty7O23qWzHo1BYsW1n86nLjrKt511sopUfpO2co5ZFiZ2BzqmKJjBJy+1XZyjZgnnifWtZhZbd
1zrB1krcyH41TAuXJFk8b11VH7OaKOrlujVhTJkBGY7fG3wedvrUeK9WMihYgiVKaHme+6qxNDqq
JYu6rVlh9YL/Gouc7WKD4eIJBcNlOxnB6Hj9pvOzHoJxNriv6vpJXV80kyx3peeV1+1CYolZ0809
yUgEF/pb38jME4oOFyqP/b2X1AMiGqa8aZvYtrnJ1Z0IuHMt48gBuUhg2PpydPJuL5whh/sZJ4cS
t5DXeHyu67bYewrB0Pm4+l6O9h2QwKL4q/VhBSvrTckG0Klc/dbHGbP7XBZvljbNrPMZ5QiNyVmL
G85lSZA74yOavw3KRLHFi96xgyaCY8L82evNw9Zq6rF9dYwTo2MS2mRZOrCCzo6ue8i3Mqyoy0i8
dRNIVt5QkkJGox+1MnYCQU1gRfmcYIDpEia52e+BsVZszGU5X9zn3igDUy/io6fvMB91n+w1D2Y7
6PnRMJVHo2y/9bpCFI/bzI+8aWw4qgm8OmfvohjIIlOKx0Fs10gNdTwEcc2qfshyeIqiRn0lyXBj
3Pit6UX3Alwra1irq0rD5zNrsIvWw/ZIrGsMuzIf4jLOP7u0KUrOijG8pF3+q7Zd49gRY3ETFv5w
M0vcS9EUH6y9u1+uKW7DVGh/iNnYZ15nsVl67ObFZ0FeUsOWErqElfke5srf4pV/LcrWj8nGeDPT
7pRA5P2lFRjDKU85MSYvul1dcOYt95UGTlsqaRm6Y1pT9E6+sehrDoOLkEFIT+BPn8knc6hagAA7
+dWKH2q82Aev01Z2funuZhWMsExFRXC2C2irwoy1F/15ScfydezTVV2Yi/PWzBv8RiFNXFHe209R
P1OH6scGrYYxPSWtuerL0m4PKzg9dg0eIZZSHol7IsQht9sjoF8bmqusnJ258cLSnz+/UIOkQLGD
BBWmCoV+ilq5n+oyAbyxfVN/JnXwJV4YgQyG2n0c6RVp3yWsL0Wr33RH4llblM8Wu7W3YXG1Z9np
++0c1qfepSdD25/s3z2D85spHO9e1NjzE5HxNljGTIo2IczruQkjOLBmUk3Xlorf4kszgNyvrYFi
8UtJEu/Wwg+4fum8bC+i2nqTVUPYblkctnO9Z6nPTtQeP1u12TzLcTmZaqZia6EfsyZfbsV6kOp4
WVKpA9fQqvtu2A+uYuNlpNu3Sdcc9rxz4YPo4BmwdRrrmdRijpnn4lLorX1TR42z0SyX0EySAcPa
tb2d2g4UMIl5Gm5b4/OliqazKKpWwKjFKI7jUABLdoLANNdqBYIhnMO2ZrX+AYoANs9eac9ULaAT
0ZykztWLqy6nXsyvn83tjNbWwzmxsluRDx9mlVanAsTrNgzNvw44YDohuXJN8D8nRtWbHnTeyte1
0nA0w+8mrfEhkGMtsr5KIgGDJj3FMMCM4kcjc6e9GBBTarkaP3InIRKwh2W+rhlGW992nUs00OPW
dBvzCcUdKMP6/K/+pemwL2ptBV/GuGUpF2k7MUcCxSmHMpUlBGMklmNeU0Re+xKT0RMjoBg6hy1f
C6t8q6NG3LaW583RSq0kkXw9OcpUOSijnbKRLvtX1S71B5vcDxgjEtILVzTQUtkc37eGaKkx4Ve/
XLemJqFyIMbLD1uznsv0FI0ezOH1mdh4Fo/LmHz+4a3LtuYgafP4ZWtZxQjEOuKJsjUTst9D21yB
6PXpwrbqM1oM29+aue5YTy0S3K21vT8Z68fcLtqn7b0XK89rslKFPM31fa/EolnX6nBr1oTL89Ms
SbvZ3ptdYIOUYgS1trZXS6LhKa+BeCksU1qztFINlKZrzzbFAoDkuWGsNqvuqNpUhmLCP9+cqZr9
NI6dHxCILy2PyKTjfuqs5S+4xfsMEvq97pGLUJQXd3K+mepZGvpkdNY3GBz5sa7s6CyNRVyiSEmO
1CHLY4WJ56NepO859my/5ey8mDN57Y5b/y6LyiZyOZvOWk2osZvCvgH7SX6fKMR3IPhsDLTYTW/5
VKYwceL4Qon0kE7Lq72Uho8dJ/SNOrcf5NJXi180Gj9v7tQhLx63g2Lb+SNoKBbZ0Q8Hh8dgyFCg
u2NDPS1uBghXUM/R0Kl4bPaoWDw5XSDLL6e2a34Sm6mcLK2YX62+4Wc3PWnkwb+Tu/arXNyAAj3O
3XW0F7b40/RF9pikCb61uaPskemr77WVaixa5V5zdftN2AdKYvk3Y1nGvaEkaegq+SVWvF8s19Wz
2SZ/zKT62U/CpLzTOEcNxihVNpfgLIzGpjbNcWBC/OAJI/tnpEiUz5YLFamhWOlwY2fN5O10QXmp
gQjwUlUHEPmUkh+h57JMCX/BnZgqgfatWWLvaHlUPiG+52EjsMc0HchKI1z4rhuiq/WPi+r7Npba
i6F2Z4TojU8VKt6rFYiYhd0lwMsE3quyNm8d43Ga/tFJPDGeK2m7x7nosT+cICi3ATijctQU6mpo
mpo92nkde5DIOP+C6qHechCwHf5K9q60yzVHdjkxPWKxacffm8Jt74vOpE2X/uhQuIfc7QgQUw6K
OYnr5KW/5pLQxWnEO5eoxb8LMpha6h5pgHEXWIOQzxRvtYPVWOIcWyWofFK7u7hUjXeYnz9HK63/
mrhgUgv6k/R9g/hbANZXNeYQo+x9FZO6E8l944taaclTA0tla22HxpLaHuE84Nh6xXaIah2my+Rd
IsQqL9ioaND+0iPciDAli+Fx0Ez1PlNaDT2dWvfWtDBSvBUpXvDryQF24X00EGNP9nDdugzUBwcn
sZtd52ba3RsMCcsTAtHa2ro0w8LwTebZeXvCOvucDGZm1i7JsdKi1e2z7u9zBKXVTOrnrUUmVRzm
bkSEznpyYmdDvVqet5ana/09UXIYAg6W9FufTkbIafBKGxUNT9gOLEr23BrEi65PiF1lDrMmU2Ej
cAWr6vSp16k+rCeV9TCNAH8KooHTdgVQ93iOKlygvl4ydvMz5qvZ53sukrEKEm++zylwx2xp+r2L
iEYrW3HOC8FMV8n0ry1tfKVZO704wn7Jx981mbivYJrBbFgT0SSl8VpP9S+RYTSxnQOiVQPMKb0j
jFHz1dbIM1QGbwy3a0tDj88NMTXBdnZUqfQQv24dIvOJ+b6GDNPOxdkTrCCQoiUv2wFzlCpssqgK
s//06XNS+HHjYd5t68nLHE+wvCIP72/zkIvEuLtVb9yzRWHQh9Ny2pqp4vUnbYEesl2ijbZxZwKb
nSL5vL7sKCNPuLQe7fXpTdzuobtHGKKjbWuU3nnZDlnaMdp143Ry4tR5kXij36ZUQWauQ0CrzBh1
NIk0h+1iEEHxjJcce5pIlgGs3y7kA5pCiM3/er22/1sVShSi7IcYRWzKC1o6nYi7rv9sbn3SbHet
xny2tQgxrQ5LA8Hus6lHPGspDhHEjcetazIWynl9qhLr0cT3rW9eorNWcmNsrVYqw1FabcUV/NHt
MNjzYw055OGzCxUkiVaj5xtOmTw5Lre5xDvLnnXTp7ZLpdgY45ft4KnioFbGcttaU+R2t6R1D5We
J1mwdCsK3DaOv52tEmb53NKBzros3X/1GV72x1NVJr2h7p61BFXZH4ds0alTX7YDvyMcPAaq1V99
kTm+tYk6XXH0UV+GOEqvrWZ/fF2QsU/BeaPrDl99LnFlcvp80W4YMazARiiwJnu+6kn6JCevuDEH
FjdK6OcBEcR5axGUaav+9tDLxYsmTXn6r77taVZX/WxlFO+0uikg+ZTO83ZwW1BCB0EACnX6alWB
pEstph13GRrVe5tG9T3KauA1L00OW1+RlGCVKRRzUVZ1MDeR6vPbj07bxaZBRmuFS7FhQv+pVeKw
cobZMO6T9t4u9YsEKHzA77W9Vxkmt6ZQokBFDkrWw3hxenPgA+CkgD61o5AKU0qz27s6t+ljl7qn
7eTWRc6YBnjfeSdtHuvbbE4XuxUD3+dovHXmWJ+9qe1hBc1x8dDGdVjWoaKO9a7rnHanWfEC8Sjq
9qZiOA9DhkQjHaJsjR8LyXH71hlRhR5+uEb18GANMY7tgpoUuoSfUZ/uLYHhQWax06lYAXi11hyn
xP69uCUMtvakDjHKCUXA6VYHfSdZgwQdq4/SI19IL/wFlnAwJQpC0ojZfKv2wY9BXW/CQVeV8Qxj
4k1rneQQMyEAcKtQ0iEpD4N+URe85qSmGBQXUCe5yiGf9Hf2XQw2sBd2taHeij4/EUatXJu+Rh47
jO6pGBDAGcZb2o0p2z+XfTJsz2IQ7n0pLO08U9EG75CAiUblF+Us0Uz56kSSLu7ElG9n0gC8esh8
uTBHshl+UIdnTXTe02rCNyNisOfGRPcYG1ezS9W9QjCKXyXvy7K8UhHaJVKr95Ut3ctQkAYDEMDD
r8M84gBvG80F07JvMCwmUujksK8dQY6rrke3ofzNy4gzdiuGj+/zGDimQeW2UrRrwVq1sCb12ch5
5bEplouF4WwsIIkUCpGLmY4mb86OnTa257aP2pD4yHHXOU58zd122alS/xZP5AfAmOrDeEGioS71
swX947nRzTclTZpjgVvjFZtEeCXMKWHeOfJaVxUoiT6i31qiIG7m4QqR4Ni3GDLKNgvKtj54xeSd
SmNudjnrBrZWpvAN0rSCduiPVrMyAuNeC83RzvYQhH9i1fRjDRM9mlTJAz6tIYAO1we4s4Hg8bux
OwW6XiblReOITwJ0Lbwk2LH3BrO9YaO2UX82mT6jqzPbywjR4KSsgIfRPW8ram1dVrNE4WfUUwfJ
BcYsZYZlRDJK9U0vfgy2cstzdL6YowR5+gx7+e/iGs2Z+pvKTJi1eK6p57lqtBcThYfJz55yr92O
GfwbpwmMUiTXvmziczyxwig07t9ZkMuT9zV2e+P6660LICtnwJPCSd4I6mWBmYGh2k3bHoQ9/3RN
1b1ObiYDoEApgEI/yQ5kq1Fbsp1TPAgSIWLENFpJaFnVrkjJN4QAZTCmye+uqEnJTswjc/mQwVjB
3qrd84H+bXMiYiZgeKoPhHLIxnoCGNH9FHbZLkq7u+d2aMzcjvQ31ahOomUcTBUzWMahC+oeTKAt
n/A0Va9DkmhXuR4ck8BKBxFmXvpCj6PQ7GHqCU1nh6I4PWOv1YVxlrkBpKx9UsW/FSoPODEkOAoB
ZfwarLF+l9iaM2kf+5IYO8dF06TH1EDUCXmqx/L4Ie4g8izP7EhkQN2zqc0bseaFTxrAW56qgj/v
WCuFejcjLn6cPAD2Vu9nqsLxC8YqTJ+ygaEUqT08fDO9TjAvfWKzWFWwKewzFQ2PKQGvlzze297q
PtsMv2M3KjAoM6A3unoOicEsIR5GB7EQ1agjmPd7DSmT/DMiGkyg/YadB52vtR1QZ8c3S6kGGE1X
oVr1MJR7hQAWTVWwj8QvJo4jCgu1e5+b+WUSdncFaiyCpZ8xRSvkI+rlF5Dmzrfwkz95sw4LVI+s
k2O7ZyUavLOSRe7ZWnk6Tdr/6FzvWicMs2anMIzlTXNccFgiQvWfESLqoen7f8g+MNAE23Go1Nn8
MJJVdHUAj6tVQBzn+j133Av8h5lV9hTxCY7/TOzaQTdi6EtpGupGH/ldhYiiSBuAChmbVN1q69i4
TeVbmS0PUNcrSHGeBemGyWCPmPnslBSl9ArPLaxj77XVu6A8lbbL0vRQz9I8DG3jfeTeK1qmXpXR
r8Vud2jemUu9lSKj/EqMISitIj7rU0w+YqN2O3bq3nGAeHaw4IHCO6EkpURs3noE945VAXqo5o41
44M3WeNTPuJR5NDCTCYLpRm/loViX74OzVg5n02blf/JbpGIEfN1syLWjt5owWN0C4iejeftozjy
AuHhvqYx9AVsmX1djbkVI9O4LG1K2ZTVx++81MMyzuazumDfhFHUs5bGf6w1IQqpzhXf4u3HyO6M
iXg9rOY5Zjlp1/9j7DyW40bSdn1FiIA32/JFT5GizAahVrfgvcfV/w8+aBocnu4Ts8lIB1NAIivN
a1Szbp+Hvp0e2njpuUl5ZdA+1xFD3apOz2XgqOE+dXiNYMKuSsv8o+tTRh5W9JakOjqHZvFkGaN9
GvOI+fcS+O797HXw0FotPjbdc+o0yU3I9OAm9Z3oYBQQAGBjR7eWbT7rgQF7wxtpUdg9DiCuWN+L
j4NSP88YVLKwx+SsWwTOtOwiGDB72ZGGKgws0bQWrysQmH8HSsd+UY+2aeFhl2GESGr5JUiNMfNa
llnwa3CQPV82ApRZP+o+tq4YbsGRwAzUg2Md9KCxpmCYmHH6HMvSyB2C0lcaanHbmNOTGs4j1A7f
Poyo0uynJYlMwbTvTV6WmboAzZwwhVfSIT05a6CLPLO4BZFxGSYYKcCVHjqze1Za/J9yM04OOiaa
814wc+FC4LfAnx2dYcrhFMzuw5hqGkPBLnv02Jq7iZvqbQZu9BmvDdCGxY9wiNLPao5LjNf+6RY+
jVtWCZxlqaCedWY6KQ3K8VztXoKJvzAAVp5y8KU2GuDYq5USKoA9fZACU52bN3IaXCtfozrIr1lc
0mWPnXPAsBt4CFsKgOCKeV+gmBY5hc13Ye9Nurz7QYPSWwMUwH9tOCUN10NyxL+PWWC9JHP4FiIF
h/joacJa7uA4IwT3BW8EQPuQaLxd9H9TZZ/29S/mNe1tO2Tneqz5mwQVmDhYWqsJJKEWHmddX53w
W5GXxhck5FHkHD/pSWBd0kH5NLMIsNBb1XNlLsYD8Xe1My6xN4bs1h+8ePauYWQ9xGyl7VMdWaVW
zRH+M0CM27euqU93Whq/jiqz1LAKkFEMoQwvJk2Vj65N0nA9oEBvqwJEkNXdyWbDGyxXaa/CEen0
qxsc7QXYros0tjIxETDpp7UFV5+nfXMoUtt7ggXgPKrT6wyC78kAjGDnQXOq4uRLycAA+coIaGXJ
Zqok51TPGPOVGQBNRTknnRsyfjJS4C/WIQ86Y1+VRX+BHVG8dmbdXEbYIntJ6onTgDeuLfxCleae
4TK/p+3sg14Gf062Mp2LOJ1vEf546mfA3qZrJ48BUi6PQaPV7Awjhen0Tnq0ars6l9DAjQB2hpIg
MZdxewtTwx2QCnZCNhmLYOfMY3ZkFv1osM5BL37IsscuBCz2I7dfMS1rr9mCmSkXXF0IwuJqOo/R
ghutjUm9AowIFySpBJMevSmK4R/jv7MkX6pny2dX35QBz9VrodPtsiIlFKBno4Oc1uoqOPinCUfI
ixW+xg1IAf9lbIL0FEDntVsDbtEwviBUjrohnnerroZghAQ3lJlMGNzYQcl7EdyQgs5PIUmOf0xu
E9yAy7LmI4NV7kSi8kVbFVyyi0STmRUkWFj8vKEuQPu6rY6CUKmcpwVSyFg2uyl64NZBg9eDv0sU
bVlHIDcAi3VkV+Wbo+SHRA1wyP3T7AdQzMuDa5YzSmzDJ9paos5HgSpK5jhnU3aRmpHT8mSQRQx+
H98uJ5FaWqhOO9vJ0oPcZYLWNBuwCJ8trn7noFHPojDieHtI7sMVDOfPbnl/oxk5lxw1atkDliCR
5y/RmCkyW1oY30kyy6pzWCo6/jPLPeXgPgO8My5ySbkNnJfDqBoQJ+mro1eWf8px6RjAMV9e4/qG
JVPwUrnProu1kEa3vLHUuzNSK3gyAfpYsb/SGqDdskM9Tul4VPX6h+CBJRiAUXc1/DrWU5EcyarB
xoyoclL6eLc5yqb3ivMK1eB7D3Px6DUhb9RGQvTUJs2LvHs7cR8H1n1Oc23QrVtDhN4eQ3e2t4qb
1GH614Zotm0vDeywDoS6CQ7yuuRtSKzE4zPZSVRagRXqPvvK3c4r+vwGX0cP9JlElwAiAm1DOVd4
vdO3DMkMEAGYM1bDGIG+i8rRDo4UIJFdI79Zo3Pag4ayo4tcb2wa1qibQ9wmX+ZRv5Entz4lqKW7
wkqngzxreSpJWzD/bzXEVxYMgLwTOUJikrc2B0lLYKQ4hjRdCEQT0ceh+yQvfm2a8mi21iAlNSuf
uwoM+0Eehdyk3tc8nzYo9D0r6IxyreqPdrENQe5yfb5m7vQzwCvjlDEaoNW9aFXewrQNT/kM0bnV
p0/60nXI33YW2855DmaQwNjx7VTonCjhNugJWUle/D8XfncPEsX2CrK7HuprzfXtoSaDQ2lv6Afp
AuT/vUNu/GIDyBo/pXB514e7winefTXvQBUfn6DBNl4RwZqcm5MR5tp8jN3wu9Jl6nF7wnSCN7rj
QuneOhe1f8owsTzJvfR+9Zjas3pCo7Gf900W3rWDrgDzWPqh5bOWIyX2r3leV84IB4TJQVpCH6cn
hjBMXZaGoI9IO5lwrLfms1Swq5kKpr4fkGC7SAseO2u4TLnFtKQ65s6A8ZG7gCv/9bp2kV79EKyw
lxvAFRZAytb25vje1RcAo1HY9SJvQ/e2dMvSkiS55RWs/iw9kqXPztF3qgHMSvrkBAp9pNSXYPta
3zXRNSrlc+UNF68x99IS1kOwFTgrb23DBoH0hUzYmzMK3dftC9/asuRJMlhaodr3pwaQ3jl0opOU
mdLYpcZ2/McmKGl5axJbj5H0Gv1QLskPeWuzLSvb/t31YCvHBn9qXgO4crsUeEyRAnLrbRDOyx+H
7kE0DXQmqpN+woeCfXrGBfLGB1vHGNR5zOf22WFswPzwTmfFYlYLPLaT5xxQylB3t9aCVZ3H8jkf
3O5kmjNDiUZXD2pQsHbTIzCzY4P3JLyDKV/sIs15qA9BVD46mBdvL16uKsn1c9rSkrk1kw+HFEPa
XnrsB6UxSlAv3bXE9AT6khnDeZKnLycpwDNOYFZodr0PrX4vXwmsdnIl+i53cI2vuYWIksxbJlyD
j5DqvtnCpQh5YF2spFfWwaGGxAu+YUz0z1EP3B0Zk6M8YwnktcfL8AShXObIU/pHPuk3XmxkJ3Ue
bxOzRKDM6y7SyWj02i2c3RL13ENYBOs/gNH+CSk/u8oJ5c1LjJ6+XdgwdjT8OQ/eE2Zx7opZ9hP7
xcfz7JRLi9g6A1VTnSvHbfent6N26CeI99tTLDOHnjRZ/mYyN7MOvgVdSEgl8AK+gks2GIl7yI9K
FfbWoJwY6KKMmnVcdcxksAVetzpPrnOdAOawn3uGHolGcWTvMxzD1tHVOouKtKBgz03X1k4YLvVD
bSTGSc4v9+Xb0Xht9cfZyNuTahrP8la3VyuxvOt+xsYU7caiQOkfCvnvCdrWcSjy3y/pdWDH9LTE
kYbpAxj/o5bZOez8Nh/uEWQ3L0DTqhth7QxRV93QFn6VYZat71fexNbHbC+GP+i/UuiZ5uTVBwuC
NLIYjoHDScFH4NKDH1AIPJY8Mnkz0qwDlbVHC3iwX+Ab8ndnLhW2Hn17k2uDXvr77SFspRKTKv//
UzFWG2Ev3W9dvdyMJNex+JaW2Jo5R9h+MKBFmEEGukpnX1Q8FqWKXHYdckkUh00+tTXKvvZvWP36
Ryn3+W6UsR5b5u4eWMAdG4LYY/BHL+NXNkdYupbPZC6Qg9kHk/kdrRXWk8M+uRRNGKpHqb5G/eUf
NAIM0gXpOo6Tliojui3Y8qY5Y8tBQylSAya2DMLk52zBipKU9Lux7Hr35TzCxLkfC3TdeuIN8PST
zS7VvEevt2AT6g9XbsSsb3RXV68yLJNBncQkWE+9DAslyUYQmtcBBJCtslTZkhLbgu01bnnbNT4c
G+WfO4Q66MPoM6Xj7AAC5BdJy5fHE0+Yxi/l683PpVbsImVQ3w0j5RWuLW/+EUC0v0pzjVDSBTS9
vIOw65DckJbyz1E5eu2qAOU0F7dMDx+pIAFMkW0K94ETIgQPKd0KtjmgFEiw1ZPk4P8ctDq/rne/
tOSV7LF9M+t4Zm3Mkuvpecf+yd/fncTWWhL9mJaD1rO+q/XxAh+PUjQ2Nlr7VZuRmpV+ZRs9yLH/
lLdVkdJ1nC3RLZD3sSUlJsf961nfTWektlT8cKl/yvtw1g9XCpYOH6O5ugth9C2fOB7O7FVU8zpX
lQ9eApZSIGdCI2LyviyzbcGWN2d4gkK/o07VGkTXStLdysm3qu9KJOqbAQghtuDXFi0fi3wn28ey
fVT/mrcdJt+d1PunvP/1VP6cL+T+IgbtNx5cHNoY1i5jYfnj2oJ1Jrul361V/FP1D3nrfGI57XoF
Oc+HOusVhsS705Thl9p54V66BpmDSmz7j5Y+ZEtKbBuQbZU/5H1ISj2/RzCg/6nVSCIkhQ2Rj4+T
vXeGt9KE16jkSnpmKZtpdVZlJ90rXrbuHTAVtPEtrcwLjVzS0vMzFgpYUbIyy12XjvzAaue9dA+s
/iPJ2qAM/JuutnYatsoagvQuRTlDwkT87fBP3e3WFByZ9G91tmaw5X1oLpKU0jFoUpYsXJhegzqb
h87R03kv898EgAHLRcn4GrRDdFq/eHkoW7B2q1taHte/JqVg+3QlGbCQ8rv7lvSHM0jenCVgJ7SE
z2jr7NeB9Vou72c7ssGrhMlbdrVYGDGWFZJ3M8etmhwrgQwMtqTEPtSTTnTLe/fDpeTDIYNXKcfZ
uAcV+FRDpcA1QGqwUm5oIDmWP64SR7z2RbouP0uy7CJPpkz6PLvMqrNrMse6yMe+vdH123+3mPlu
qLBVlZi83qjoWdFbK62LXLmD6IkRR8ik6GhlD7NXsh2Dmos2Pcgnuq5TSgsYZz1uvsqH/HtVq1aD
I9bZbJ00bA7meXZNkAiGJQ5pTYK6Ybdyt6V9K1DQPwutXbnoDjuzhQEZHfK28mHpWnA2df9WONsW
GwCRinaNPFV5L3UGlUmvitcyhmcifHJ9ecFzi+hOu65nfnj88lDfvaJ16ro+dZmzSHT9zCM2J2fP
nI7ylOWyWyA3sCXlwX7IW2d1UvKRzLnVlOLtJ+lhqO9trPV22BhiFRfk/ltXxOPZQAjwqMOYJQn1
DAHS4orPJKWWzt6Z4SDTs5R6HjBPPUnwbqqDl0jLztpyDjWps/syqNud1Jq7bLwoc2ke1D4DpDcM
xa6J+NQl8DLX3NseAE8NTNFdmrgnNQqt/IhkEIbLzOyPrEqCGp6ca6MHzSOcLPaaEY2FeJ45uBfF
6l3qj68Lov1TgAzsJ/g39QHVuBFVDpKSlyF4lCVsT9QjKhCxXaWfYs9BWdDs7qcYLQQH2MJJZ2//
7Fn+/JRWzU/4jpfe1Mq3MTdx1Ur973nJkLzGB/7GD1SQ4lnz2nuz9cNjtZ6dXT9gw0FrUccZhl3Q
1PWXegbTy5S8/Kyrqb1HUQd4VYRsl1ostgAmS8lzblXoN6nqoUIiGGWoEhw3RozVw7iUsJSEmcCA
o0CYaOemsMuHeUqqB4lJkBWFg+5ZniMszCK8VcTBoayQH/Kn4ZvJ5tm5VRcpv0ytDOxIUOI4LAvA
O9dn5hYXMarXKoRPw8dIVEXB8NBmBZggrx2YDzeFewNSg+01j8X2FtWvqZ+ip2EJILpET76afEdW
U7lKVplh0o3uIqpcBcJnhsVujRM8NahhP6nshD6liqbtp3EMmEFQENse0KrU5lnmWIriIbubhqF7
0JLOe5yXoM6A7dm0LdjV1NgKQj1L91rp4Io2sDtjTpjNjaOOLoz/15RE88OaAs2B8q9Dm9uOryLL
e0RlJtpXYbtD99Q4OpplHqapydF4A0xfGJp5YztAnYG1agfd1pN2hxU8Mhg4gJdeWN5VUO3umiXY
krTPc1KwhjogbWTDTSv1m3w2U2OvmYZ2I0ExBf/JLPpK2U8eLHcvTFlsRtTgtfcBjLr22H9Lhvyr
wVY6uHDo/nxbJnxmkImgFYoKlZh+/ovtzi9hnujfpiYBrYAgzmswZsCu0cF6nDX2kq0psW4rN+9v
9D5uL2kaFw+8Ag3Kf6t+akaFxpWl5r1q9K81qkH3bpQ8DnbVQH1V6k9xz8aRg9jjUZJSwFboZ+TX
82M97nqMO3bTUj3WUkz5YrBcy3HsYJPlKNBu6TMO7w628u9OOpu3cqq6MbUHxwsvkMNw6syQRTvx
h1Mdtjtog+RXGM7Jet7amNvHpmuPuYqszd7HYrkPsheMCmcW7YuGubJt3kK0aD7BPe8fWDq+Sgqj
3fYTpnWQobIRsaalhuQ5RvnxoMR9VV30uHANBKgN7YcViyWqwKC7Qz+tv6sHlpXLFLUTKXBQsrgi
g5mAZuNR6KbSnhHb1PaSlMeTperyV+WACVuejz2OAF2qZaAXn+3x1/pz0iT3z3ZRwzlbnh+q0yDy
ssnDn542Mw4myikSlaAKZhjuW1pa29giIfkuU4qlpIPccRgeAc6AwAuGHbguLBXKik5Jr7/WdRBe
ensI0HgPq+9leZLyeAjrU6qj2lTNisOCteLiFs564LUJouCuW4IhQffENfzzu4K+T7GTeQt8Oz5C
YYhvyzHDw3AJJCZ5JrNsLBtsFNViLWrwG/yXinLIWns7uhsxB/xfDkndAXyFqp0/nqbtCkRun8eH
UmU1cP/h7qS2XGQqSr25S9uFR8G2o2m1MGBRpLyPliBHYOJekpPvo1gY+QPkdTVmcX0pLlWUy3db
JYnhoHfLH1/HPjIHxy6rKmFZeXhiTIpy47xZQPFRlpLSD4dKUi7cojp6cRACXw+Vq707ItPNY1cC
0PhYsNzVVMaQHZ/nwv6aYk8Kcml209t2qtJbd4wAnGgob3YZ+4wquxXHpAi1F7UMhztXr//IQ019
GexCfdHD+qGjg31gbxqmC6KD/Pv1BvpfTt3qtzbQkjc341Rs5pT3KWoGb1GlfIGPHDxKoVkG934R
209SBlL4mEKo+5QvNcf6LRk081Xzo+KzllylCv852YvaNNAvH8I6ne76QEvvxyVA3E8fdmZSE7Wb
eUefDRpvSUodiKZs5PjuX2oy4F7qsnYJcyl9y7waHW3NaPeSNPpmuBi4ph5K00IRf2dbXf8JGyuk
i6xRP0YQKt+aHlsEFb7eeeFXvgEFKw925puXEcvMp9IeX4HQdN+s8sfsNu4XS3Hbm6yMkE6y9e5b
MwOkUB0rf0JEBy3dsP8VOHb7DciWfphjXMTtxn/VAJ+hYdsO4D2JxWF7nLGGhS/8nyxokb8LP+Tp
lgMqNpvvysGrj/i1lSjMOcVrplj2TZN2E5rbffGqw5j+hPX7TgoVYGyvIDC+wORV7yXL9hv2F9yh
PEtyRE3iqnlTspdkHbvm08wunaTkjN2g3qtovekwom+DaQaXUFihcVujFQMtuvZRYbPzexbd4+4A
Fg9ZT6Rlj5U/ODdS0re+dzS1waLd4XYy+/Q8CMZEb71a9Xs4PtGNJJ1ItYEpRP2tJG2MiPCB1P07
Sc7K9MPlP/9BUlOfPdFf509GDL7HH4NLGA3Kc5q16n3kQyMOfeyqhrx6AuhzRHaify699nMSt+ot
YIXhWddbPpUYVfkqce+kguSji3gqlTp7kCwJTFSOIhsCQ93pGK4WuMdmdvAs1WPoaE+5+dw0xcnt
3ArDwvqIjHl5a09OcRt1kOUWseDyVlEJmq5ykZlVp0Ps9YiO21HzGGoOVuCT9YpCWPpNtSrviG5m
eZEkHB0g9XrxVpojkpRGD5Zgqab1k79D0w9UTT7irqy2AMWr9Bso6uwMHd856ex9fLMt4zZ3FevF
DDPnvkwsABZLtXZS/5pAS175a9PuGdZpuBERc5dg1lJ/zwpeA373P3lbFYlZSvtX1eva+Z+O11sA
MJ0dP9bj3DyMSgVcunCRvgPVZfJP9Feu+p/NcbDfGmdEHyjXi7ssNGyUjasURNwwf+kr91mqjkZ6
V0eG97VucvXg1rF1n5YeBix1jVoKurCfoSP9VBC/OsbF3gU2dKeWfFTuGP/oNABiluE2j57ZBTeK
7STnKA3VF1RV6p2c3pm/qqXX/OzYNwJGZMboME7GhTXbEtXd0nr2bDTH+dwdhC21fJdkdYEyLhpV
dyV96p1dhofe1+ObGnHy3wVrHSkut1x4JICfkfE/qHOgxgcpD8E93snZYscl066gE1aOeV2TUqx7
WjKe+LSjtWag6c+WmVhn1R7gbm+nsBzz1gZefuOElnJMtULHlmpwLhZ43yteN82dZpjOyU6y6WnC
x+XQt2rzma9RBfrjOt8ZOz+jzaP8arxXd0gYko6FdXp+sdvC/AknEbFIk36e1sdHmyUOJJVgPtZV
VT/EeltfTKMabiK3tXD39UtsCToHfSzAqnR8MDP1Elksv/e/xcH4OYlM5S8FpOV6oSzXkIorrD+n
dPgRKorzVbObDLVjbX4JbbTBGaIEj1Co3XO2iIqrip/e9mlsnVkOSB9dqEBgnBuL9TM6Mtufw290
wN8hHyp/6gE+yKCTGGEzCE8C1/wrQxlZ7/rXAGuOpv3Ud2CW0SluXr2WOWHXV9ojuI0OeA4OS/Cu
nAOLa75/0XUDD6rRWSQN1BS3OK3LbiXmODVbgEgg3HcJsi7413zSnMF7zVPvqzbFyr3Zex7PAPne
OkzrG0l2BspzuRN3Vz3uEabSGJdduxKoW9G43ucAQvquGkL1vq9K/3NUz990K9AfJDUvCHBHtx6l
qqc5t5Fm+U+SCvvg3KZl+sksdP+zP7OXWFjNS2k4zmf/PPqZ8y3mr/Lcjmp7dtoh+F7o53qo7e8l
iCwsc6r6MgRD8RWbu31vRe4n5pF3mDwUD7WvIJ4fQN7o+lDbrXlLQVSw44yz7sJkGc+IHU18RAiv
GZHxl9gdWoiphU7Qfd4qNEZtHCq7s04DloIP3RLQMKZDgzfyQZJSwIZt8dDMuG1hWX0L2IkrB10F
ugHD0R1rd8WDsQQ2Ury3rmLc5041f2IV4GtXRtP3KVqAHi18DnSgkNxL9a/xPEzfxzqy9uOSHy35
/13fRXJpq++7PucBnrZvAhfBt/+cf8v/t/P/d325rl4NMLc982jmVrwfmLA/l8NUP+uOqZ/tJQ+5
jPpZCnImv2ueVEEosnkul7wPx/LPiZyV4p1jnf9ECayFbelVjXqiZWS/81Tso73cPG3VpHCMPW9X
1/ANgvJRyVoLwiScr1Grh+Do8K0fenRsDtmoFY8SjCbvq+jf9J3WVEc9TNS7oIKIRyclCRTa1bt2
CSRpGwqk+zWdVYee6Rpaj/8plfwtKUdIHtp2t3kEoG3LWs+0pVM6vXl0H0se148e+w8UybxvCXwm
GlWZXz0fLqk+Op8mu/d+GAjQsVroDY+W62I4mqC3UqRqxO4rbGKIx9emVE6G7s1fUGQYzh1nFcHT
N2hZV7lGmAHn66vWuscJ23vwO42NruXcmFc86jy1z+BGLFwHDOOkN+14o9chmt2L4Y446qzmOlZY
QM5l8iUFEvRodR9dQFYw0XvnaqZmibhO6z9nTqI8IxDdHfSLh41YMs9ouhhoxyBC7pg7hiDwYuKx
PitV1p+Z/CGLb/yqzPY7EiPDlyjGCT7p2v4xanrtosZtdvXH1HwIAx1PDKWc39Iw/QXoMPvFwSF2
8DeKaaKOhfXvM34yZ2PsgoeqaJrnYgkMleFhWCCXuFQw9IWK1ADZsNryQUvhxSOZrB4Hr+gepL5U
w+DpiGnkhAEa4jTJ4skOZB4v2T55DhDrwFetSZ8QHcIgwsIYzejU8YQPWv1gBV1yrqDW3CcZpApj
NOc7xwVZDDvevnWyIboWSBnfemZkXVn2KG68aR5usmocr4oalbeZUWDs4/fRXdL4SDwNjnuXlBNe
rzWLJFGX+Ke4bVUcGNT65HrFCNEV0WUEoPon9ifKYxo73bOP2hO6wWAH6XFAA1V9/zJ3WP1g7jy+
RhbyyJ2567uQRamgUD837EHvw1E13kbXRcsb3dMveM/0uyqaxnsfHyokqPP0UE1hhBIW+nH8N0H4
8NP5j6Rxjz5+ZF/ZvW7QtYkWrv0cvYAl/RXZ6vyHkhh/sPALvdwKWCgPXP2Utfw5+4N57pczuDH+
HeDASiweRiZU9oRIJxCTPwpwiXpn/vDAGjAFzIZbtFHHpxoj9UWNf0Z0rb73rKlDCpkvgJlRecka
DSEZxPvGhxi1Fgbl4yU3lejVVzznwdFg04oRfGj2UO4sf7j06TB9NW3mTpoWvLoFX4o25QWyAer4
NQIAeAzKob/IUXqcXGtj0G5yRxsOrCUWNzCCYqaqCzLY8jDk8NvdmmVOCCJKFYm9y7SXEsn8WLJV
HzPRJ+QC23kkr6pceGhs4O0zHAMfrLLFyrFVurcOA8ub0Vcz5Ct4JBl626xbDjA9liSKdt5xagt8
Lpekbk6QlkyruErST2ttBzsx3mHyAEnOdpgULIGeh/g9leZU3o5eUuFgQUyCrY7EJA+ncWo3OhCl
IQeN9T8cNyMYVUJQ/69zS/LdpR18BK6MhHbv8rZD5PpjVM43Wfq1mcLwlT7X3xWxY111H25Fnxsv
quf4Z2MIlf2c85odr4if7Kq4SEoOMg3vpe0y796ylAvSRfOD1zVQCtu8/dKPTrUzBif40QbKK4Qi
709T0065S3eADvg+0HI9ogKivF0W/2Ix4xF1kPiPKqpj/naa9utid79PrK68Z537VkXE/R6iQHWf
a1V4Qs503iWmWt1vBVLKAOt3PRNLnqJ19mr3BkQG5+blDHKIVNySvT06O2eo2bP8+yIfTq2MCXwh
3X9LwagimLlcZDuBJNNBvbD5Fd8c3EFx7roxwIAI61AcX5Q+hEKiO08mSo5Pqb30vloBwsAM3TUP
pi+WSql7cVgquHdUjEtiFan/Nbnk4dQ93EdLIHlAMLUjvmjsgiylW4HUk7yqVrOTOeAKIMnWNvJj
hCzMoYsnlver+o8I4oJXqPU3LZigv/Xl9OaUTNrrqfFf8jnvD0DF+me9i1HDdMbs0TUQVYkRcbuf
rH64FKBqUXCMwOxjW3W1Ug9NkKUXHxw1eshTtTplzHWfVLR2WTFg9Tq1aoWF9SL7zN2Fe9a83S+J
jQKKNZvmdzxFv/pNav8sLf9GZSEzQAkHXlNSJwylPxdlayPfxyIDGxrdr3Hy7vw8L34aTfxDMVml
prcEQA9qyLJ63LBMpBYsJD2zORs++/XQoGnOBEJKRycsb8MMKqCU5lh43vn93OykNE7DDM9LNOWk
dGrt9KFWzO/JciZ2PPLHtK5epCw2XdacEFpiTB49lq2qPMQ4CREPrDl6lJgEahZ8m3W1um5ZEsMN
NTzE+PisR22lqpM555iNqJ3kOU2I3KTbwDtFHHS/1duuow7ZfWMW9o0/69SdY1ypYCK9jIlXskXk
s3mipdqt53barQqPCs56pJ3TGakYKZBgdFEN2itLnVpRpuq0HaP5ys9yLlG2+/s076pYTgyHTE6+
na3HpmPfO1N5WM8rxX4ac4l3NWdbUfbYYZkHw/Yggi2nV4YaiiAM1ncHSsF6SbnBMFP9k2eab2ue
IXewXXzyEpqg73TqtQnbwz/+pq327/Nqf2YBug3rPSxPQWLvbna5ufWepGS9aFdmjzHCrlDFz1br
qrfFUk0q+GbNMo9EpUSCSR6/RE23Q7ph+MNjR+he6YYTow3s1Mbmvkmial9jYBFEUM2CJv9hFc2E
hh6Yxl692qE/nx2v+wtY7nRIEVZUo5+9nmAdadr4UXjog3lDdw3T9s86870TY6ZbFwnTqNKjg2ZP
i5St99NWsMiOu51S05EjNGsih+96rDE2uFu5dfLGPPMCCe+z2fTeruezQ9djeq39CnBx91kLRk4G
zQ9F7OShV5s7J4Z/WYF6YkHnmLK6VZj6j7AY7hR2PacCS8QJCYZy2fArFDYdEvi+F3jETFO95DZS
tOe6TZQnNWbKW+Jn9FT5tyZjEezllqxh7KFJpcn9mqdh4rKbiyG7bkcFrOQdshrJJXxTlScpgIP2
o51hXFVtD5VzfmmqlyY1h6eBgVDr1Gih50zJhxnICOJlMTcSfFZKTFZwyMH2oOoclB3acTdCNTU9
8IZW+tBrIw5gSzCl/nM9wOPPilsnGCxQ/wQFq8V7OGbjSS/QGpO8HAWG84zLGgum/8nrZgYSSJrq
5woXvcK1/MdsCZCj8Eqnempt5JrSFl2ckTHM07wEUWqUF3dypp0k6UGMpxg1CghDzZq15Te2+SWy
WuNGslyl0tElG2fsQpviKHkSGLqvs02EZqNUeVeAYp4xNeuFJdvSC/Z3pyK/yoUlzw+Hne21xqGd
anasl5uUwihR81vLRoBwybJYVn9wHOUwBGH8XJTHAkLwU6tp0TN75r/GqPKvg2bcI0Se3o2YVT1J
4M5o/SNrZZ22vHTqc0zcUOZPVCVWoDT6Bp7X3U1iJdYTi/3WemwX2ce58HE/CtsGFy2XSZuf4jE0
W6V7XtM4JFWnukjNPThfysPS0m+XwXPcuI+zx+ignyv2iqrOfPK8RHm0ottgSRhR/DsYrfpbx6rl
zWSmy7QQvg/ufwAztnpjgspROtP1yokctbDxroieMLzrHspiOqwtai6jAKxxu0MVuXks6ix4Nlkk
e9bj4qX0g/FWqknAkEzfYQtUXiQpdTVU1g9WBXJcjpI8GBUplITknjncuPfUwHtKc8N7Qpd7vjGM
7nvg16iELPm6k/U4ScU7P3Zh/ks1FDCv7NyH91KDkd+TGmnGbTTT/oopai9K4NlPkEWdJxzEqqMW
ungZjLPzJAVai7inWrI5I0kpQDDFfKhSBow4bygox4YtW8mGse8j+t+kt+62uiFrp5iZNc451av4
5E4gJpCzDJ9L2BAH7FmSo+GgjLZ32so/GZ6Bcjj6Lc9IPUfPZtvADTUS1g9G1kNdI8VUaPEykYCx
y4xbFm6e+jwy2igD7PAUzEL8RanPR3j4d2xJoq/3JW/x8sNbwwN/t1ir+JhD30gMu+aM/eubdmEJ
dQuEUWISDAKUXAImtQAnJRPp2u7s6ex4jzGCL8X0Gq7AqwXnrTLsrr+q+swyS8ssdiE+bAFjZKgO
ks6E9dCb2RdzIR51C5OmXm4BbyKYR7bwj6wKYTfUIFkUQHf3RgK9ascZg6N60d/4O6qn3s8o0dHA
aHJkH6W472cYohKNkZ1B8j+J2eZAOJ9NO1T21ifmTliQJOiMxK7NFqI8xbUYsZfbZVXmjPYJdgcw
zKAvmEdlMhQodt1fU2f+6aMWkRbVecT+62BpLwG+jjdF1391eKy3EXZgp1Yzv4eT6R3HBVWbcJrC
u6XHyY7ye7enLTF5A+xhhUcz4FkpuKTdqp3+f2ydx3KkTNd1r4gITJLAFCinKnmvCaGWwXuXcPXf
Qu/g+Qf/RCF1q1sqCjJPnrP32mGXx+I4ENR2Ja26OUkOCXmbdb6mj4dZyOeCV23bCoc+pg6dd5hb
wOioyV2A9Ktmh1mHiXkzpVWb4trZ3qy/z0qgDbsWLAj77mRc9ZAt4lYy6LIaSHx5oS7/z4XBosx1
k14PQtExAk0rI/r9NNzaxP4SZaLtLPtSz5266hM5/++DJVJ1FZnblSuXj9Iw2yssv+2VV7VAx/8+
rVxvMnZ/n/5Fr/599vchd6IWtZMHDWPTztdbHEtjtRh0KDr+vzdW4znVKS0BAWwe0e1l/n34e8H/
fTmWFmQZg9zMaPMwrZtG8e9y1H+e079Ph5WGV1U6S/jfO/N3n/735d9nnjETb4WBl8W7hhPIB2uT
/f33wR5FchiFfc437f3fffD3Id2+nBlx7Ne0v/z9URPZhDvELtXIX6zB9JdoILWJ93eq64fC6DvS
R60KD9jmGvvfp85ozqccyBcmea7pxodoBTEGfx/+vsxSKMRGqv12lJTzmWDIwV97ZyIVRcvU2XHr
0CKma6jV4scl0boJ+dSh7racYkw9OtD7+fYK9WQ0G1iXeoTc2JrAOaz0C6PznVlO+Ebz67JuEx9G
GYPStUkuEi3MdRyNAfP23p+X8qY02CIqr7VDD8rqWW+HgCWjYYROZ7FpxxO4ge1ou+r3uO/N4zqT
ICRdMmmd16Ebqr1gCIOKfZzIYunjfToQRCkqX5tK5iPIBEM2XBaN7FaYhgwWY9F2kTYQCzOZe9j/
4OnWZ0sUp6pp6N8RSZT24r2dWzILl2IPfind2Rj96mG8JHGn+2yOOJOTug57DBnJeAH8ip4kY6Sr
6Yxe44ymCl6qAChbup/bLSN6sFDh0qJgOB2sjTmTb+z2YQOionfpNU7qt3e4MO7kEZXCv18n7xIv
eRakBGxFVabDNSWiNDVoV0864Fsrg45PaGY7/WYRjmwdJVWgVts9RLButGY4DmbCRYBDlwrJlRYJ
XvF+Fuhi5hfP3VqXBEFSj/XfDlv3trYYBuwYR56q/GBpC0ZgDb3/OGsHKoo1YP74QfGc7NwF/36j
yRw2ETIdd6X2FHhzXPBoyDd54XHlLcfcvVcgkI5MPPULYlrSM1wSGPSKN7rBpYtnfowBBruxq5O1
NQqYU7ieEu13iMiW6dT1dgeZmRyui2T9sfnLoOrZKFsO2ZoT3dTm+NWW0JFMHtHAmCfCmpaZeWPi
kJijZyKkIXqp854EXIlPDAd3WNBOsASm8DXXi0AOG1IE1rKvzOE1Yr8Iobz65DKTD1oywnH5WbL1
UpgQ6xSgylkgetnXY6vty7iP7heI62vr/msKUvViPf5cJm0/uBwEZ2MKtwJwklZyRiu3t73kW4PD
6teKbGJDrW9eS8OCBqSh/ThEJMI1stKTZdDJ8zL9HuKCG1hLEUbJ9LQY7p4gXOQjCVIsTehMWzkh
aflX3hrjfm3VGC5J0ew19yXRqsq3szLadUVFf2aq9rbU6sua8B/OA53B1DBuY5UNoCmX06h/cvJP
Am9xpt3YPfY5Ua0deV3083fSa96NYQLPAiDJtQg9HqYXFLkWsKMsCUjxLH2qQSNY4a/6HoGp/rCo
0s+c5GgLTfcnkF0yEy+AxFqBSBLMV0F91OphlZG+4kIM1Y3xaFixzd8tr7E3fUZx2wF1qr+z9W01
c+BrRfKFOLcMe/OZCMXnCb0kUxdoqfPZA5m6zTYGNbohvTa1jA4tM0TAMjJ/ad+AMJHv2Wzf1Iqh
feFdhMm3lcZ8belU/6zp2W4idXho+ku0jgTIVsuBeF5JumyVHJd/JGfTr37Kq/HDGAmU14flTmRU
/uO64XprGoFEozPoE6zQFZDJEc0wYMOYeyLo6hEgWPY5cZH8riEUWLO0U6MoshJhtMFw4NrrYeHQ
8CdS4Gw1+660o3uyDYcdo50sUK3zLFUZWtXIQqCBoS2KNzLui9DwGHj33ZD6fV++ohfF5DhwhlZ5
Sl4S6k3ZESS85cSijFa7XitegPnfg05z/f51khDo2jTHdz+f3NT8rrX8u0zNr761CAvsIPPrnKHo
cB+qeVz2bsmwIDXQsrsFOqJkid8MuqCqBPY3L/WjnrU37daoqpZtEPtj9Q7RCzO/cIJUtp+ED/eu
2ylNbnbn5nZKMj+tJd2STajbxupUG2wKJRohCbwP1gurpoyDzDh1ZXrrIMTwm6K+KfP6t7ScU9vK
zz7l4KXEXeIWZSj04ohQhX5QNJDXMkf46t35aiDNLAZVHbYo0HejlUHkmac8lBpp9KY2LL5mVyqM
LO3LhWyURBNC9NTaCUKlzMGRh0V1T8S8MYYuxYEuwMFe6WQm1XOl9L0g1XvvJhL9MJqV1OY20+o3
T6+zqymIE3djiD1MVgJtvHhZ1qEI4c88Jd36VSv5atbL/SQDs5TtXsbqegXNmUvIcz35k4aU1zUY
a7fu4QzWJhM10Z/yKEKmLQ9zqoVuStb9+5I2H15cPMlmvCiJplGfX5KhOPZocHLFPZEN/R4kG2ia
6ZIADkTQBhitK+wwbziBa11odTyfUOXt4tj29UwTd4EZBx8aaADZFbH9sQzqg2zq0ncK7bl3AdkM
qfnel/nXDE7PatU7/rIfZLvoYq3DOqWnUZRPCzbyoNDrh2YEXp7CYZpyFNVcj0dBiNihZgyA5s+i
d9SvBwaQwNT6UzyO92QakSHo0h+fB+enFz1oCnZYMraJeq8EyF8Ayr4mZiIv9QpsU3Exh+o+B83j
G+ts74TnHZT0Tu9lD6AP2tCpVvYAbz9HLL8gj0jI0SSN/UwoRn2DbxgJnwM23eSJbCI6O3SFB/tL
L4dLrs9vI78UR7/XFBEGpM/ixeu0MyvfI+Kyxh9Hh0sf3xgk09e2eRiy+ajqaN8f+7na91wWFglO
/swOlc9sL6X+n0EBO81NSpfqOJCnpvcEiynvktewPkcrZ55S7eeUp3d2o5+iIEI5R59Wqe5VjsPF
9Ia70S0C8hzumyH+sEvOjVjIiG6Yi3cHTz180noKGM2Q8iCI/ly5N5gIgI2vKBs6Y6aiUTvX0hEY
jwfBOePkcVquyxuiRzvqgFSnV8XjMr7KgabyWrjKh8NzW2Sq91sHIqAuEBxZZfxUy+KnGVTnl0Mx
h603khiJ6bBL9NOkew+ORRG5JJCzq3g6Wz1VdjNGH+PAc7eO5l4C83b66dqiewc5JQ9B3EmtYBra
RqBE0U6B3H2FQYjQKaaFZtE77CaLi+xwGYk8WVnQjTIcTcfD8O+6/pTNZVg+9iWMqCnX9L1pwWzo
u/SBAPghgm3PBkclee9962ocLwYgMk5j9tGNhidNLGA3vfFDDJDGFy1F9zJ+dL23jyeQon1KRrGX
e2FBi6BjwFEgjA8rXePhoQhrRRa0MR2BUddLOtb5sVwn90TI5KuTAu9hBx+n5tsYqI2Xmcezhq+T
pReh1STMzTAUM26XNn0wWH5C3EmomsjvWdP2Eqf1LyGjiS+MkbGS9Rz1LkEl1T8Dcp27drgkDBLB
otQln7O6HuP2LCkW46G6mTyGhuSLgLq6xkD0Qq394jK0COx4y4ow1ddicwLI3UnduB5bjVzC3B23
hEF2c0mAVNbDUW1fc7Pl6ZgD2a36rT2VimK8yH3hUoPJAt1GnP5O9LOHs11vhCxbwXtT87NdzzvD
tBWFFaEZqQPbQY532qyaU6rld1ZMQU4mbWXa1cGiM9W260xBm0wHTNpWL8uQhtCzTOJ/8K1gp+Zo
9hKj5QngptF+afp9pnV+iqSlSAYemFbelA0YMxD3wi9Q2x5XO+7CHiKmN2dBttrX3eihTR1/bO2K
qOVLSjBrRRMa4CPau7zZYWW8yyYh9nrVvgNZuBqrFeJzvSGaP1pBcLXyDMz6dfLcCIdKCA2US5PA
b/WYurNOwUwiQa/cA6Ilm2hIZw4yiblHLrhC7M9sBAE5zQuZ7dLcC2t5MnV5aTOewIQrnAtCJZhK
/thONIXFAHG43CWGPKRSfazqCuXMc4Ei1ScXpN2VBteJKPEbnBjIRlbO6xKv0rBsLXj7VYPMt2nb
Aughb2Z/1oy9JPDI92ztUdRiPwG43Rap2oeDihVqQUB92OhypH/kLGyadQYd+D4l1j9Tass+Midg
yVhIIRpyPC0K8HZUhLbH3V9reAcoTIhNTPCvUOMPaQIjKbd+LTlUvlS0+22oSaybtBBt8IKmfp+6
uglVzglzUk59zeMucWzzk4bLDxnKzXnKmVqbDO4Xoopy03gA2FeGSGUwUFpGqOe1vf2DXUqPODRN
BvtufhA2XFpDqaNjTC51QNYEoOZ66CnDW2a04KiHs5Zyt9Wd8Puiec6KCjuSvAKMGa419fM8eKT6
0qTwZZEcZhLHoXauNxIJeyO+F8P7aso1CxGyNdym471Tze9OP39BEj2uyxJI0/ioVWpDS55B9GK+
iFRnwyeZq4A5iN6Ixyl37sfexZaRldeTOzJAaXUG2d57Zg8k2pfWUzQ8jEIH1Q1DlAQxEnd0JwpV
Ul0XtrgIQ/LoxgN5TswxOt25bTh1THU1h0mq3xE48mxOpGJ6Y7WPk+UhiewJLaBzz0CFAJcsgtm8
vrnegys1RCLmxuIrBxUMQ0aBTYEJvi4OM7MOFyi2xJz7Uzcyb0gOWlNdV8Uz2DyPYWd05J4Muiax
diozOIlNBt9qptVOM6UVuFd9DLCTph/aBbLBvRHNSeXs5lZ/04qCUctoHiIFc09FhOEVYNBaZwzi
afhKWqT3tnWivuirggJjdnybqpLT13yr5ycqaRvqcEFKVeoFRj1Jfgx5CIWnBRHa3Kq1jMB1s+/F
Sd4S5pTLMpaBNsEGzDxzOTnLay3SYheZh0IwkK7woeJBjXeSHJhajG95FW8dak7+Uca75skuYENg
VtIZdFrJq9MOGSbSRebPSrF726R675uZkmOSA2PCnvFwQki053gwlL+biIyMPGluhjjZWwSJ7L1F
nZvc/FdoGHaTDPL7xhtqhy8USc8MxOu9hkbFb3nid57mcDb0eJTmub+plr0HBXhZaLej52rDKI+h
s9XYAlucCAVTrazH+1dE9ELS9LuOiovuaEDNs4Zkochm9JT2xwTAho9oyfG72vyeLbBTxbMhneoQ
18aHY2hHZ1X0TzzUPFbzXdegTuF1f8Ob+aSinvetmdysIIch++Z5QBosFIL1tkuIcL1T7KY8ihgO
q08kMUi/p1/yLW8ij4jllDXKIOi8nJwXz1DnpQNGAmeOLHmru5068VnxZoFEuU9zzzxoW+Ry0iyX
wtahvqfVuE9Tzmk6tX/TzC88o8hAENVvy6HcdfFy4N8xBR9jwLfJiVih59wwtZAErMMLRtLIn9sI
9dC3p15b13qlt/3klCPVJsJUe0VxRnQ11olzkXscU1miIouCl2cTkS293rZDXvOuS/OjNdBSlWgm
aNg+1Fw8v5qte63IaRkK621ibmnE8xSS/rPxVLz4ktjiKV7l0Sgo0EVMKB+rExUApD3OsK4Ju7Ud
LYTGkIRpWN15SXzf/LDwRkx+ZpyVKpnuC8FJTXb4abKZWBShvyUdQQ2LWZMHNT8BIC32aLjuMme6
MFbA6KcVN6KIh5BD4GXeyK2L9Wh8xpX76Yz9S69zY+b2C9kXj6asQhGTU0gEMBRwgmSXq77jacHW
hUL82Fv62zjY/zRnoq+M0q23yK7LdJoxGfu/s6YWjonp1I43eQsHnAUAGdwGbzbeo+3w6mrxZYVU
CFL7kptypXHXfzWt2reO9lIQSew7iTUHc03hrduoGSLuFqqYsao9rOJC921RXNXR8K8SWCiScQVK
ifypGx+dQpytUvaBqY3UVBXyex1Atco0LRRbPu/oGTus4ETRZ/VXUiZHwBVXXZrs9dz+TtyOPlXH
FJAkVaIU04O5NDe5JFC0a4tTMxGZOurNDlX4Z270yEVNErrtdJflDJ6zAf1bVAEOtnf8CucxuXXS
CpHwfKk0A76TNBIf02M0Ww/RgIUiin7XSnsyiRJSsk6etPwDZmJlr2agxTpqrNm8WWCPhdZgfDnj
cDK99LGemazjAPweou1iJ8XHYkyveYWvmrQF6Fc1rzmdb5Z8vq4z5HlR/EkJ8UmwauI79bS3m+Vj
bDZfns5GrpUeisC1hj1uorajNt86lerAFC8JrYXWrJ6aBMCbdBOSD88mkSLvq0tZEKdU2w+lOwsm
6Nr7Gs8XvQUh7VXXJku4cNzDUNduUM5A7qphl87pW1p0Ivht7ebLtop/UdOgtTTr+xJa4+CULC6y
I23JHsDjnddq3kXkx6NywqttNGd8Ro+mNiFOx/mLy+K4zGAJE7JBs0ynqTdWE3cjmvNVWKHOTBUG
V4wXpJoDPRhWlZGUmOb7NXbOOCg/pWg/inW9neB8MVaT1zwhrzKH1qaNoVfVaDDd+GB2WeDMI4Jj
jbSobL3BvHQFtXY9tLa1s8EbsP8Y5FEWgWvydE2rPh3JdICijwxcuSOQdV5UY3kPyqF549BP8S0q
Ou7i6toqXkaRhwSo3nXJ8JZMjMC3W3BdiJhCWKLvY8mNgn/iZi2iAx3xt8gZbujc3kaA8jkl4EMr
WmNHCtG5EOXjkJjvpZKCg15CWYufyvWgPImBjbFKH/+kArFOU4bmcXPkNPZIqPZbM2RfnH6fcIEO
J7D5ZCqvUYjv5c1uLl0TvVMeoMdIKFEiGvUXjUFOZxC2Mi52vnNL84jKiLZetliUDG1MPqR2qZ1G
u+Gs+apKervr6OzJy67C2pYzZ3rl7csVFM0qivxYdddVrTEg4D/Yubn2xbnXX/BCiDRyj2rV8E2W
ICsJyYqVG19N6cyhEXICs30taDKb2OLFPix9aVxpBROsFicCkwiHg5qb6NgzjMOyeO0Je1zqdwsZ
TMqwygdt6YHGO3l/+Pvyf38Ghj7jueyLKHSwcADib0z2qoGwcaesyTLY0p/UmytSYNwEWEhHLUHr
LafawZKOyelD0kc2BPpTxxq1I69nvxoUqqOI6PQBsedo87IWXX+YqNC7mT1s6mhApsMj+cKf41Bs
zi52n1WbT8KYvIMT/TpkdgZLYXyiI2Ov6ZG7ZbqIyTku3rURoGptUdrL2fiJKpeHhgq7jKJ/VibG
gBaRG4INEJ4FxFmveE2SZcltr9J5K9kS7Zw4aPgi5yvxzK+pR769sAhHY3SCxAwgnY7V4JmvXg70
2943i3bdbj8u3SYwlkQ+NUO+99wX+HlgDyuSJdYqmJbssuryoWxum0xMflbMj1XM9Llw3VPXCFqa
zm1u4iZ33O9O2UD84/ZusYv7bBsdeFpJ21B1Z6HHc9B3Fk+ERwo8rrIr8jGqsI1bxQx/CCmuZx5r
61RNgkAdm9Pb0YoTAWwCZYcuIRIYTgMTNbccCI1xt8vs5rbLpjdVbkGLKpsOkVX+zunaXw+QNmLa
27rNSdmKPTbYxWI+YFk7L9Hf0sW59uJfs7eYyXbkobkcOJvUrVges8dyfomsFLqQyxktia3Yx2Lt
qwGWg6pV4HoZZ2fHnn1mqocs1Y3X3GO1hh3L6ZYWiyrJhzLSsxjpvshJ3HDGfpJ6+dqXbrHTOpEi
tIjfYIxgYXfNA24mPUDowTK4iQ4dYofoHNKkGoOt7bmbTMzqJu+xuU1bV41gSDvPDwSZ8q/Ms8Us
bK+78nPFyV/OtCqjieEKCBUs7kzc50FxhtPIXXKrwg1yKQ0cTdOTUQAE1C2QL1PdIKuiYWU333nW
wn6p5mOx0Gc2Cts7meI0lMPoLzGDqX6l+eQ4+edIk4/dptb8CtFDX9TJKc6mrYA2320sLj7dyhjc
ieru9LJksGLa/+pt9BR9tHRYAiPXqF2HS0/PEplsdxVjDRwpRu4jyV1Z1TQ7Rx3fyXQz4a8L0Kg0
O6+yoaQvjD3kllgztnT80nWcmZdxw0BGyA9dAqWC8s5XXT7et2Smhz3xRhuQ/0xf/jq226AY6dso
iBrGTFuTWqo5ZVML8YMdIWlFFLRjql8Ps74vqSn9xcE5na4klgv91muEdRD62O4hRJ7WNnN8mVe7
xCSwZY3ZHOJY9OeZfnvuInDPcvUiK0Sm+vDM1Iz3v1qR/tCRjdI+uypq2uqcW+HUZpLolWkPiwGK
RFull8Fhftp2NO0bS2mYYuFBFl65WweLzXju30D07Cp7qz9rrHHrdLJzVtIirV8quVpHx6xRM4t6
uRL9NhPqkNMQv4GGz8k76tqCPHG8GzuRcFtos8CA3dMI5EHjmCXtl7LoysAxqigAuVKh5cT12mQB
kW0VAKjtkbwtFD8iX3iEraKzAyHElqfQXmyRvQ6SaxsZgzxmaY6Aiccem89LJ3nFrc2PxE9EJyaW
LGuMZKQ7vdqejbA4Ly+gPtU5ru91WijcUZUf8a7skrwH9913HPf42Uaz7AkamZg6U2U5zHp20m3q
IIuno+DgTrxwScTqKKoDw2ILRszem67rhPAWvLKfuhTDQ2lGuylbXq0Z1+XkTM99hNcTGVB3qAii
YYkeblW68k3aryAliLZO/K+x5Bg67ngVM0OlceiZgFHihba5bL7hN3OJluxu0keN8GkXB8zkErtR
YUxoG/S0Jh06k7CRkYTNijvZjsCt8SDh+m+uxTKw3KjKPAEqqVfKCpt7TjTGt4rtT938ndT6DXqG
cAtA4XZ7t/ZSh4wT0YeOPoFv8a+FKfd6gYOCkSH0mh6TCX0PbZ5uZmbMkhSfLJl2faK9e51wd6PR
EbiW5vU1kz9nV6wu6XiCmQ5jr0A3qHQ452DupWLlXHsA7CMCmBh5yLZ9yqxouZKRzmyDo4+okOQ4
ca32Gix4dMiPg1bo+869g3FBYagvL5Myjmuv0xVW3fMwMRGR8xCYcdUHavYMCsVi5bePr5N+eC8k
IzLr15zSO5fTPodgdsVpUkiNOA6MigF04mnU7McO3/htTB6JVhNmTbhTOPfad1dP71ZMrlcRXecj
2koxfs8uDf0mowWPuvJpoClA3psH97eSND+s5ynieJhBb9hh0PnUNvda4ixn5RBdUGbZvSYa6Pn2
wi23NrVfI0UJjYkzn7Mx8fum+tGt+d8w6VQscj4arD2HDbo918U/tBukV0I/Zd7Lydh0ugdeUcZd
lWS0X+zikIDARWwY5lp2LHUCnbvIumt7L7uqe+5tqw1jLrK/NB7yQIbgRuvZu2SY55vG3VmoZ0NX
CdI2xs9lqW/ZYTOqYMsXDfa5rq7QgTT7JdsMuwPnDkLbEMivzXeGyYqjQvZo6l4UJC2t16S2Uz6j
cVLE9XhbSZy52he99vlDi49MX3XQTuJm6hmzrar6cpyNzSI4GnU9wrqJd8XQ10Psrf1tun2w6b6V
KGmv/v5IFi1RRnQemlzyavstgiZSxxL5I5pck7WUYHVX86D4d9MSNi3rcNQYT9mYZtwH+msPXiI0
TNMJYuvoSmmHYvVe4zQRuNzoadd9Oe+6iINMOeODyPxO1e2pVf3T5DTrwcysdDd1xY1CMsbsmOmc
1RXtgYeHYGN3zOEIK2a1TOIo4VhjcemDqaA7vLO6fryZGvehqLig1Vr4ZWN0N4M3NGR47102fbeB
yTIw3oA6dttFC01+2oxDov7NowFF3GEsn43GiyVRFjb9R9NCcsHRRSlU7rzOuS2ZiIXNKvqAonUX
YR2cGLHCzNmCNuafrFvCSE4D8YVXeTeqPeBvlIvRjbfG17HkrMKxbJ+bTRLMWk4/xpivDPIHKHLU
D0su8CjHvTOs7r4dc9owMn4pFuafgn0phiDdacuvIj84iyzjJrWtKRyqMt5rBckIreH+OjYazXJ4
UcMU+QIMcuAseuD0C+uztX4L5R47i5js7NeR3KBrWXy1Cm+t7gzUfhohRtUSn2eree5yxBQDN5fZ
P+HjOHsdCp84SnZR2kHxGE3f8cTX5jihEIdO0numFUSmczFRXhfMX3ZTLE8ekp8rjIrPxhYzHjca
0/aaC+CI777AbImPqKb5uleRC9QmK548yZzadMgoggVyJevldrKYHtgiek/uUKCwqgTRvO5GE+n+
1F0vY14ckGWclim6JS4E6wu9iNxQSHUc/s94WV7Lyv7pVnUtxHhLlQq2ODnnEd/B3akhCOr3uRi5
u7fqjDnKrcwSQTnbl3ROrGNrDydDkYNeqkdtWY3rES2QiQ54X6fHsqPEHTzrx8yt0a9k/6rVw0qf
K2cz4LqZODNbRE+dm5wHZmn03D5NMQwXg7DYLHGXvTYMXtivdeCJhLslvS8gMwQxa33dHcAqndBM
spXnuom/v/koJHFikbJInNZ+Ynv8zEX+b+iSlbvfPMwt74tICS8kb30v1/4jtmhCZtlmp8+YoFlk
PJm1GwcCRBkdBia2Npd56qY9widW2KtsyJ55/x+cf13TeWFMv4A2LU3/3tN9beZYZcc/qlcPven8
NMXw6i79I1OIKDAzDU6+Q3CWB1GqjTgOCGNT7zBH1UgNlgJJNpEHrj+Wa8uRX2fq7ETWGVDaPyOa
3aCt0Ilt06xqwJ7PSa0Iid05TUoCf7harOXg8ARVcX0oWbgjqb1ZY/oL3Kyi89yqQ60ja8P+nnQ/
ldO/kjNFN7qqb1uxNyJ2TtZ06MresRQT9OPqn5m7aNPVbnRTJHW6aMhlwHfabPEz2oLALjK+HfOH
gaa7S1bvWiFJCysDNALS67TV0fR6yZWyV8PP0uS6qTVSK63yInGr5VVbHobF1nfI5myqizkYK3kw
ZhVDG2taIljaB5P/GMIaj38urjoOpTGOTtIdE4zXXjuwwh+WJvtJ6naDTg0nq9J43aRyCkkXh/KW
Q9iWgbbML8aaeGc6G4HqyR537dTYKad6SpruzhoJggBTza+RhnOJ1tWlW47f276WOUehlnF5kC46
wVVWfoGpd4/8G+ifaphYKYYYinAnlFOHdtCa3dzcDqtunKty2s+VFodtTlHW9Me6Mqhb6QmnVcq7
p6qdm6zXackCFCVttdOb4Sp2CW6PdWIXUBwZntbvvELDrjy9FarbdVNPCTDEd5pB0T9X9XfMQK/N
CKP0Yi0NtcX8lEN7K/ThWHrFshsM6t1iyCX9IAuzUAGRJZrvhtj614hzbLFqkhPoMA779dA41MLG
5j55P2SkfNL8Eq37wgTloIiBw9NytjiUJjFlhIrNWwwrt8ms36bziNrDODVxUe4N2gOylHfK9DYp
D+Vo0xKkuKB1bTrztVfpEwpLylE4VPYwYdSo5E21Wo+RlT0I1pS964yHvFsPXmNcRezkmEWDsWZA
RjTlLsvoRpLYmaWdb7bKCpFR8pUbU+w06GL6kq45Xu60Tg7LZOydYaAqodnokVngN1pxEar7jrLp
O++ZVWSrb7QPRTuOPDRY/qL6zUzkd6rsn3Gq4fWboaUXzQH4PfOyBbBCy6ldJv9oyTKwb6qO5pl2
a9XrU2I7L5mjjrppndqEUlUbzAv4HeweAo3OyIZo9+7oX34Noe1avWHDAA0xeWJvt+yw+vyvq8AG
5v+EJchhy080de+lQyeuGOrXNfLCblnFIRmMZ48c1rb13pNxU8SnyUWbEVIgtCMFolQXuyT3tDZp
cJfusw7FbYzqW4BHE8qr6bGd6MUMMWbY2pHXGMcItIuahxIjg++ty6UavTBdbVKU+BYmJhcLTgpj
Vndvu92DZZefXU9WmaY7sPYRpOnTkydoL1setgLbfZwHg4LNDllymUDDSECGK55zAjqxm4AXs63u
s9LHUEOl2pIaqlLzVhoOmaFwAzN67mMTHbctj7nA61rlti+SCm86Vp+ote9bq7+xO+UGzBo5dhNa
52utdVeMst9VaHpmF+WjGs7myDQ4ZpzSaV+QHIh6pLfqzx0ESXSppsNbOzMvLwqDc6lzogXP2pga
DfvaehiN8aXUaYFBRdoc6QcNY3fvSYoSCsUZt8o2BoQnlYKd0OOF5gDVb9R/tK6xHztxGR0HHkpD
MmTOmg3QwqlpaI7D9dyI4dqo0/GaBsTKWG/WjshHZr/XGnUqe9E8ZEL7P+bOZDluZEvTr5KmdSML
jhltlXcR80gySIqUtIExJQrzPOPp+4NTKUrMLN0qq02bZDD4AAQCRDjcz/mH+JZl9bwvK/Ia/iM6
Rbw2LQ8tSC/wxbIy1Xr7rZmOytCtsTUsr2UVcADyEKbx8fUkUe9HjOPOsDanurglDlPeAhe7K1TE
O2SVjr3rVemqu5cOc68EA9MNVxusXk9EIB2Wfq8pe9kPsPVwGUrs6+ezyg3ckl0AoZK0NVcm62qr
bpYg7ExkXP6qS0JnKRD1uZY90O4aQbtEBLTNuL82hu7bhrXdxTGy/vCm3mBugJROT0Lrr/6itFCx
ME7kSbWr1+oEa7UrH4SRPKmsT/IR66nAvGEtsim00ruJ8PS8Lz2AU3nRNwdZtNw8nj3gpnU4RO29
W/nJUSuJJWZ+3/LmaJwLHgjLBPpNs8zs4dyrDL7y0LFy66UPWG8vi1HiRluIDcbq5cS+15/wKiRo
Nn9slaA6F4uXrvKjHLd4JOtinOUn9SGWjZPn+AQk6N63ZbpjOa0sZTGEeXruXe19Wipch6pe66Wo
7+R5BEcSyqjKkzyRmQHqKzPX28jWJjKXI5heWDVJfpEbMymrTVzx00IqKwiWrZWjddGn9VI2g2jO
L3xguKvwYGYUn/uk4RSAuiKp9XqeuB4H1gPZliCFtmkaPbwmxB5s8n5IbkjBz8iBorggUWevcj/s
bmMkNVc1qgp3Y1VaSw/2zT1zr2rp91by0BB943dn9o/BhJ6dnZj2h2wws0WitPknoyqeMZWFLlll
j04XpZ+HIoM2GOlfsgkge+LkX5uBGUVKToUMR77s1IKBY1JvvIEZzaI6Ea0CkpuiQmNYEfADrImZ
7nT0nvJtQC7kmUTEUW+m8ktS2RcbhP+fYR99dLKgelJZEzB7q92PGrnbRRwl4yYsfKxRXFFeMJNH
VzOxGYJmw2VZ58cFlMpJYfLTleVFNghf2AwSXrGWRdlQhQSHIj9RmO5wqpd+hT+sLSBmK1ls5hPk
tuasu8FBUe/7Z+D1nAOfJo9m9mUeLKfKVjeKLlAhnvvI87vkBLdDaXYvlyobstprt1lNTkt2kecf
FBWcfxeQ789L8Gww0ndTF2MXSQr0GregdNeWZoQlaBGc+Zkp60YZojtEDMJlJczmU5ooV5pZ9D45
4svkeMHXMjWfAHi7j72lOVggN9BmezshquKWRyXL9aOt9c6GxWvH7z/VyIvr3Yfe6z6YOVIugbmG
PcAfaIqnS2YX1sfB0vKl7/fTrSvCfONaKXI7ad0dQPc7W1ybvWtsTeuVXsbqA4jCCMGk4KZU49ts
0rQrvUgRWtCtntQEucA2DsorHhwSRX4eX8UsnbY6WgvnODaSbVuikpJkJLjSuB/Psak3Wz0DVZAZ
JP9bQ6Rn0Y7aFmUb/yxczdryQ7FPcQwRIGfA5Vd2yACdbAuo/TvdjIILsxGmdMK2PvvJAV0J60vD
OnxRN/54K7uG5qQQlfmr69DVb7rq0JxvVTy+t11jMvq28R3oqeiE99m299A2RW2ZcIasI+C57cqi
D9Y9dqGrolLJ+nn9JdVqnJUjb1pr4dRf5AZ7WXupIyexkUUx9xMdTFxfL8xtwdCGcXdELBtVH3+v
heXwclwQEVR2NK86kAT/MuHmh1AVkX6w/jdN4SJ7A0+J1aCzy3FRAWPZQwaGl3DRURVeAdoZ1rKu
zx3vwuwejD6Km+SE6Cfr7F5f9SPyTLLUB156hUTZTpbkieCnubsI9zzgzJxDbkzD9DBu5jf0Wgee
syKVa2n79ns/8h8rDWm7a1lVuE6GpFu1yyss1IckaVaq1oOuIIDSbJTI4G+HHWSwho0IH1OZYmJZ
Wn1t81oACDBXEpuMly/luqwQ4COO+9JTFhHOJ9Q0b15PIRty02+uLVLqaE47yMD09bXwRnUnA/eZ
knARPJj/RaVvWupOEYT45YGyo9zIBniopIPng6epAD4eu9benxegZVDpVx3xn2s/LYG1oBr4iahh
TZLHzG+0AqEKc4KPk7ckHHU7e8603L2EPsQbtySeLutT271D7kO9c+fpbllCi1GClv5ZfswLVKHM
Ebdpb8zKtaxvA1ZEfVs8ksWxEScasFeNSF2mJpazIuiVY23zNC3kbjPiXJoNHVLmpnKUVVUU0yrL
L7uy9rW9cyGuJany9U29LL6pMzVH7NMyXvcOMVR8r8ZjoI3fNqpaX8KW7zoZ4MXTwDY/iAjygVrE
xSeSdl9Mo7CeFDt7aIRo9oalG1tHRMHaTXVUP9CAfzByQfoMhkemOYynvkCXqUrCRxwvMTVmwASV
oaxrfTw6qGx5Y6SvQIUz/mXD1ViW6fNYIOrZ1toH36xVEKS5w4q9Vw79404THbKiKqn7hdrr/s5L
M5bWDdQuR0ufCld8xJ9cuUUwOz9mGjKDoT0BSBjaTZkWyWOnkkQblURsFChcnyxvyQnSdfvYVX5x
EGWVbFQIYvu89dMHZxz3BCOzJ9HrOawnzzumQRfdeob/VX7cpDn8Bcshv7bztLvyfLIMw3zAfB0g
KMlpRWADM8s3tshJ/hkhSXqWGz0b2nNptMBrTQeJA4VVeglA8qxroTEsZB+4nPMuMG04cMbxW/H7
KWT3tCge0zTJd6+nTnRgwYbSNeu2hBowDNMe3Rb3SpayGAKa3SF7L4tRBYoFeOq+d+orm4Rgs6+J
gIAOU8NlXirV49iRV40yo/xoT+StwyGpn/IkfQTm0X/GovncMh99rjsLSlbm42CfT4vcgSawUFjI
z+Fo14ffkg4gZBzfmOn2KTzxBp7yLC6X2yUKc5ooFiHW0ltZfG2IEyXFBxmcZUe4+zp8UDpsxHUE
qU+OFZTupi6A+PaDVe8DvT3IktzILubcTxbLmV1k9D7xssa+hIOq7DMHXlcKS51VeoeIggb5ahXO
zbJPpXjqMkmIiVamSR9eq59Z0iuHl0M0kSwrzTevXzrzd7oSOEuYlWlfIAxxku+f8XJ876UVTxaf
UQMpOA5F02+WDTjsWz9Os1tvXnKEagVW53udU7fNKiYEBnQHSTiYK9pNpTrOqdSi6gSX5ZE1sXmv
QqtCb8y6KWobSdkIPLnNg3iSjSaq9itwIMVOLcAJNp1ebDMbvGvS6P770MvtddEhjqBFAzwq6J2Y
53RQ3YbUup8SUDZu7ivPG/Jr3nPWMSXVq8a8TznXGoBsfBpMPVgVUQKBCKTAHdHM9cC5bnRTN++m
yiNwamusMCHZsTZH1F03mmghW22dTOfY2N6J9DwCo2GYXBW1VV3ZINZIoVfhn6WdHqosMh8qvbDh
VPjIgUxp+FgoBBDmDvbPR5JLrQmqO8Gf4EVejrQYsZbFWGs35JaIuNtlct8nMJQQ8AwvkeehGyWa
nBRJYm/70dKOEe8I4DBpS0Y7yk+Mb812TFX7yuD+rO041i95gv1dqCr2/TBLFqHHuyhLw9nWrTeN
i3T2YGjtUZxJdSYELlHdmqsyEPznYt689GsqI8fbQvl2hGxpxhGH5N7wsCCE3E6Oew0isb219Da4
Kyw0K0KE3tayKDd0MGyrvWVmP7OAEB567SDr6CAMwoFEQPq957YGzrSdf7SypDr3QZ+u4zRpHrQw
+iz/1EL/Gpp98CXiWSWYPmJ0MR/jIFV0NOZjEpuYQhUZ9cOkz+mD3ns2spdjMjcRC81Jvx1TWuBS
4iQ7Qqlyj6IZ3SMpT/JbvUZCoowyfxPzbqhww6Ypk01vd5kE6yulDTfJUKYtJgUGPD5cdRc13x6V
Z3zURx8RhoWpOmyzueJ10yQhBsCgXu8niLTrdsBxvQ4H/ZRnWrwOzUh5hCR/3fMUfjHD7saoe/0R
3kJGWrz+W1cvba/l1NUIhpvCDb91fXNWY1LxWM/LmDDik1Zl+nvVq4p7v/uhEHZPorO0lxbh/tDy
9pjCLfptXXmAUKayw1m8VgfesTD+SYiqxlruxgJBgHDeFG6EwqRzraLbdazieb0mdzM0aBU8VX+u
lWWU4avDpBOydkflkJn+EcqIsU1IFR/IyisHWQ/xneCprBTp4KCLPPcm6edmC9mrtURr7mSHWtbK
XbkpHZNcmd1GiwLljG/9Zcso/E+tWwXHkXH+xuensUsGAnMiLbMbLxPZjdxjFvrQkEw9vNYPni92
jk7iXh76c1/Qpt/6Nmj3LtA4aJEddvyz3JgIffIcpcbaLlO0S5oW7rfcfe1Tj6Q73vaRzZZqItbS
YSwTAjP07xXE349Z1qjEp+ddTQHxJffkpvZ5dwFPChavdZ3mjOX5tRxbU7yJUnTM5MFQHFFqenMe
wpUkaeraYrhyyJH9cA4mTvYyGwcVfE0BVwu5vs4NbxAyyG58NchuymS04Yh7+sodtfTHhl3TIeD3
Wlvour0i06qv5IFyg7RydlPvqrmnrKh78GEWU44tPI0Up5nHiXTjGTOEciGLUJnyba2jtCSLmgFl
VIGreZLF0ApXvCC1+8LVtJs4Ne5ldR+i3doYeMhFYzY+1oJUL0sIey9bFVO9xklzumCUbdzV2fRy
ajcx2mMftQV6ShxExmNcoyvEenS+LJGgJpibin7V46v0qHk4k/z9ao35apmGBRsyScPj69XKU8Zc
bVoj0FzC0t9KJfSU18WmyX1w0bNY+os6+qyn/los6wAmmguERrbKhmlIGNllOVGzj4lIsp0sjWl5
ZKiE4pOItRsx14UWGIY3aLsNq5p49nqo7REoU5AuPYQKrnKmQlgneSbphwr5LNn75UBbD8BOl87s
6xHemEod3oA381la9JcY/4sTAvLHVhmcR1Xj40d3gHXkujdlF7+v5+rMhWdTxaTTmzZ2HodGj5YE
4sOTbG2sCE+MMX7wBejpxsBiZ+gV57GCNLbJqmjYyKM0rScc2UbRlask7sMUneRHOkqnnlB6JQM4
f5QXRSRyq0zZyuIYjx8nfGfRsKqL+9r31vIj3YbcmJhwvm67RHswYI3FoXNuEp2Mh6pCLsbI6oxT
tn3uS5PcSyQsD1yocTeOiYHc0PfmQQHD8HrINE0jgygS+yavVt2EdRJ0d37QdncYLRE6TACHej5F
JG8wkOnHp9ceovXe95GenGV/XE/qrd5BtJTFaj7hnMWdzyWP6avUXKIp4m5d3dw27VhdDxl8eyYA
QO0rhV+rikhmq1v+l+DSBl3+BQ+nFJygP3sNGLBtp8aB6N9H702r/tPVlexL7GnAX6zyg66Z5bpB
mfBENNI6F5Mo8UBy7U+RUq5k19Ihz6f1qnM7JXjDjWrIm8Ss+tupcLuF/DwLkmLSWeWTVwBVVMqB
yZgSm8caUuU6Dy3nEeDAWXZtIu1j56hwEDVLcFFEdOR3yL2+XNqso/76DjFrqJfvkKfMqeR3qGAN
vQ+z8k/gu93GK2Njk6jxtAMckK40hD3ey2JXxdlKC1TtvdHU31on19d/KKqxVu5IGqUb2M7kSXQl
elDxSV+po1pdAYbv96WI6x2yyeiIKmGystHN+zCO3SMQaOOrUx/rRJmem5JhAhHyCEI5R0+uV13V
xDPzFsGFXs+e+rQMtuhlpcjfJX1xIjKHZdS896bYIvKMzbDRLFkH0Lss+xF2BDbQXpNaV4nQ196g
hCfSRs4yIe66lvWlo4EFguicnXQzX+dNj2WE33KE7oYYv7iD83KCfq/bBq5aYrbXs231ZBhgQedS
GfmgePJqfGnsqkCsq6pDkWBukF1kq9tp+ZEEAir6EQkqlMA2SeWbZ4P45tmaN7IYJL11nDCXlCVZ
L3uIlPwRSR8bZeosgvo+H9vneBwFZroJcL1ZSgF2mK7vC4T+70IfwGQtwFlIIXR7qt9brhPfkU4P
XuqLxF62Qqs/obYB27z7gto47zDgLxe/MLydj3TQ1gmS7C7uSXI0itp90Xt1iQB0+6Si2rRCxlFc
IZ2KA1qbhJuhVOqHShXv/SrukdTBKGvM3EczwkMlEnZ8aouyxwNEH1HtH/0b1hiQsTP/Aq28P+la
Y13MeWNo4BbN/DJGoTUrirVnIJhH+H9gLSsjrvbaxLTitX9b1+FGbViyyTp5WBeAwh/DNt3KomxQ
w+oZ2Xrz8NrNBkll13l6DXnTuiSlV187nbJ87YCyDFOzaPz8eppat8ttM0HqkwfJhrYNh1WcBB6U
C04k60STDZhdh+leFrvcszZZWICGUPHGcX3z0WFJd+xdQACyWI9jsEapRt3Joh3n7xvSXTeQqbw7
GOqbumnNx2L0IbC5t2KIjDOpCyT4ffUrMCx1G1UFSxpZJzdhmNUnOFfQlumrTrm+8aaq2Ddd9hEs
MNRz19NWQnWi237MzBtD+7MltgBxBruKPTJmUF7nxrzK41vVCNWVSnZoLeteGrzioz5q4ihLSCma
N272p+wua0JTqHsmrT+eJ0pyFVREo6wru+sgkjb1Rx8O1cs5WFwA1y6nj5BfnGXlkpmOSP2LeQAK
0Xu9ey153ktJjlUDKhevbd1Ppe/HyUHue095HDmn/k7ryVXPA+D3ni+fN7fNgjv/cJw7+KAf/X7v
92N8htkYn83Yu23TsdshxxKfX+vl3ktdOZAw60E20P21OqsY6ReyXE/d58QHmI8/w9lLzfws9+Sm
Lkc0VbSkxUDsrwZPqOHwQ9mww12u+ukh6vGhfDnN6xm6WhnXIpq1++bzy408F5OCbvHut//4139+
Hv6v/5zf5Mno59lvsBVvcvS06j/eWeLdb8VL9f7LH+9s0I2u5RqOpqsqJFJTWLR/froNM5/e4v9k
ahN40VC4n9VIM61PgzfAV5iXXt2qKhv1vQmu+/0IAY19uVgjLuYO15oVwxQHevHRm6fMwTyNTucJ
NTSze5fQ3yGWc+1M6zpeMMBrZRe5cdLSWWYVeN9yoYS9y0QFk4Bk40excVVNpv6ySSdxZTC0HsgN
c69RSzKuQOUXW0X47eK1n2wg54aBZh4imVyEBEXNbFdmTn82s3Q4yz39+97cA+WUjGkcuNOApcnZ
08S+Cdv8UoRAaT1j/KHkZureDNxx8+s7b7pv77xt6JZlOK6pO7amO87Pdz40R3B8fmh/qbBxPVta
ml/1rZpc4W4x78PerslvzDXl2hxxJgO2MSAdMm++VUeVi2xgWXtnheTmKjVUE8Gbob64oV0hoUDd
4FkmcFK1C2D1/VUu2upzmVQt7jPBQwlc/zokG/6gag9J3LTvdUhTtzFYblnrtE10Fh4UQ1lMBEmV
QVcQz5+PMeEerP2kriDvt+YDWItkOdlZcpStWR7/cP6h+OH8iq7u+7aCaOkJXE89r0Gso+7ORJ9/
faNd/W832hIqz7ltOALKl2H8fKNbJ3OYsPrZMxGRHr0Y7p+8w37qclNNpCwg9qGWJ+/xa3OfI4ta
Z9nhpV9QtzCF0RE9BMZUnQjrwIeNeeBSa2wxzZwrO2fGD8tdzzPmXVv71qswreeuZN5V+oW7R7NK
X3dOMz01zWKsiYdPGMRs1FRr921qOPemJ25ke8oqh4i5VsDk9KyrCnnjZd0505NXx/cDMeZ7xoA3
J0yAH9yqrg7QcDkk6JZO5nDT2XZwavviLEuIBI433+q7G3yeUeDrisxbdDrKj8Bc9JVnvHbh0MbI
Xg7VFKNaTcxPdnkEyiNAOgQJ+3C4Vb3yfhyEwOCtI5bkNPN38ZUPtr0eW1P9qKL+vwMsZL0UrTG8
yuCw3ukOJkFhbqYYpnL0P511PrzS0UKQj8Z//DT81XI4/JwXYxX6QfOm+K/tc371lD7X/zkf9b3X
z8f86z5P+f/LLufwc5XXIAne9vrpvHz6t6tbPTVPPxXWWRM246V9rsbb57pNmr+G8bnnf7fxt2d5
lvuxeP7j3RP6WYRZMWcNPzfvvjXNw77j6LwHvr8n5g/41jrfij/erZ6TJ7AOz38/5vmpbv54p9jm
76rh6lBFLVPVXajm737rn/9qwmoEUp/lCtR9NPPdbxnyZ8Ef73T3d0enwubJM21VFxxUw9SZm5zf
DYNlgcr5NEfXVP3dX9/+20vs5c/2zy81w7Z/+smbBjw7SwjHUIXjOlye+vNPPo5Q+xKTW+4Q8YBa
0BWHSXTlxrGcQ28GHiZ8JkqtmFMs4BjMyq5KZ637sMx2ouuHVVraDcbGSE+aIkUSDI2bMZoBkgLv
7jG2y6MZsbTfqDZuhQU5+iMqmRghwB7DUXyGlmkNC8MKwVd+c3WubBT/k2MV9apBY2xZQyU6ho7v
LxlG1RXWDE+8m4mO29ZVb47gFwttGVqzXCcet4FqoPTv+GuEo5+xJ0G4qjZR8+UrLhFGhlpbfzAG
QIYFXwvtk6pNPhnoMPIDbrfDAEx2HC1EaAL7YdRxFI8DD2ZspazRJ43Xlabaa69ikJk8cKeZib2p
ad7lUXJU/QqCWjtLSnjBhHufvwXLty3sELMIrLXWo4M+UjrsnVaddjbgp41Rxzea75M1TMSdwwsV
MtnJi9LqkE4jtMbxvs29AVhzEsAqIB6G6X0J2Nq20Z0DFYwP3McJB1kHrv1y0sy7vteK9WDE8Z3n
2x9DZlYJqk1Wse8bzFoqQzxP2axyg7IV0SyBqqA7S/LV5O7B51d1+KnN16QQNEjyVQxLQSBuGjbg
j/p1CvEBSHmKKCJEREv9Gvew1wE14FURNXeFX+gLa9Y32gBuekg1P1lNQ03IavKPgWUtO8f/Yir4
j2QeMFwRaJeq0wjAtTX+xXHAuztAawJPww1Rce2K1Va/UrH5RaRnldiHqVOhaIo8PRMlXqSGde95
GSR5gmkQTsejWYTTxo3KLyI3zYVZEqOEA4mAUsR8iw9CeAj/CbuBjFzqi1bTLqCNF6Nu48nQ8sIm
kBwM2V0XNuEy9OZpetPAVSqIUMUZNEe/3sezOraTnnJMpU31z6pIb4oyPgzIIMNlQPo7Iv0JT87/
5FrefiwsQh5Lwoz7RNcv8Rh/Ks0OYnue37VxurbhaT7ESP4M8ARRc0ETJkAbRK1Wqa3sWhUOMUud
ZeFd+215PehoStiRtQDrcs8Vwx82G21Zt+0CKI7YpKzEwXZOqPaofku0CVYt8Op00JZVCyS8a/wc
jQ0XDY5u2OV9b8Dbt3ctqHx0lfsBSBrhphTkkxh0JJ4yklt2iR0WTrX7MPLvLYG+WNY0KM2q6dfI
uXWb4FhDs1rDjbr2DOUAyh7mYQVOdnTu2qrur60qPaWqtQUMcYcqUXOL6x7sPGifogoe9CJZD334
FXCph9/FPulNVFgnhKZMgIG1BRhlJOqmw2wbRIPgrHPfBmc7sap1EnvLHPu1LRYVsIZdOFOYQJws
L7bXvh4jApuCyLKB/a4sGNJ1zFATV8jeFX8irOfdmFd6EjQHgllXNoPOppjHNiWc0MX3EM7wxOPY
DzkBhO42DZGR18hwdnaENNiI+kxzqHFTRhKlgjWQoz8BkWHdA3SHmzGcdER+wFW4xGua0V8Helat
WSEb2zQHCYwglTl1ya1TusYuDbGMicd648U6OYO2IakcwD3tsJVF+gf+RY4sVXCXQ9DCAje7q5ug
JIGffsXdQrBc93F3D5CbCA8K8/9Df+fVEQpMSHogeCpQVnTFjV2KhEh9f9WNFw0mdEMeBPpOYMG1
9cDuq5+jsCMqrZkPk5YRYmlnUSADxHnrWUfLyOxjNHRiz0KYORj0IL9g0QMltD0W2pRuei5AL5sK
q1KtOmp9FANnm7508QA1Bu7mODyAS3EYG+Y8Awq4ut80u7ENLzbEj62LGtAKNR7eG3ZlHTUcCkkc
+ys7fZg5pEdNDO1RFQNSkgmaNakKWn/C1g05ILHEY9oFGV/GJ2Q3YYiOAdmqbjtL8c1oMujRDuMo
zvPTys1xKsnQxSKfWn/VbPg4hTeBkgHTeSRGbMIk126UzDSPGV6Ky1jJlGWQoCkeJK26BKaIfrZl
R7usn66aSGQ7pcrPKOepR0ek5opbgdsAiZmgdOOTnemPbjtFWwwz3eMIeGynuxYaH7BUomyM1gHJ
1FXYGNbLVVTzpcjrKaevgR3ZB1nAd2fY8aC9XGUWxMMxbptwCygdRQbt0I2lmX7bLUNr7zQPpptP
B9/S73NV10h1Ir0BVIvQsHYZdNS1E/Qjg1mW3K71g9zLNKEfDPQVFkBc1VU+dV9TE02GHOjMQos+
dAj58KBDjIKLAEoBlW11NG78zMDswJ3OSTNqB1/PMqR7IOe09rDtlelcDqr+svz+H01A/zdzy5+m
rP/VTPb/wwmojk79L2egj091QAyiybMf56DfDvs2CRXC+t0Vusmc0SEtYBrMAr9NQsH9/G7rlg5M
64cJqOH+rqqa4djC0eAUiHnJ/W0Capi/g/wTiBEJzWYqytX9DyagMmryGlXBvYjpmpDzX8EUWBhv
1vYTthitUrfWJUZBaJVBFsTxw983vtovCVxn65R8ClEZqBh42QJ6BYqlqjn4aKTx68IpN27F24Lf
6Rkxp68/zOX/Ieaj/bwgllfnusK1ifgYFjeIefiPMR/fHMByBI1xsUS+KFHfOSNbBrAGV+Q9g9AF
A5ZbU7C2y7C4WeGfjOgh0+1d65NlslMnBNqCrANBykWAp/ssY+zyC5rBhBi2XrdeyLSKNPZkdUs9
9/78N5c/37w3Nxc5UeJVDpZrFn//ny+/AlbTV7kwLpM7FB/JTkZX5QR7L7ZnouhkaCtfBC4xqUWr
9x9HX21uGqEdU0TlTnpg4MdJQqZsQHQiJ7Z0FIZ3Z6bVFBXEIcVZZamHGq1WVvuuq2/RJaqPJNN5
kc40r0K1T6mSXP7Nd5pv+c/fydYMjWgryxWewbffScOJPXOjRL/woGfbqoZX0FXkWNTe37cazGk7
ECZarb3YFLHj7DygZwdTBONpMDw8CZ3yvTOMJd6P+jxnJHLm4HsetrAOY+PWSipko+GfDS6ifb++
dBmn+tul89sx+EXxq9LfPE0ZUYOWmIZ2gWyG76cS3Y5iS0oI79Q09Ja23wVHZAiBoBJO7dpk+ITI
cOP0YKaUDkqDcNesH8Pt4OP4AwETeee4D7eYhCxJPIVHJdLOSueHy9GuCfJWWXCNoy3Bvl49BoZb
A1RCBhqtBvcAWivZ8Gy0wPGDicWFpvNIAiRuUs1dl+HEiqkPgk1p5eFW6Yt8Z+vXpp8DZDNyyOGk
8i+F562wXWPaqbhiX47+VRhY7llu4mhldxZpbitol1WsnsehDPdmqDQbQZLEwNp50YPf/eTmFmJq
ffjYKXl7jhQjWauWGLY1UuaohYloA0evu5Z7fdzdYMIer1VdqW91DRE1FTefXLhbp9RWbt8TQrLi
e2vCnK8aYoEPnkHUKKrK/VAzu+6V4stoDe4+DesPGkyPxYQh+iUQxc5M6+rfhNO0f3pULXRiTJby
QtWNN2trQB56ixOcdlG09tTZLQxDp6pwFEoWcZsYe4KdV71ukJId6/cBJGwAVA6QRz/3WdJ54hzk
xbZFJ1HA8zslrbj0CvrhcGJ1XEpXE/KqCH25j79+TLX5st4+pnC2XQvbcK7cfTNqWDDWosGsxGUy
FdT6rQBcoXWt2zFZVSt1NiUZP/7wUAkdFjJnI6gP6MTe1S5rcxWJETX86vg5NtAOQiJ16iIiEKRr
vcwmlPDbcPvry51jIW8vVydaSSRFdRkW3o7RGOlmcRkPAslMp7xRR3S5WW+FfXIK2rxFWjKDIJ05
ByczTgKe3En4pI1jp9n/+kL0OTr65r7pwiV+6qhcjfk2TO2NdsOrib8SCmd3ZSzgVz0mQWSdcoT2
AlWBKteB5AV1Ek6kSzTsX5te067lrRzrZhOOPUaAWWOsphFxzaVCpmGPcEDB8lxgDhApJ/44/SLI
MmhNqQ2FoLvtYuyUs3I8EB1GBtkTyHzaJdLRSjYelCj5EMVw43/9Vf/pEdGJDzOlELap/20kQ+sj
B6vuqRd4qp+Nto+OvYNG7FQB+gGmfIvX3Fcrdy6KUkbrAsPgT5Gln8VI7EiDm7ApIhzSR3SR98R9
EXNPVQRSFLy/YTWsSgVh7F9fsPX3F7ltM7ngncE/tGbfRLZFEamhohMLqOrGIeSBPjuD9Hay288F
kL1rxzQwBgTjBxc3NtfoNeXHFGjivmYm3cbmjQgmsTby4bPpdM5JBAh2mg6MKhWRUV7AsB8dPd4H
WnTdQyBeaFan7x0DfW7f2amBXh3iHKHdbEYRtsy+A0gNqxSuzKZCoGnRCTs9kWtLTwjd6Lg1HG1t
uIUG6pyaOXLlRASElQEl4xj9oMmBf+ggBqR0znU0TFAsMu0mw1ntqxK1OB0W4qK09kGPWh/VIXEn
s3/poEAJ0HLjYNZIEM9JHiSZQSFjHW3MX0qbxYl+fd+Neax485uwiYtxGwxTdxlQaP8haQaxxWud
0RUX1y1mp5Kpux1RMTxOrKB3lmINt4rbkXhmfnEaxwlhon7cI9ZAsE5Jq12qIsbW1sZhcgS25cpV
28LcM42hRFbN7/ZRiYa2k4/Hwn/fAvX1dMfdwJsuVmQwIPQ1zA2z0bjzM8vddFF0zdLOuscoe5lg
aDPprXZ28kKFX+v1Zw0AydTHu8LJkztE8/Wl2xibFG1YkADIxPXEztapGbt7LScj9Os7JYj2/u1O
6eBvDBQFbcNU39wpZdDazkJb4AIl79EoAbo7bfAhRqP/WJfCWCEADO+6r0rCAiluV2jJBf+PsPNa
UlzZuvUTKUJKpdwtIBC+bLsbRbWTl1LePP3/id779DorjrkhgAIKIzNzzjG+0YNMyeSkzjPWlI2p
5mtpkoH0/35n9r+rSHSIHNNYOOi0nV3j3++s6CKRrq2K51GZ1Tll2vbkMRQkL+09rDX30jjaZdLW
XB+VNDvDzgnNqxfSKGx6YI/NV5kZtMWZAKJOaOa1caH8Jz0Srjn0roCRyOtdF5kwf7Q9ju5kn7UL
eJY+nv2SZEr4yi+oaUeb86I2wkhYlC2DzOk+tDIfj0a4KSHPHooc8VIloe1PWNHnevFYkJOxBBsL
S/m68Zt2uSpXSWpOSAwNsVx3iRfvDaeiPyAzC8/+GoBT6NNutPDMr3qYLPtIs7m/JL2vcg7N1B60
PivxKVt7bwP94c2gVLH3orHZxt7K+osEHvZKQtJIiBpzyiT//x1/Pfm/z0SJU+J3YIcyOarRkLHd
fx3QFjfzHMLAo2eNXuwNcNWwlxoCGKuMIeNoF8hRP5Nw6vbOMrvHLk3oeJXxW7dozXG0SHiNne/u
1GQ3ayZCBp/3suykqikbUTggaHexcHeYsawIQ35qf8/biLVNiqB/9kb9VqFQIfEhe9KNrzQGjRcw
KO8dySXXvnpKvQzZMEAHvjD9EKfNj6RHSLlZ6TeuZcUv4yDs16JDEGwyoBapGPwSAfKQTHuXXXpj
rr7vcuYjDRK4QZXSW/DA5XDGSc+IASOsPy9OktNmjqmSBvqF9tpFgsl5UvGaSefO5UFvlA6PTNIq
pfN9MWERXP5cE/3zVMgTOCJgZigmLsjufD2bsrtV0+2uSJIwtcY5OHm5U7RgN62llz5MXSOIMvFC
PEH4TPqG3V9Ke1wJnOlnY3SaAMXlaYLiBuEMjE6zzGxp+dLiiy02wIkJ7Y0ZBNSpGg5OStggL2sy
PUmZduA7RKiF1T+zsBnqNGA2E0UvnKUvc2MYxx7RwnZpmUrYE82fWpsvnlrl863fetQDTThOz6Gr
IqzifXqbXbBtU+jZPiPqH0ufzdA7Yz6nJW+T7C+axbsBTthHzd1M4ppeJH7GwRzNDUJA3Cx6V/nI
p7aFNfxKxciMA551MeT6wXbDadf08NMXrX8G5AwRqmfvVYXz00i1ED4f4MkFAZ/FMP2WDp75NHTp
t9ZcPnDKrOHauf2MyBZynWUcBxdBUBN+gVG/PCXVuJdVASndYIPA4A9mrK0C2CT5nnDanzIX4jg5
C6wnZINvTVcdMf0vZ362hFBh0ty82cAmakaYzbNbok2Ln6qlIGcnh7w642xhVwlQcXRXtWP9Ex68
Mr64Vf/LNSqyGZo2vebGvHACN9t9HLbtLZyTFg0gcr6ib44Mzouz8JCd6EwfiBTvtx5UUThypCOH
qmVE4ZDOId3pmflEv1NC2w4lH8tmpHl3iZfcFG6s4GLH5b6C2AJopsDHMGP4HEJWYdFydHQju435
7ypnB5tyxwsMvb55vOeQkquK2uk6m2G06621kSgYKm5qKnAOyMyyNNM+d/ZA1GDjIZjJmuZOKlp7
l/lCIpYp+FpjPT83uYr8Cv/dLqYRCWdt+iR51kXT6Z6rBSXupPH5hyVQLf3sbJH6Ex5p/Wle5vEp
PSIXISWo40tqUwWPuzAFsDFVbrM4iW5qCE8dkJRLEdsffZiR0+YQutdN9t3Ih/qQVy3EP0uz4BMt
ams7Jvlkjfdjhu2VDybiGlfDEd+G427qmB+i9tP9R5KmuUQca+Pul9Ol081bLxylg69xaQqxtnPO
YUwmxzDlP+ciip6WbuzIeQ6f8KtuGZLIt6psr00TRtfENo0NnoEhMOLmEx5G8WpH4hzDZrol+sGh
98CQX5DsyGb7PVmWn3OoOUTjFASydd5wWRSk9oUjpYFh4qys91ixFsoWHL+FNBiXLs7To5aJ0uTe
Ite8hU5DgkQYo1EtwsNKvgVEZ1LfDbXcciCw/bgdyBlkykewo/PUV9O32u5OOWytV5lJP0Sz6w/m
8sWKyc5m+uptjL4mlmVwqrdRQnB1SHOoSRHLRLzrVRq0dNXpibTh3slIJrYLiOU2GjBjmJogHrRf
aB7NY9+sTpMq3rRYdN4NQ7xr8TL5BFGD50gsYh96lnSnf1xl9c7twyRoLLOaraH9okBiWaT+3EQB
Xz3WufXJTb07R2UmHOsA2SrdRfchxv4nJdTSSfQClcngVZGuXq+5kY+LeNJAVLfOftL4WlGUNv+4
aEg1SJR1dMqHdJyjLFM18fORpypN6iLbCbG8Wc58StYLJ0KjHSpno9kCnZVBaCOnu1M8DsNBiOKY
RkjJELt9/Lk7Ti6xLbKD6sr+RJRhf8J3BdA2KQQdE4uxZF20p0ICH2ZJHyTTNBPXuoaPPi5iw2xP
ms5FR0KaXYzN3s4B8IR4gXz4ijPAo/w9ktF7g+ILfDwAJq8kAjRdU1hzck43jAS9nUlMw9kp2VmW
ZtAJIJ5fRcyBuhDgTbTxVPaTdRxA9vEh8Yg/Lv51cxnTcrdoNWRjr01xsatpQ1LDJ6ERgOQsYXV6
XCyIWv5ce9yEWiGDocXQmMY1y0guOBer0+Pm41qEnhn67/qXlHlZw/h3i8H53kzGa5rL6EiQI3m5
uaMd0GICxIxnfO/C2/Wgog6VXb0Zkj7oEDGCHtDP6Ena7DS3Ozd1pfmO8UtX9nUcUyx+SBhY0wL7
zVyg1B3UaHJZakI2pK37HTnEu3wk72FMq1vuvRF0mewjMhF94t0/Rq89wL5nLCztadMP6ATCcbVB
MrCMFWCc2MIBNldrxkhCagO0hY1Dv+I0Nvpvok4+PEE0g+aweyIhB1yYH5sU7GAXBVObyV00jL5D
iXNxs7k8WjBy3Zpzfy6NOkjKj1Ijy8olrIScJmIrLOazWjVcxJQ/1uoMrnLt1bYS4OJhRzszUtau
MBwY0maLwdENAPqyQRRrpG+ypvtm6wWnr6MXQaZ+3IU2f2Wd87jHtcd9fx/757n/1z//fQUrpjmI
LRUT4r/+J8oqwJd//42q9eSwpmL847Wzx2MwY+cHo2SENa+szL8vzqwZTFRc/2paJocINPgUFYen
BWFGxy+ysNZ7vMLjL3+f93grj5tZpAQ1f7Rj1KftrCZlEFlOq/E9OVeuZbL3sUByq+5nmoYHbTJJ
PSRUeCe80MyJHEx6KKZcgLBotn2qP+LXOOAT+yvmASyN4YI88wyxdUkw2qbocs66nbmE3gysOKSg
GabED/TPNu7a2DqVQ22dmDaSfVZaHsSQLn4dXZc9+fHnx0XPOujkOqD7Ra1IPCrNRCKX5tmcBa3T
TA58g3fl8Hjc467HxeNmgXcu0Cxr164v8rgfpu5/rqlcp2ugp0RdrS/0eAKVPGEjrJa3hZrdwApJ
e3RxYZPOtZwsLHynUNNbgt4B4oB2toL0SzSGr1ZhuT7tp+oURhZC/cdVjI/tsm2VS6DH447HxWjr
SgezQpkLiDbd4Pv2mJhzBnhceGuO79+b8Rph7CBByiDr/PcxDEz/+Zi/z3s8+u/Nx7UpanPfI865
Po36IlcDME0EsW6emUQQs9bsb0Bck71gBkABVEzF6e9FWUO2+8eds0V08N8//+vm4w/dGm799yFM
lV1CjP7Xy/6fnkI5MGwcIyP0CnXgfx5dFNWafrQ+cTEn3sXfZ7YJ6HKLU44lEf3HglAZF7j9n/f5
92F//6m2xh7/vfm49q/HPaZhf+/7xwd//OVfTwEco/mLefVM9dTQPu3kn38+9QA41fbxOsyg2+5V
X7+xsCB7N3h8M2i2yoJoD5xihWMFj9/s7y/6uOl1ggVYUeVc/rn+uPvvQx/XHj9v8ieM/PGEYTC0
eVs6iLbMNAkGXVD3j4un/BYlWb3aVNbDXEPMEciVdQuYFpG2X6b1SOI9Dh1YtiPfgMe6mdqVclgS
h9NSPJVi+s8F8mGI9X9vhxDat1obr3QSW/nOYrHCWF96fVH4V9XJEkZEXyI84ypNNhZZBonujtvH
t/r4XRoK372oqzfFqu4YrhWMWH/gpXvPkw4m4383ub+/zuO+f/xEmDT/u4H842qYKe5N+v6b20c/
HKKwTpaVVOe5WlAN9a7aeLVTPvdTeJ4AQe9ypKsvFeCcaKNYcREV5mqtu09S7O7QJtZ4AWaYMhsz
4O597KuuA8Hp9eW2opTcpGJprowgrlMt6s/Wk2aH5sUtn0MDUQYO3WOkRw6KpghaYWx8X4xW3upK
f7NGpDWiu/Wol84Ylp5rtxEBjZbvyT5prfkmnSz3AXZCgcyZErV141eitmFyxG9LozmUCPKNcJz0
YBPXW3Gw2vR5il5rHDCPJJzrySr+hhzJAA44on6TZnjUZ+2ch4rWmK1/82LX3g8iXYLONb5aWbT4
ZDii84JJX0WdumdLvW968kVCPSS3ZWRBT5DgR7JM30ptqM5JSgdK11k8MWES1AaevW/ajBV+5ojN
ZFbTkfCjHwsD4P0I4BgvXxs96a0fkwJYyuY5jeZPEPGd41w6P9G4zXu97b0gtEakPbr3UpdR8uK0
S31QQ/o+YOvyGQ7DHp5VBA+zcv20GK0PMdAwM40lQuSRHEd2BhA3dKuSOIeqmmBwSPXP1izJHihD
D1rzRGwSQulydkmwbMofGomb10ERoQI3N6APShAlo0652IhjYCKQGTkcczt7RhZavPUEglIWye+T
mPVPTR7oeMbOoEedvUeI584VEJrswaV2GYBtoqvE5sGpMCU+pjXpGfB7/Fgc+Deess4JoP4ynLI9
06HfOMSYMuuFvdXb0tgiKck3p4I50AWyGPGGaLg0821qG/cjjxLESqIXgVFF+cGp4XZO/SWzOX5Y
Rls/iXbuCYg0DnlreJcav6oLM4s6G/ZSXQ33Ye7rwDGm+SWJm8DC2Y8ot38WgMz47WZmlFjNzlGX
tGxqKQs9TnSa69ywWEdHrGch0yE4gTGwqu4ZB3e26wfpXgjn+hQNjnGUVXKsYc/v+5keItgo0oxD
HJUumVFnPKvf+iDP5PM8Zd4ljwnD0AG7nBPju6ZpZPQMjBPmNpo3cuk8whtr62ja1sF7GjyY8K7G
4ULdPJrYfli57c8CxMkt9YxPzG+oYFmh7w1jhNluVbepZsOaR5JJigboaeO8xsoUl+JjYeT8qfO+
CzW/zEkZPhuJ/GbWcnqKptA6VfN8ZYRX3CwHZBu1ynBsqknfzhX2tpW1IersmhOhcwEJ8IMMOygx
fYyWTyvGXT8yR/L0bodCrH8jfMcf9XTyyyJrgrKtPo0m3B3Wp0dEEfohMacLZiXmF8mwohhZ/5bN
eTAWzxci5d3xBW8aJIOkTyzvqcqbtwwmDNCtp8wkRSdqn90CFFpln7TEymkVMxU1cocSKRc4/+bp
0JCidWBoM20pNqMNKC39Qs5vdSAKndyBFTvtJfa2tODhCM6rTdaROYX05NyBD58GAdu0hXc5iH7Z
gUYHCqQv+c4MpXmmjpq2ZSHSwKjN7Qi9BstFD+Iv/TJDs1xX+9rGarovWkXMnRjAnEEv+jV35ZdY
OXseUu5N8qIY3fWQnKa+f0F68CrQDrNlEwUeLitzl6qMWfx3L8e4Uyr31sdZe5wd7avOqvjWKbK3
5lggC7WTU5YvcIAL94fQqzcPuDmcMxchnhNU1nJNC/WFhJ2bbTXTQUc4qHnTV73LjF2FlMbHqRju
1vGjYf7S0+NoeM2H8UWE5XIFLoCv86ic3nhL5m+JY5rHapDfRtHbQZ8OL52V/raytAmmnLmJVdHN
LeLdwFoWSzXRp0wammMxv7hJDZ1vQuYr7XJ5HYlDQUbKD2Da7YoHItEx1d4NoQcOTO88FW+x6e4m
xgEXqxbgFFzP2Rbaqsh1Bx0Gh36sCK8frPnzIuvWV1Hb3fBJpD5hrh4xfa/6KJtLBNp5O8XTjlgY
96CFrAAhLUaHlH7Uxp7IYkzI89Jz7WoRtd716lW0Li0tU93jnghaNzH6S7F8r8a5eQb3+dyL8ZVS
DnU704MpH+cvZptdTTO/ECITv3qRHZMWmtYnGCGqJT4uftfMcHh24BIli4f8Z7H752H+kWD8/64h
Tt6pGjdxl7HR0o0sWUaPwM6dCZMYcbL0gDL1PHec01x86lvSCzxGDHQT+uV5wBGPPZ17QjNqzuZU
/spS8ohtcoKKuSKXaiovrrS0YGkjSuIF9GgbssOoKj0kiv8j00FdoxRY1WiN7Bc9qUfIMNP3ubM3
TYTaFwxBeseJCutkAZYwAtvejVN5n0jEJmotb3y2CST44ty3nBicVZWvuvkn6mPiziC1R3PyoemN
c4zK9bANwtyfS+iQDUUlpRdG/rybaN3PiB56pJsrmcOxu8MJ86B1nFyyKPShXkmcUnvNYS+7Uv4u
5378pEAkZjoYCxnmyUsLpWDTJhEs/HR5ir3sw4zn6toOpb5pmVOfumfNYQhog+dOOdAfGLuwlJfO
oZ7LiH53wTmMrqiwj0Nlj++0Vth8NfDqjWVuKzOSJ9e211pp/KA5rx+Q2EqQDKN3lamHeGgRG2/K
plsz4iT+yr9cjiPfwn42li+xTT7prGMLyIANMbk3520oaZmGfDNbVTrvXZVRXoDohOgXOhsjyz5D
4Ed/a4tlG4+i3Tf2TGtOZ7arQhJ49BYIJZXqFynz92GUVLC0WL1wNSgkIyT9eHrLQJQiLpPZfhyj
O+ygap/avIkUSAH8sjwYzdk90BamuRJVJ93+YHhn3HSg0XyR8KzHr2bZGr4NhD0C4A3SWsjniUhg
r+7ii+M9TdFg483OX6uITXlIXFJVDA7/lDBsFfNyN0C9nDzWymPnAMYzMIoQlf4pYdVMB3lJ3kK7
v0Zw37e1NS+HBcOBG8rATL2foA/zgz6wu3YIiPzUaW9a1oHqJ1gsbaXzWZe/qerywBNwT0urZHPp
1S+GOS9WL/SfppbQSPbsz5y9lJ8h+Dckuioc4O/xUiwfcWSHmz4FOtWaNTXjkLlnmcFCAWGrHTyH
yBPNGj3YFidOofonvS6/O4r0oaQdT2FC7vIsF1iiIuwvCxCni7KLO6GR1PWoR/wk75OgzVhpNNTS
F5bivZc5z1q7Vl5hHvRhnx0yw31e6rIJurVdoi8JUzZDQRrNa7WHM7aLI2IEWijZIM1GBBApAZ1h
ltpfyYz/5sYgx63cJgTSGHYjsPez3hFSkWWjHnRZ7W3HyHxyy8J9ssrxEDp0MPIxOTMSDGhl01eR
y9faK6pzzcGgZRyzM3racJVp0BiJuvBU9+ZLimZmm1t2F9QawUKVneVHhlU8e2Jgl1Psx7k5bXUP
3Af9XmjFEwL7d+WQwdDpXe53jo4QyXOf1OTNp0zoX6ciV7vc4ITiMFQFPHihVAB3wIkvUM70s7aM
+wRLeLQ5VhdOeK4z7wkV6F0YNFuMujxmC4QygKQ7vEfOU51WX5WRITEncEbH3g8AhsiglOnboR15
O5RVKZqIbjjGRvGSztpw9NZ0DyAdvyl4zLPWtISXeXI5TsZ4tDm3Ycr1jk09UlUMbkkLd/qwWwYw
EjzUu6Vn90K2p2kKKZvsdtknDXzDrHPoLpGgOaMp23Y5NHaiXEjG/kZQo/MLGOyHrL4mpj692Kl+
z3vzK+4I7+5AKC69zDh1Qha+UO1MvYk/u04tC+Bkf0axrvw4QeoXl+BQ7ZoVMCcW5JZDcUOLdYrX
1yysjoiwrV17xtsAg83UwoJJ2+KeOggjmguQg1gWH3OvRWxi14CxQTuHuLA46GoQB4PEDh+17W96
4y9xXPJlAWxjxyUBUdlzsET4CcfwSnnUnjCnHZoV9wC5j5QOLJHI2qPiay1H40nEHlilulYQaarl
TqIOQnazCX2XvIXQ7PF+deYhnLunuXP7Y2aFp0q+2isI1ug6a0scR3UVazbqammp7OTqhflKBi+H
PcEUhMcY8dZx3fjwkGdGSS58qcX5nuPr9gH/JEmwYRpEOm4VD2rXrMV4pk2374PJ/KZPYd06nEaL
mMw2HdraOLc/DLcCFj/YOE/HAMDXcoTYXG35FmZGwMTgmXGye2zjyGR3Gdj345iMv5EhHsgy57kZ
vIKBYc1mEoyrId9zwJbnus9/1VG37JDh6BRHVXayUY+CHzdeiFX6FLvahSlNRfb3N00h1HRpQj4h
iCZQpObs/rjIELte62L+PGZOH1D5FZelsILCxa3EPL/A9oUSKXe7bSznImB589a6FYXFl7aRSCU9
gyB6W4V7iW7EH0fWII+xUyUGfPOheU3D+tN/WgO5Zh6jTDtX3DllFx437Gfkpgt4vwuMTZzqLJx3
GSebIPPcn0z8Aw4G/blus+c6y4xzlNpyT9TyGQMVP7huaVfpjcs2rIW9MybtRY7zL9bXbaDN1ncx
lfku1QALjnFlbFgTnXPL+sKAzz26WewhyNV/Vguh6rA1tb0urfbc94RGsN8EmPozJmKrqVCDdIu5
DJWu7H2zlPSFKnrwssm9rRxBpJGbVh9pAYtjjSmE3v4k0RHM+klz1phwCYeoLSsCaxh8HFgRk43E
zkVOlMrPZaWn/lwsTzYYuN0qtOkbZjdlQui64U2IkfwS9ZXfgk1jEGF+tqqf+kJ9NFfjpWM1dqQO
/8w2AwfGfOnoajxnmXfTFF2aTteLfR/r09NM5hGUaexwJuoeQuTks+VpZ/oLm1amJWYKc19GhRnY
OolRLAnj/aI8SoRwTZKi83oSKembQ95SzyPr2kdEge9amXyGF5JdrYYcNxC43drgSvAMOd4hnnV4
u64cD5pDnalQ/Z55sRk3+9aZ6zmwW0zvfUO6o7Y2SPKu/akSEFyTirAnDvc4CT0ygCDr5SVRHZx3
CYFRBCCRKU9UtSlOpTQoSQk1DTyEgr7pgJ6SVu8z9a1voL1Ai2SQn8D/ER1jptOuIvBJ68QLmJxf
1ciMFSjSdMhCq794ReYF2HlyIBrGb63VzStmHX/pm/o+koe3s5PktLCV4vN2+6DEgcVkmuF2jIvy
phVB1lbxRTHyQgipFxvmQ9OpcrzxKV5SbC/HWYvH+9ja70ppV9uck710jG7Xe/oRccd87VJPbroi
6q9OlN+1mtw0zJz6MYLZfSOm+vMCmt0ZMlK4BwISCo/kcdmL95FDotfZyRsxYQx+B+dWt6L+5pFs
0sj8hxBexHpcvNaWlgRZiIpCeCaByWZfPPc2FUk3RPtQUyGOuqWlMlcezYryCfmleQzX6LFcxT7F
GGBhyFk+mBdri1on3aGlXJcMY0/YAL4egYDOGa5iqhFFVTAmydELILJLelkMzsemXNgiZ1bra1GS
GkZ6Wj1de8aXTNpVE9Qx4sslQeyozPHNBL3AbLYjIb4IBelpeDG67BROcQvl1N1J0YcHYq56JhhY
GNpOJszv9A+PCsqqG77jTH0ZgHmfekukL5iNXDR0rmzm7cOS4LosXnRJClysonI3RNF3aWUDY0Yy
FyhXY638XcwgzU2W5G6Go7GNyUecBwSXoFw57i+5TvQrQUXMUYjQypNTRNQZ+OgxvbjznVyvknXj
HG7s2FgObvtOzrnnZ24Co7QIzdXF5Gy6UHQnt2Jm3xbSOWXdTJlGMhVstsRg4CT37NElQkl21IZZ
XqjdRTkxumqkH6U6JrUM0FCMuil/iropPqr1MDvOUm47J1aHaqhfs9xxEYFfyU22A3TeBQNfuf/T
X9Pbl9Sjom6Afd/nheVCo+XpfinDz7NqlB8JcPyQV9u7OT5xNkouWgvXf23B5M64psEJI8i+mlVu
MMNFEFRtO3a3RU4MEQd910ZZf9CaX0lD/vGUjPKpHIafVmGfvTwc/TbVUerjwdzC4H61WtxvdUVY
lVbPVAeV9zx4xnzMVMOa1ZxCuqTqNx/72ayT96KMxA47trc1LTJUS4UJuhvoooyrhCMO9W+dkaY7
N8p0ZLddsSvMiW0nLu276PVTMsv9tODmVIi4d2QxL3stDutAkMO2YQTHHByv6AuM3Hd3SF4elJoo
SiZfDhQgtj4Ue92r5L4qrBtsO3yJDBH0m6wILbSU+atHYnFZPXqTkXY7z0M9ARqXzc2z8UIX2rSJ
8OGiTHH73ZI4pE31Brggdy0wVkZtq6xrnA3FGWT2fSx1UnfIFIcNIZbYvZgFfaQixX1ipcvPTGui
baH3bE/NUh/7JAHO3le/HmL4cHK/l4pYrw29qnQTW2540PmQPunt7d0e550l3q1pGn8vZkXYhEU1
bcohGIzvFFwJSUmCvl8zYep2q6fBTmg2Vrm5TyvkqRl785Zu87aAE3KtRvdiRUb5Qt9WbI3EdnZU
U+9dWicHxs2oBxLLvSA4+iqVas51hEeid2TiN3koNmmbd/5ctyge3InRR2PjrbW3s16gSUpJWB16
ncm2x2zfi+K3mZEEUl30IWVlbNOalD5UxX3Q6sZlyZW8hsiiJ5wqEkNvHisAMQ2w1hT2+aP1mEZg
07XuSWQTXXptzvZQfb/ULIbJj9I+DQRZH1w0n2eSIO5tsooXPUy5JkPPcjSi0+i9KDyT58dFrkm2
ubZ4yUkDQ7kpf8WsUREOo57bjFr5Mac3quTqUq70RtCR6E5jvzRi7A1l5r0p6b3m7AjnqCVNtfXW
vTqjGTfltLhIsrqjhGvvQrkHL1xpM4gGXdquGiYbx8t/196g+0QPciJr1dXMCv3MkKU7zguG+rjC
dWyh+ScW91Lnff5OtEj23HwXbX0okyp75+xsXAglJfqalEJNpK86ynq/MGZGNoacr55B5uCyxmC3
ZE8PLeFPj96C0bywRNECfVTJYUlQGMbMP3S3SQL95xRr8bkeONpnpvYKpio+i97azZ3hXeciO2pV
QtSJ1tQnDHDfkrp3faNo2KNcoA6EBK3iFmIBKGodWU4BHgd6WDERfZmoiY2VSTCnBblHBLwHKESQ
C80FvaXCdbeDTXwiixF7p4X1q96auEONeN/FpvNSOvPB7NDqVa5xK8rsW7esCppBtS8laUDlOJLz
ylrtrCrLPaYljULCKrpzrcWHahL6PS6rT3wFypcLJfhsGk9mzMcvmVBuEbcX+9pNbXDujtyZVMQH
NLrkK9BhiSci8mpbXMC9ficz1T6Urlr2TtWUe5V8IvFpCuIQ3F5X2gON1eQallm8jQDWXHKXTELA
TwWMgu/YincPdHvK0XRjIl/B8RNdVdaNPmG66d4yUo5GdlLtrAkThzYa5hcL1z+tjs9ZlYenvNXe
TNVBrIk4bjnSCA91Y+ziyVuem2kAXDv9LhnK+0PM6oKWz/xkA6G6T1m60Z3yS6Or9lRhGUOapyOj
SZYBjWzZXXvC0P3BYv2AZ90YB+uK6Qgsn5f9KKI6P1burN0Z9r96+RqR5HnNbRrJyA7hSjTNK+cc
bzPXhXNuhR+2cQ5egIj0wXuh7529atrvfO6qAzPDYSvXpc6o4HfTGbnmOhg5F2LoISPI7mJn5j2V
VXX3DKe45e37nxtiYLtAkr3VEgR7D5+5ZiJY1cpR+omUfMkszt4SMbKRGNFwMaGBbIaeSNaxWZzg
YbgQIxWUaFlRMiqqDq6OvDG1QZoPjKxEpFWXcU4/9yOdPN3QnzDSUzz0NkSBWts6gIDpRIngsVLk
I6D6TcHQtR2/b8rxHhABAlvbORDl0W8dfSacOKF5N0Ekt+Csc+R4Bo0I36tlWRauGUujyP0srCYf
ze+h4sfaUtMYO9ShztVe6o+lSIf91CPhqCPD3ssm+xqtxxPHCQm07bRnoE4p+vR5CtAxajvKSAdH
f00LuH/OS3O8MjfQDvWI07xex46q5bQ/emj2pMJavlasJWUxkhj4yD0nB5pd7kbDfwG9IaMsbauz
rtk0nzgPE32EJssp/TRsz+BOgcYqZHPDgN+Mz4QmsRsObk9DLpqMT0PFsqwef9DAzIJZzvE+HAti
qVRDNmOCnN8UnXlRo3FW+pLeWScrlgKJtQXnyCyiVBVmUTi3IN+NNxr6A51ueqyB5Yzzm0xl+hxx
yFqj5QbdmV/H1uIReuKiKzO2g1rLM8Dj4SKItUVpuqQaI5JqBt3S9OhysNDMYEXeHJNPioS3kAJ7
jUmbd3QVNKtMHjXq4htBNFsaccTRJvY3E4+iYxNs2oNlH43ePRvrwbNw9D7Q+d20GoCGmm2KPyPb
kW7QBKJy6N8V5wE1Hy5asnUmjEFEstEiZIh1qqI6fRroZ2ztiVZv26XdSSG3YKYJEcTtSKdiwXVp
bPE5BCEX2R2ABNxoo0s2dAJExgK8RRtuYt2px3IfS/ByZvVdinq8he5BFF7L+nnNAQo96g+Y/0uM
IXkiONHq1VfhaP5YJK+FGEtf6+3uaamKo6zTbWXF5CGvkzky7Uf0DqMbdAbx41IkESccYdyETM/O
/NavOTdzlXscIPP5XsUTAi17/Gq5Jh/SC3eiMgPtf9g7s+W4jW3bfhEc6JtXANUXW5ElSi8IiibR
JPouAXz9HSjtHZZkHyvOfT4vDNoiWVVAIpu15hyTk9I5N78pyHF3McwGmhINy+bgEMAErmfObXJK
K5WZQxPRpYD+4ya4R0ogksTJL3KTtqTHkuJgo1wwQW/Oa5xAQQm2l6dhHuX9U4xY6WSRyFJkF7ZO
AGgFjBVLtOpmsJe9Gxm0ShTbOOhl8YxUejp55iRPM52iqbOM4yBFc9MiWNl57vLNMeLypOpGcbp+
V1l1eZJCu8RNW28jkgmPscmX63fTQiTwpMzUkvLuxiFc0rYx2vYWOoGWTJlA15GNuWmMcnqoHiX2
ITrJ3OZyTJAlZhC/K6fEryAW7Wlu4zZoHGzsbeya/lQm0w2pxcHVXlbSXv20ZG8Ise4IQLe/dJxX
EhI/6skZHo08rU+ObDC/y9qvbcU5GWI1FaQUA7tqudHHXj4Y2VdkiSQmmGJnzh7sGBVqRUF0TDeE
WqXrgeg/qrR4Sdj572g/UNVFvc6ivDhb9rZHWmbsv4r0mMbTi6kWTHOJO4WeS+QhMu/Xqz5iiiHt
R5CfbhaTdCqU0qjLJRy0huAVsKrjUwI4+qwkzJSUoV4H3kiGVs9HTfGh9VbjWxaPcavaq16lP42m
eYEx9Ig8j3DYrHrLgFXutEgho4UkWWsBJRu5Vdj1uHc9cyAQbuZg6I6nlnbRyYuKM6wQEcoaG69Z
ses2+gG7hlcd6RmDbK20I9skO+zpclM9ZXXoncX/LpFt9du0no1tugqXS8WtaQfmfZAP5LfV+Og2
6LtXSDLVk1SSBzqDG9Kd+mnIgd7ELrNEqUYYz+lOBTA9+kDAb/M7MtIoNGuUFSUxtoCHs01XDCOt
vcp6SFM7R59qHbIbNJDRs9GRgWIx2weejSIlJastmMr5FWl4s1etY6wo9g2lLLb9urJJOwDGbu68
Fw26KNZNwOREAg9dg+rdTXFdUtNdrCtipNojrJJ7iQShTCg8N+Mezi3xRsU3jC7VbqzSu4SCrI+z
pNt3nb3pbLkTQ+a8yX1XtRu5yOGx0ts7N5Ft2FpKDqKJ+idgCZv4b3IUEuFp7LR17a4ZiaExsS0X
1QuhL6AETJPEaw2evl47/VZGnPIcRBOzR37R3st7fC+2M22n2JtQ9BX5zVQOb1OmUZeMxMGYnedG
o0XSOELxJzPDLd4T9N3XFgVV2pXspPXQdj3thgPKQ0to35FwsC+xod7qVVfc9wQqGylxYp2r3c9D
ArhbzaOQiXA+JjGGerVU6YfRf+L8t2oe5a1iOuqhXbrHq5+gN7UnJJrVgQiS9tY0s08ZMfP7pbQv
venkHK2dGZeK8qclWSmKRBDLBPkcu43EpkfXKbDhM58BJr0Csu9P6Uj6xoJq5+rL+z8iym+QfIal
rk77/5nJd3lvi6rsf8ahXH/nv0w+7Q+T1rVnG/SLcLobAFb+y+Qz/iA21lEdG7oifscV1/cfKJ9p
/aFq/G+66s6K5MPA+V8kiv6Ho9PL4V8s/JErXuV/gUT52TJr6Z5laZ7n8AZNGNzYQX+2zLraOCwp
iuZ9bHtv7jqvpQ+LJlHJxOznf7gw99+NuD9CbX/xrFurj9Dgk5rM5Z7K9fgFvxINY6MbVRztmQrE
VnfXNPZxgnDVGABiQf6of3adehjEplE5gJbuS6NMh7xgYU/H4mtBNk6VV4CXJaFlspehmOY4NMUK
ByjTZ4r7T3VuskW3DUhLlocfqkFT1GJSB+oVTJPj+pmVnits0pIpbqOMc4X3t73/9w/6N87h+kEt
W3VpVXLW4Pb+fFUTNmyTIVxvP8fmfuqpYBuZi9QrtZhf6HdqbOisVH8z1fwjT2lVTi2WBCqMPVGN
m7TuqSgX+5V/VpjFOc9HGaJiY5/XWhsAsNTU7bTZ6FhemIRI+Cu0z2JIEIMyr4J6AOV4GG2slEsM
DbzqKWzHaK6yGl4XAqehMo4KAp+t52QXeIbDMae+lOP0L2RQ0wAMzDwJoYJSK6HSgAOat90DUQ0k
7BpcXgpJTXH/Mjd2t3JG94mrPZckccMyoX/ketk+cyFHAaq0+BXAaxmGwFpSSOIGJJ0hQt3H9vbe
5M29UOMPW9BoXUT6qR6wbshpJM8SoN9sii9Vg/gn8sZXhOdZUNi5DH9zr342HH8flI7JfUKKZvGE
/jIo1dasjQKx1p7MGI6vTfSUGeKr11f+WNLwLQW7jrYcQCSYmRXCiqWN2Mpwsa19hxDEj4aeQhcm
K2G4gSMSlaaNvSEXSw/1VOIQLe2N1bgvU2fTUzV12+fQ5WdJRioGXem2hrDR5n28decH7fOo5iC+
4vTDyoiqrVOTvGjCMfysYtyv4XOtlB61Vu9bTnv8aLTNC7y2M6dezl4pViHojtT7xKnQ6wvbvfui
YuA5kwAXOJ5TTXztLE76HSw4pHqjPMz00Sh43maUmQe9P1sk56IjN9RupLRaJz4/gJWFu2iWMMWw
lD6omlT9aAY1lGBy9zwg8GaOvlJ8uK3ALWo9Fh4j5jf36SfH+vfbBHXDgw7lsvBfIRE/ePs70xiG
2ZHePjVqGbaI6Ehls+atxnGw19ft6Mu/v6AGpuoHj/x/XtFFhgqZCXLUr4QNa9S6gpOLtzcm41Tb
9v3ipnRH14fBLofPdVreGitmMnWHFzEzgtOKO+xUJDQNpUt2dfyB5CVu4v04fPn39/ZPYxb2h8to
QWni/cr20SF645nIvb2DVIIu1M5JeGusSnDrLMcimZ3+CDqr39yDf3jZla1gWA4EFP1viBkPKrCb
k5uyR7P1MVnuE21CFZ1C9tE1Q8TRHR1K5z79+2fV1J8RMdcbgfKd3jnOTOPva1QWa7oneXD3ag//
Io3vYjmBuJL5OarVca2uYLsfRR+Yz1HnPInMzP1m0segctQPTfNOsLDHANc7s3+C5oG6cgNpEIG2
mHcruiWH6UPuCCq+jLIgbyQPaoTLYW4X92aXpkE+p5/LVnkoTRsnDpd6pmMH9rPaEEDTU+TBVJib
9jYjpJqxeW8blQwduxsCkRcHoGSdHxugxGB3VV/jGVuAQ+8VFcBE8MjCqaZaXUNu+9arz6IWMowG
eYcEK/ItcCb+0jhfe/Q/GAyZg4UjQtEgpYg8QTvaNT8mZBhahHUsS/sRady0cQWge1hJ9tVRw7DM
p+VsxiwGqjlCYuW21RTA8bETjGhbgZHPT8ZYPQ8AFYKcpdX35vnR6VlzGtJv/CH1niiU8cY8Li6l
vhcb2zLCIFYH+E842RpiT7yt6iZi31Kgrwak0ZOJlC5vi98ACTQd7NsvzyZSCo011tEdgMaetT67
P8wGkR7l7LXbaR97gBYlnYlyvBvmZUGb2REk7T3gMZ45eVIZN7AmJcTs4M9SMMbHUL5NLxw3OTgF
SDll60euutdcdIt5kQ3bgmRJUprHAEF9IFEy+uhr43Ola89D1mmBvp6FEGgzoUONwO+YmKirS2qW
yLzeOFk1FKRXZ9OajkzScEhO3XpEtzaR5gQY011WkDjZJsX8QdX36OhEQ5iW963iWJDIR6+SzTYd
SZasun4HJ4Qmy2LS8OmsIIrmp6nGTcicRafR9jv8gvXyyVCTM9l+0D6JOLOn1vDrSqxGE/3FG3K5
heqwtYrS8XO0Y5s+w9PmLlGAs+OF8mBx6BcNd6I2b5WyHLYYdT/btkWhJ5l3bmE8d0v1JaoGigqd
9bmdUTgVefqJHihZLPFqHlbCLHLObi6wV3cK3LeBNkyUhiOxlLwurBTHA63RHvrCndeOwScjq/f6
mG5cFQO+LeRNOwO1c7lCuDitjXnpZd5BHx4fy8b6mDEk7ApqJ2UNDEUjLi60Hd53RO4yBDY7cCx8
RbbQtsLLakxnOr+bzMEU6axOCzoAeNP5XIlVGsnVo8xKodM7KDGbr5qeEUKyANhKFuj2/MrWjJwq
D0dbP2OabAxtS7U8nKnV+gvVinD1iA2xPd51XZ1uxwV8Lk2msMmMCmCAB3oYuY2f1lic89bElJkZ
bAGNAtmmQDCMXfrUlpZ6qNfF2UgRdkGJpVNdJ6HQipfZQvc2kUe7xPmnzGrwjNQHBJc6aZ5kmlPr
3hfYEPLGoDuMvM+xdglRJz562JA238AmdxIMu32jEmZPXQPe3Ow9ICqu0T6PBEOh6KMm/QwcAFSq
ZjzQx1ew9oqT1umAE3AvCv4MS4m9o51/sRrr1lbRpXVaojANGbtSZXUhkINZUI/1nUpumGvRVqzS
55LaWKbBx5GQQf0qr58nvXHQ7eXdxpsqwy8GbecUersHgsIeQmDc8BTO6AlY61iAoiGy25czGfbj
4txVVKWWxLibR5goivJaVNMDm1af1cbxU4PCEKGfja9F45dRLx9jlftftKp6QqR+7Dhq6yM7VMwd
PlW4YkvI7icjYmZeiBIBoFLuuzQh7TZ9yNyS58mVj50yDuBFlYQwWv28tF0CU5anmt7yfhbpElAC
/WLw2PiTWOGuqBYUmd2IDPuwKHZNUwHFrzpExDod7WJeYb91RF/PePX6IyCYPxtmm0MreY7R2APm
iG7zpvlUutbhYSu95IZqke67SnmDRH9r00uunQQEzPjegGGhaB3tmdluu+k02M2XvhmevE7/St6Y
aJZjM6+xUF6VrUrVjO5wmQWLIz8jhAqHPmLTjSEQtcwyYb+E0t362VhS3wYKXifFc5ujNdFz71W4
VAItMX3KvQUKrGMEtlHYUKVHlHNM9RSy9Lu+zeGsjYm+oZwS+4DRdoqOTFi14f/l+XksoyepFAGQ
4+WWSDhaBXr+JSu5Ool5qVUJt7lNAUrbNcoKKT97ePB9BQLQQ6145d6pusb3tObBjG1lW3E6EFkC
m4qWAkyQiHOjnzkzHXbdrlmBiWjlbz67sus4fYyPTUKL2eRhriudRqXZPzte+aCsLi2jz8ISlXEm
gWT2rrtpEO8G3eI8UwmiuFUWpl9PgBKXpasR34B56BAYun2SbzQP/pCXZK9R+tQCrAgAamyTxHgg
S0jl0IUiztj1k3mV8D85uOGnrLUJpEQMn9ZRv6/xa256gZ98bOjXOaazGQfDYCsJ+0DKZ5QZlt/p
2OW8BWW+dkgl6cRiVnbpxL3CIfdNSb/ylHebKJNZaHneZei8h0ljrY5BJXV1uzNRIayCsNh/UNsi
PthdsRNN6mxWPXuY1E0b1ONAuIV6Vl1OfuwjcaoNmBkX46X2zC/Uj/UaeZ9bsW6m43CybNzgRvwG
pQwzzFthYnopGjCk7Kae0YCkKFVrYutJsdSj7rOqeG9Rke5tAu19aBYXAiOxqGk4LDHEQE+aBPhx
82Vs56eC6YVITAhjzlT6vYMYe/RCITlGivw4eM5HlukqkdMkkwCt+Ew8jeI7traRZXJbGclLFL9Q
wM9LxHwqkLogM7ydVk8TPHudJhW/K+c0DlOWtw5/0DwR4mtQ1/WlZs0BqtYFrB9UTPk5sdEwt4qb
+SMJA7AAMMa3w/KsDPl29QnuSw8WELwcyrLMub34sFBIIJoScq/N2udqSeKwIfJFb0xtoyLuhdFR
UItQW26we4LZ8zGtL7a4FY9anF+SugeqUuNJaeLnROe4hoZNy+SXXoGBGTkveqxZLwrWv1R9LLCv
bxSHGHFdWRBmm0zxZCAVwP4UKtppSCMSe+PoThurzmlzetp7kqntcZhfy96+l1KhFbXGyCj19NI7
8ZmooeOIHhYcXkLrRnmeUR0fJhVlhqxHJKiF2GgmjmiWgZwiqnkvajB65cFsFXANnFw7NJq2pe7U
lZ3BAbD9/oWyek+1vBgxRFgPbFeXbWWg8HbFXATDolDXmQC7qLrXHPi4w3GCLnq8fvfXl3gtUBSZ
GEJ1GCXAoGg5jm68m3Hr70AQ10cjV+sjdgx72y/VLda45Zg0uNCzIgUpge1pvZbD0e11B2PXtGss
pJyud4rdAkhm3t8mOJWYO8tLix2MPMi+P6aRzsohEVEmDih0kWlkbeqkIKs3ammEpdRrNpX6TabT
9hPFM0OcZdcUBmlAaOyHmN2INYJmVwqxSklPYPS2TacJP1bE+9Cm93IpDCzz5bul5TcOgNOUs8dC
sFsUTTdsk6jUO8m9rLrnshMQHtNTgbynlRMRPmYISvnVHeyv5tFdj58jFpChqN71HCVlrwaajnGv
chyPrgh6VHclvNqs68PzhIaYPdRpbNZtipmEmbqw9FEMc6EBtjOAGXQxTKY9r7Igit/UXvGVcx8S
J3UA/GgMpAw7HX/V1lbXALqlXi/Nw6jk47HGzLTama/2aVufoo01VBebndAR0WHFRT4QbWid4oJH
VEmrlFacGx2vX0qZK2BWgIRJGaFPZMiixdyZSMV2FGkaujkCgWpaoKhq2uopE/1bt8JSrnf3+t11
rKQLTeB0jthnA/xKdlf3918+cNccULQ2dkEwqUeig/dk65hxLdxZelWA/cC+mrbqF9xMzBljeYkQ
T5VrQUPNxAcK5ScOTHszr1bCgnXW+/jZA/+3m22P96taKFhY3Uq1ILYNIqI7U9+Je8nBdeyHgIcA
+S6buBSFTtCwdQtMIIOKWlobS1/+JHoNPR81zD4jEndEPBKjXHArfBR1am2Xdnjh1Mb2SFXUjb3c
2CBzMv7BYN7cSJvjScTlafvsg/Yr86WlvE9j5uGS4gPAw/OtesJLtZCMYbLFPDocL1sn4kGcZ33T
2B9iXdbX0t/1kBgRGljb6GzMot9fNYvXI/cy8rfRepEAPvaHWsfyNK0vl0YGOJ9547kp44MS3rXM
pRTeU6PmX5tlYV8ryElW8+yti8SHCTHLAXJiT3y+rL2FW4oRMs7xUqpqskl79THTEZ9Hkh9yEFiO
xHZ4FasrAssSsEZKdxY1cZ1qQQ2oeIsUJRh7bQk1m/x4W7+P+jFleWYLl6X1q9tDoGhL8h6IHWgN
sXfy4ZWgKDx1o37IKZGf9RT2be6GKFB97Bp6kNi63DvUU/vXruIEtY6YaUnssFnrmPaib4pkC1KT
ZlxPR9myphDFaRrE0GMpI3Ar3Yi7n+EOPEwWz/iwlhVllXh8rOmhd9o/I3sFBUjAkho9vWikUGFn
3WcAaztnpsJhqdVFG5Dqmk1EDUPIUwslIMzpVAUSVWhlsGmi5l7i+XJowCq8KVTP99MIsOw0aDzc
19uTMNOkSdoHdpR97bkRm3GBzUNIIemz4qu0qrvMgzAi1EXSsCVmlRY3PHH6aZYwbhXDfVAtCicp
cg4f9OmjkuJtmry1TcVVwf6S479Mv6RkLigRtd7rqBNTgqxMHZEysTvBRBPwXx/Lwv6BIJZrIUS0
DJ6FnrkfUXGk/6D6qFyectLaGRb8G6e2hgF1cC3sRbyUkaxH6rUS4xTWQ9uab3lNbciLMIuo6nuq
qLeQb8mjzfC2knGxXtI0A7dnpMFaqJxjnlGrJKV0/WuVeGVvW62BGZjRirWOi/LNtztU3QxwgtvF
p2KabjOkJZux4ixXpKZLAEquoyeAdBYX2k1ei31JscG3WCg2CwPen3ru67W4XVKMo7ItD+BDoN9R
4VFscPMVst99sRTsF9De6ROF4apG5Kb1a394FpSNCuswEKyKrTr7GptUYTTlPGoUJdqsAtVjPsIh
FlvK9yzHiYP/SkNjqICYxKi69UBPo9kv+70XfUoQ7qORXXhoiafi+FUC9Q6trBKoiTgpoJE+aOl8
aBXrJab1wKmg3jQlbLVYfJMoVw9iQKWXu8tHoeIzZABbCYU1xVsByBHApYjjccmL4P6+11r1AUvz
rjCozqkZZaXFIk+HU2W3DjzqF1ZQitO1J5Mr2QflFW6zdJ9w4NxiQH/oIoYtG6guLwAY1JAblUH4
1zG2mCWotszYalEz8+i2+kYdmoeuAy6XVOJDXZhp0aYaTJW+CkUrjGb8O8S1nnRowiEFe7VoIHGl
pBKNeVioHXU1pT7MYhS+CrGOSaZ7i6LoZq3iRuLcN/NjMsaf1YKHerJ1Jcy9OvDGbq2jsQuOR/dg
R1aC0pEDVSe696YWLZFGycnSsFPW9Pj2mUmB1MvkXmFOCRIYv9QfaLUV8djRyUePL9NHtKKvbTMe
WWJJikIIPcdnT1b4NKkYosNjlzhxzOnMOdrpvXIXe/sCZkDV7FtVb0LgWMKUu7iuqwOdgs+p2T+o
ndyTT8WmYDUruZgqHI4dYB0S7sfF7oG0DTHAS2l/abWcRkc+P9sI37TCeR1d5Q3wISZ5TTEDnR1c
YxxsjW1hmqWUorC0tpxvaj37XOeg6NJ5+upYUvG7URxG7MyASznXlNroe/kIgcuGcejpe6vXn8Bs
IKlPwarnt7gjHoZKxUlSpOfFw6wV5e3eA7Jyair7mzbkL2glzwVm0w3C12yT5YxHRy3DSF1G1iLr
RYuWeCu75lbxTKB/c5qdigVmkaKy1vXDyE5YVCe8B+PR7h++C//Ik56XAkqaZbyj9yIAk7S8ZUOd
OcFd9l+FTqxiaP7hv1uPsmZTyaPSVS4WBK3dGUr8iFhnOWoF9jIHXlAwrpqeDjQtc0kT4oSkILqo
6rFKjLnwZwAyUGX4by+J7jSDVCUxuFhvCqM8RzRkF0he9OpwLVMs8JNUjzelBIgpcYXNioHSQggs
gayYGpKEWD9ev7t+wQJBx5S1e3ONTLl+iYY84YwLMKpfU1n++ocF+hw1/wlvAXXCFi5lFhuf4sFI
zzW2MdkUPHmi0gOTssi+jOhPUjLlaNwdBpYj60QqEm55Vm0/KjP1+NcXy6sJcjOHaZNUTXlSzPZ4
bQ38nyjhN6IEna4/zPH/WZRw89p1r2/J0L0j+f5RmvCf3/yPNMH2/vDom9BSo6OG+gCRwV/KhDX0
jzgBXFWmzk/8pUzQ/6AF51B3dwkFNBjJf0kTtD90mNdrZ8r4HjP4v5Em/K3/RrFX9ZCqabSANFrp
P9f4PWO2FVEr9V5t5W1lEg2E9x2Di7GFvRpxlMaW88NF+geBwj+9IhtL06DVZOg8cz+/Yl6apblM
5DPgUokMFjO3ftbtszQ5d0rqdr/pY/yivYByvWoDyLZRTVJGWPF+frm4RxPXgmXYa/mW80QZKM58
qRc2I81y+fdP9g8vtbbsCJrlBVVe7eeXGvHJeVW71PuVlS+IriFX/iM16BPF3/79lX4mi3OnGE4G
DVNiRxgDf7trvZ0sXWJN9R5MlMdBoIFnjB4CjzepJ//+Uhpj/ucOLa9lU2xzHTpALrlDP3+quFY5
RiZ8KkO0OkZH9eI2bVi7iP5U9gp2w6azcg9aix4ZxjFeOufWiJsNcJmbf38rPwOyv39qG2OdviYV
ER78y/V1xgK1tCfrvedhKxURmfTgZ+ATwBm7TPX0CGbgPUrj312Bf7qvNnHFCCfQFnnWL1dA0Sz2
/lrFEFI4V6r9QXew9lfysemnR8TKqV/G56xcLhmgSL9S0tfWbLf1jCU8NekSTa79lNnidy3bf3xb
9Ilhhjumbf/66NptNejIEup9b1K/jXNrbzu8Wk94Mk6R/s8Bcnfb8D8yGoyqjYmryh9mQRm/HsZP
NBL8eQElYsev/x+3iaYh0xNKFaaXnwfMMmQDFqKi3itD02L41auwHUaCOCUPuMkTAdjA0fsvtV41
v5lbtL+3LBmsP7z2+u8/tCwBz5gjJcR6P1nGHVQjgIZIRmhjUMhrp8uk0kuFdbSXtv0tpYvSRv1v
Rss/3pUf3sEv05sUeNRH8hb3SwJnWHemiz1lr8uaI5X9Ps1K1f7+UCBSIwwKfZln6rrzy+AkmMly
i6ouyFSHgdrgvWBvDloRPqE60lKDFkDXGBflM30Ji4OawqHHlY9Wa+whHgsOWPPJ5XfmfEaCy9gx
FI8aIaELnXqpiR7yxHgbq8Mj4pDHKttOVvV5Pd15afZqa53BJnS6LCRBltW5jsGLsdNd8JT4688P
NhLj0Qh0CcxpNgiAjLAsA0npXHA/y6mxGaCCNE3f6ullG8NtuZCM6lgaY8UKqohN+/pATaN8NE1g
L7qNwT/Z5xr9vMSgy656JYU9zqiKuda851fZTfcp7GW6jnDmp0Pl8R4pIgeLKO97h7M2ee1KUBRU
qOxEHAq0I3NkAL1eLpju9mb3J7rZ19xRT7DsDdrc29QEd1HLcaN7gNCQZVQA0dbxpHsMYa3kM6Tl
g2F1b+46Fa9XRhWS0wcgmBqZtzPpb4ozRoiSkg87SXe649x0HR1eyefSJnuPHOsp7wcKG13Ycj2v
k0dvT6ekJaNTaaHITXPxCpT6YrZcIJ0ZD7oPfwAFgZa63OzhVSp8OHcZQj2jUDn27K4dxoEkvTKo
NNRJhcNtqSYSxyGmDZQerpc/ggolhUDppjxZ7P/B2RYfbdGBTk8+KF3f6AZUXzAFSgBnHLdg/Qat
2zcnPipZmajAF/UypnDhvffJrQEcuPKSSNYJnU5E7zEv1t6xSbS7Grwc7mreCcmgBBi6DNjlggD8
0fOWfVFYJ4yZ/L6HV+8B4zerSx2/ehaXoIyasEz/bMbphJ7vdX2JcgF7IdeBltIY4vXSufnacfry
lPzVWNbeJFeKzc/tRHirI9SLIvMQP+GHoBahZcXr6Fi5b0yXppnXHEV6MPGDUelyVVE/Ej0QmjDz
wybGABvFw4Mg85OOV4cyxWN8ml1UbPKK9ptKvcxNTqadN2HE9mLhHQU0SbZNnSpB12TkTZDYw+p4
Z8fju0sqkK8b3KzW9uZdI26rd+xK2r2FFiRY1Qo8V+fru3eAO/o0nB7XdTdrSHlJXzErIlZpXiXe
HgzJZ49GTjBpeRmYuuHniXpZhzJCZh5l1b5VBq31F5SOmca9SVntd4j5Az0aL0ab1duupeQjsvlZ
48hxNifeG6eYgS80hcj8iRAEEAw0MT7ol8ZGdncdjtT3P0jREMTdMg4wN78YevywegnppfDS16kE
Cf6HtKeLl/OsVOQVRKAB5MVIWKc0hbm4iRr49su8jSsACZQTX/tx9TUJOthY23bz/Klb2BNepy3i
6S9aMug0OhlCdWwiNsVnjn7goq03CjSk+hYt/pg6D+pCzXXAcIFSP/lwqrrxc5Wpr29j6hzi2WnF
q9KY+ybtv1rpcZx5BkaGixaLV1ep6W+p084eWLLIxqAh4tKIlo1i7K4/4A07Dm2rx3a8UHgUfq/w
tiabt465mb/Cq0SsQ2GrGLedizvNnTkU94AM0KjgmXJMgmkgzKstOCfhRTcquHboxgqQf3VveeNm
osgYAheetjJn3laACG5ptt+41PrDedIvdr4+XfAS+EPkB/e0agF+kHLcIg9ttT7yawyhlHfBxTVR
HkYAQWJi9BQuTO26I21RBryJeFLvyFBJ5NEwmoPTM4t29bpMVhNFX5WXtVUFnhxW44z2MExmN9D7
7qaZgXi4yFmDuF6rgHTnlKn2NjQnnwFN0bQooeN4ORcu10AMKzxXecK1whl9wVNI3XodkNfNC67Q
j3U5UIv8w4rtvaJyaZji+r6kYdmrfzaR+gk7RDCq2oOMvNM8ZNTTxgobEwyV77do7j8PXrGbCizE
6+AnSgfi5dEYVsdcyoAqs/JV02Doafis/Q5j8tzIMrAY1sk0VptqHt4Hqpgbq7I/NSWEVBllB42U
lW1aUFXP53p1B0XdFoDbczNwRWJCU9ymOPdoK0JqFN/socMuvRBarHkClEePpdbOiLJTJWOeFOcd
uUMpN3CVPmECcamE0q5eQAOu2KjWiI+O5M1bCs+hCe9+jClF4EAA1kc4sT4v+2zRJoYn1CEUDnhg
Su+QliUqq74hvd0huyDlIWzt6gaLVQLUkm27O783bn+rD8xbM2sm9e93W12zOBsu0ijQseVGEgzu
RFiOxYvRznhHadP4bjpuUDL03+9dlfMMjUv/UZqXrh3uponh0lMQDw1PfxUJ9j1BLJc/Lg3FT8TM
Sc5tJ8jrlV/EjkbdkuCWPX5Qxb/uiUx9evMyiJAImr1whjfkoRqgpA+LGoMb4oiE80UijZDmiEIz
gr1sNJD+PrxPagGTwA2qkg+FC/WRxuulnHgEwKt8QnnyoK9zuWXfLgSRkhfEIxpL48XBxgGlmdth
DRCAMyJXwMbzLJM7z9pWd9YFDfv71VRquOozmBU1XMqMVvaCgKJKsUHlku+4K3nYu9O54XiwNevi
yEGzDw0kgIGI5bYfhnPs6lbYx+VTb9cp7I5+CG0i4Tcm6yJkObsC03TuHB2OjsfGYOBZDstmss5D
SXJZ+Unv3fETZGHm9qoDUeC+zYV80BxXfstiN0iEfYzj2f4abwbV2Xa9Ip+yyjyPo4HySzNSpBfp
i9uN6qmgKHpWKCWJNI92eHNPejPumqhOb2LSfUOPBmLQ67EZIkwHlJtUb6kHRnhpMrErlY2aahcP
bYk9U9DVJ8zuLKWhmm4dbP6HmWah76lYcGD5I65fKYmoKHZdQWcJbIgK6KWZMYLN1ONtJHjGDV7A
TyX8cd/5ej2Tmwx7CSG1H5yd20XAcIqpDXJsN6m9cv30e2tqy1DDeyxskIAWGtk6qUnDHjHYwWmF
Qe9eKK5j8xF12MBID+JiuFe1kR92SGnRu/hkFs2pMYcGTgc1c7ufAQF5KDSzpv9TkfbtUGaAlXWi
+4zU2001uVxUOnkoxKOHNcwqLqgNESStW4Z2YgITKr1D1IJI+yt7U0RYlSlsfljOWz+xfGD417a9
FEOQV3etoZ0jTPdBStw0DfNQddlvjZP5YioKhLqYmRx1FhutmINJY/Q8+vZaiiRefCxgF0yrDNng
Bb3GAjZbW1CCBUvAqA+TL1O3DDKHcTlvLHJvGF+eS3MrpReYDmHcAuwYeoJrpE3OdJvRRk2QPkmw
QedEw3Y+xwMr0rQd5g6jsNfeCTmKgESbOVwjDLWeQPbOQTWjjuOXLuVJWxY5+vmIoMYAfly6KbV3
HUWRC4PVcYD3yv/H3plst410W/pdao67gAAQAAZ3UOxJUVRndZ5gSbaEvu/x9PUF7FV2OfPPXDW/
g2RSpCRTJBCIc87e3+4xzOG5qxp8ul4AFmTo7EOhAVStucJskEVMG3RJFhwpYxUpSoOh+e+o5Dic
eFPXlvrXZdti1ayirS3DT7N2TpyD6X650uUmEDvGOUSgqLnsGFjHuZ6TfUCfgOUMsnOe3yMSEXvG
safIRYvYebjduCrsRwKtglGE19j1VsTvPKZ+le2mvnlPK83fTQF01EwkX4sU87SZvlQy1xBS9LvE
aNgUtWAXLSCnbiu/uA4ZZ1RvcudH/bWcmkfPjaF+ZH1FWzksNiRTbXTB3gA56MEdSY3Ic7bpRmeS
U8BBMKstpWuIft933pVN+cDwz3jKReKv3IkKQ2ObbEcky09l+qYumD+6SyAvg2KdROx/YhDNK851
i7Ci594Wp6kgZFmqTUFCTN/KIJW80Cqu74J9ltSpzBCy6gNqQNSO3n7ZtiYh9vBy4pU1z/SvucJS
zcR9W+7qbLgdwa2sdTBUmjHySk0+IMYQCXs8/Da8J7PpksZT3LImPRducFm2um1MmemKdkSsFz8J
l81bErT3xqouxEc78XfXevXmlXu1Uy588ZSnOiZmgq9krvd76C4EMGivNmsHiyAaPz/It7NJ957/
PMEfjYv4k6m9zyY+zrdB6t9oaeiC4+GhcigYNFfdTrC1Q6f3ybQv2RiVGx20jUnUyzl0txaFKagI
BnrWiCISINmMUhvrH/Vd5mvkXGScuIS2aEa1TTU+xlgVW53qtXTqXQhd5A0ERSGOj9/nQn+y45oM
PDN5E5BD1wNz5Yy5Cho8LwYWAM0nRjaUUpHsRc6bW6S3Tj9eZsd+yFx58egclhZjqBhShFtdCl+d
Yvb8hNrIxLFSbYoYvCCcbOA+lCHDmHwhM6k6aFWa7gxgeBsJGsDs87PmWNkuqFAq+VH+OlkXW1Bf
OjbUUp9aj3IlcClN0VKy3Uu4+bGlavM7J2adyym+pkqfVmXjI5TjgqrKUtl6X0V70KyIzxTI0nKE
Bl3DxNSbr+Is3bhkhOKZ4rNWL7sjORCKYLDuwQyirUwPwtRh5JgFvk/KF6mMTUI6DxF+i6TkSm1k
/b2ZecMqC41DYA73JqN7JCPgwB3eeHb2FGi7LIqIdPHGbdz194iLBNyy4BRkxbUscODaTX9FOsjT
8hmQ9OPDmZsPYadeg1pX80LVFqo+1sPp2UKV3KH/WZV1NG1d3wOQYk6IxlSTwkwJGXO0i26z1YJS
RNAw56HRKxWDehGEG2wwqyerXGbXajPF+6Q4fxSrZKJcdfajA7p5pRUT7FdxlngaVo093RGNenac
6SpN2htBGwIA7QnEVbZOcr5D/WrV/7CD/n0oHi2JnLAD7BVzjORmeOvR0jOFPBSd+7Xs7WhVGiOR
uGx2Jyd6M1WJjjY+0aFOqfbb8uINdc0pLY5XgRNcj3nciMRnK/PNUPCTWoKmnhiBI51nVe8WJKFx
wCeRvPgZvRRjvHIzAxlkxCDYHK/NmCumZqMbyTa8849qwUAi8gLGK9FZbZzRQJFp4kFWZRsENha0
tDmz0WATTK0HPmNlVg9LN7lShsja/qq5kuaZoLxMrOlKXZeRAK3aOf+oe85pVdT3BVv2zmBa4RTe
GccQV4A2xNwHja4K3C1bDA8R/vzEEcxPBLgfs4CZ9LheztpZdcfQD3wnNQHJvyojXLO6Kn+caDt3
JImp+ZqMFCBqoYX4GfXfmRnfq6VEfarh3B0k5KgxDd9i41ucJ8R9wclN05xlRrtBXXwNyGpC38Wf
rVoQfcPZE4zjvY1/pgu/VQY8MLoqtRQBV/Wj37FkzOo96f27cR5f1J8pNdVTZlFUvAnbpZnpaHz2
qnHZNYJqUqgLyaPg7IDUxEpjWcl2zLhyLbMBs60cQlMB5/s+0lvNmJ/gwn6OZXpfecVuHoAChJz+
Ixv1VYDhfCSrCVsFIiwDAVXdiFOs0/Tq85dJ4oO2UuoO1fCxg/BzsuhqyIFXHTbakVHP3mCT6KhD
e7mJatWcWkUZgoRKjxB3TeFBwlkdRw7BpmLAxMBiK4fx1pHptF0aC+GX1IYK4wu3QbrFgRdEFOCt
p3z8HODYJwpB7pbaCXQdeZ2mTZ8dR+BTlsJkUh0P08ve8rq79KlAM9TfQ1KntuaoFGO2bzS5BwlM
tb60z0BreyYoJ9e/HlqCUhpWdY83J8bSoP7EsR7eaR5uqxpif4eSFf8GaxL+gbY3rpfzofUtPsKa
yj6ioJo0dyMz+d2eSSVOwEhQ0OA0HTeB7T6bUhzcFhQFAwJOP3xU4MapDVWp7Ucq3CA9GfQY+4Ka
DfWs4sO2virvud73FSbOgIXbTudtp/DC0k0QuHf36TDup1KYW43mP9gUEkvDflyVakdt04VdKq1A
tcpwzGJgKFOolcjJXHV9ZOCyWnqkyulvQa0i++g8aJRHcchqIAN2b7lngWwJaE6haObf55CsZsFC
SucuIwUM1i1ya5qUvjEgYxvDfdUBKqu9FkH4FD00svL2wOpNEhLrJNU2BgWybhZ3oWQ3mbe9tvKb
i4j53RXLK4kardIO9Q1LDPSu73ndkxWias98ltsodnHONrxFrYOWvp3OQzxwlfI7QoBb1IUMXN8w
rrBjuASmdbHG7HPp0mgaf3SdRpuqlOz9ddfd2xFJskTprcF2/LjYsVXEGo0DILIpjT1beFtYrStt
cr47IaJAT7XkMt/ioIndD1S2/MpM40oZAtBSDbGypBuNN4HSwCP1De0SJBiAyHHmILiMPic1Cyg9
ZkjI656tUX52I3E9LnqHgi5CZIafcXmbTcqQOtNRmouXZm5vsGXQhiwSiijwzsTIANIjN2tFkXe1
1MzghGg5q2tbAugMELD8qBptWKlm9axaU8LmxMzNxGHHeEOXYcWwOkOA1W3qwNtpDRsSYeOYtbrs
rUbRBwEJt253vZzLjSaoUcv5ZtnNLX8oW68JHbrF2kyRR2c289SHbrb8UqhtfSCiu8Co7hu3fPcY
MO7TisBw/RVcIv0GhgA+VGwnQvhmhqZPywGmgnpvMFXjt6mOBfyjtTrqx+QeTi2bLwSy6KPzfZNP
r3jQ2Nw50WX27gYnMPgA/PbKTKlDWylQx143XEtZSgmvwfV9ivnTTtZ41N2SoqCevvum80zGcbmj
PN8T48bi5hHSXnnZS1m1QDSzXUoS8OhyaNl5usvyfh1W3wBByl1o3/h9cdT08nUOXAerIrWu3zbn
BgPfEdyZhvYk7jdIEa8GEYnrUe+7B4h7j+QRrLTMHg8E9trYL3azPd6XHtENDu07QC8aGqqpVPZS
rX4CVT2PeIh9ZJ7FbFZnwyS6wS8sVDeoxEeBtaCvLn2SYush32SXCBRpsnNNQhawklVV2oBgZtsQ
dyOwPVM/izxfhdDHsBEymSt9vz8gSvlSd6Y8omRbD2y3KY/e8sG0Nr77aOM0sbNm5TSl9rUlJJ4e
aRAf0CuSbaAnz6DJrf3Q2cnZwI+9t3A+50DTDKxK+r2supb4mLE9ZY1sT4m6QbBeHeM+JiJmdE7L
jW9wr3st8t44cSzInzd24ZzaeGL7r3sajQ6isHf9VN6lVSoJ0ORGpp082Zw5QxAUsN9Lfn2a36SR
DECKalBBTf4YY6B/ENIvliErjQHdmQ4hq52feHBHCp3E0zT91uiaOHWZ/pqXDBQwK0EQC6HEFIMB
EkHdRIn/6tUkmS+wwhEQ1unXzfJYXLLzCKvkPUJMNqXFdOTdtE5oSK3Tcu+PL82wM/cBUv5IiXcs
JeORStCjKZHPr5tSCX8MJQHqFzVQpYRBMQohPE9bMuM74OFKPRQuSiKHVQBhUYLCKBtCdzd40GDN
cdzqqJCydhKn5YaIEvNEKBLnlZIt/XoiXkRNSt5kKN3TckO7X/y41y2KqFk94yiZVKcLi7M1qm49
TWe4V+r3TWLo90UVQ4XMaQ2GvgRBnzvnRESPpqyrs0WiI4VjBPk61YMTn9I96Od1Nurlgy7rM0+P
F2l04dpM0viIqA2DTJRHayAxyNny2ryzDU3cRaFebmUcRlsyz/JNa9jNzmJHwKIzEY256tyWA0p9
SaO9uh34N5avxsHGNKKPGhEZubvvOl5OMEzl/Yx98B7Iq0NrnD7F8phSA7ZeJ28tDUyfXtzN+Lqq
eCJqM3q19CK9iTYjpaFEmBv2dPdnyOJciHifG2BWtL/VXajf340RczBIX5MSAHDucq9Xn8Jvj+my
2fWB9QIhM1wng99tBuG8ajrcnZFkhisrd4KrDLOTF42nXt0s98Y+fKBxNoM35QrukPpzCmT6GTNo
3yaMDU/LQ8sNAv+fX5ZI2BWHON2y6KVHwZxB0JM82eFXXuBd0lf2SRRtyRXfukx3Xuv3TJu4cafp
G5cj7BcYqx8msS+G+sHWSMioi+ngWuZWqLMY4bc8tZOn7zsrPhOvGnD4Kap83u7ouJ/tyeARrI3s
/218WgT/dnVyZZu0w83aq9cRS80mJKoJl+wWvmVwIk6zPQEN1WjdEb84RDpxTtEdJpTu1JMwhe5Z
rTapWmgKv9hHSeftTXBpxhrzXLgpRQgbgppyn47iErrxllGiOPjtrnQSF2oY5LzYIJxU4i1N1K+S
um3v4sy96eI2BLVm4I6YAU72i7VG5t+qin972ludzkuw6u5UqBcTCBKu2RJyV3etHs8jKRO0Iggj
8iOCymedEBB1b7nxrfrnvcguxS7zXK6cHQFC5bRP8bmeQmXQmQacO8u95TE7eBwCn3BpYXhc50ba
4yHcew4BzH7Cd9ut0GxSUI3m60Tcgg0M94o83NsyjOBZVIS7jjUWtXo6GEH7KBKHT35chdMEGZWD
mcbDEJz9yD2JDj+RxAV7Lj2bJp0MjhYlT56SrBWV+rvvWnuArU2sH0Lijb2qfMKU9JyM7BiNyQRu
RSNTYx9yAgSmmIDmox0PzOdAjq9mLbzRSVjbNppG38P6qgugu33ffK/YlLd12u3TQJTbT7PUVpFh
c84OeDjDScit4SAjg+TnSqfcFIlfrzyneYnt7L2R7juFCXljqPbtLngHn/02WfV6dMCRBoCnitlm
HjLuAi0kCc3a62LYsy9zOSXG0NzPCXu9eGJzSzAfGyPhfGnDYUOTZV1C9o5YkGvQ55CN4b+aziUN
We1q+TVKzdd65pfUc/jpYgtZAfIm34VWo2Fnz0GJW98O3S/ww99Np303c4O+112EJHmVBuzgiBcU
6zmrXwYtOc/maa4EwzjBvFdm9c6GIE0Z1ZIRVkQvrELXiR7WRw1dd+pU5V503S3BpABixo4IiLRd
ZbVmbc3ex84ScYGbkRkzi+tX9d2Y28OW3Wx9nhWjgFHUZyx6LFGqy0NwxgaI/pX6M0JVCKTxl96p
IbBTYVljuszrfK8V67g4ZH59Z5BB1jmUT0tHL/aCT9UKGpeCSqfD4mb5uhX+ifi0bB3bw1PtEfJt
44ci3f5Nb30KSBJcKXQWDboVg/xvnPo2UYYCmbxFnv5gslmkd0jN7GbtOiJr2+3pC9hLCwkpQUdb
iFS8NzTG2upgkWr3z9ImS0nMfjCXjt//+38hQfN0qgJkTSCmhGksyITf9EWEjAWYN2lfmYV9yCdq
lRKq49aYayiAbOHK7J2dHvaEKuVyltGfUK0mj4EaEQzKzWpvSV8CMhPgigA1zfus3sqANqPlblJz
OMIP9dEf5Kot3FzGWDJltikuO596u7RRjEyf0uQgAJPgYkQ/RDiuVwCA3opYGrumepW41kY7BsU6
qNZBuptZrtnyx5us084SGcs/vynGX9Ah6k1BQ2o4lq30j3/q8gIRTC4tEZgUxlOHnKhOKFnVS4pG
99pwrmYo4x5RQGPnbv753xZ/828DNsRQYBkIoLw/aVeN1dsZrf70UKqJd+ZTf/EPGeETQTsXTdiX
Qkz3ErXINBpPriOO3kAcEFUYY9F73wNmWFtYqtC1TF17TfTEcbRo+fzzq5R/EYV5uqE7Nngb3TNN
hob/rywtr8c8sUjiOZiYoxjUUiC6DUwplmGKyUm113Ig5aXEJh146KqQjFVD8qnEHFHEp5jlTEdw
TO0KKmK0Bm+mquXgxHhbp8jf4jp7S2kVckzsLMGmLIjDr0UD86G4XSSIga7qdtUObCtSPl/iyXFW
Y0BRuOg0KBM+GQTLjZNCRewp5EVCZFrMBTeYx6tEvUrXBI3Q9IzixhrAX2wdhgn2fGb39+ChPyKc
/q+eTO9VwUaf503Ww31aAziyxmehmoyRrI52zv42fCMcqN/X5vQA1OXwz+81fJK/nqMGjCnYYI6j
y78IVhHNF5pL6+MQycRee7q1RaNK9av0JrVaycgKZNJIHAw9mn6V5FO2iVMpLkZv7eSoF1wO6Ci7
DuHhGoT+q7yNgCj22j5V1+tpoJ8zZymctDCgf1J7/b3lMwAujeI8N16263XMO7PWs7i1xU4S8bg0
m4OQjoUZhOssfAsaDSGcQb864qNTA0V44XhbB9b+mhoFCwq9rIxdl1C951gcoKHPa9oMRU27jYxr
UrXa2yFkMJUYcHZJ531xZipiZtpvmcBMCH1jXU6sPAB+v4JoZFeong9TbpZ5a6d9pDHB6fQcNENF
duXtt8xb2vVZJtgpmFvip/bAW946QbsxM/W9G7aMvPRsmwe9jv0bOK0fRjhCcsxKE2+woONj0ZpL
RH3Gi+CiYeCvtr32fum1l1pxsZzkGJbaRyE4fHKCOjeFb78aPds9H25bGycUWDq6sga0Y824d5U3
pJ1kAkdqDEWScQmGa2Ad5ZswY8yyyKZAANkANModE4JTUAzv1kC0g8x3ZHlcm6VzLJVIQMKNoSkl
D2atfQ0yznP1Uqsj0Xkf2jDeA/XsbyYJid0At4oZf3wi2wGxRkUoydDWpxSj8L8crn9zRTFsITGm
SGl79p8ArKBDY2JpTXIABsbr4Wrg8Bh7OO87SNXciSlaQ7pLDJ9XPqA2vLz8JYVS0llKw1C16b/o
d/+q+PZMaEkCVBtnEWurIlT9dpFrJzlIzJ7RIbWD1zKLb9k+H1XrmwRFtIjT0VeKs2Lon5T0itTb
N1+vnk3X/pf35m8Wd9NDby2wSFhIIv+UnndR1/syL6JDG44lyhvOKrJYY5IVUbYQHOSJbzWlWj/b
3yQZAJsAyXmj+huAVUyutpEKtcOvictR76IvwgqnLZ0wfx2V4+c/f47eX2TynqWz5qCQ92AmWX/q
cNlgW4zBh/AAyd3faEzRUVZs9L6JsabiO8I1Ga3mVDpb4hIUpuqKnPDh5OhWvRX8IA3qM9yTYdtF
brZFP+GAk6EbFcF5ck0r2tBnhSzYIMwrOu9p1TCS3IL2oHjMQUeUvdcch2R8zKa4IAMVVazIanyu
ibXxNNt78qiFhH4v6gctIQdy6YkHWsTVp54PIjE3dPpIRRporKXPRH4kkG9yYDBdFO44LdYwuINH
mYmdzLyLDKf52uth707MLTRz2ARWKU9xzWljVmW+FoZByJqnPddlk24i5LscwfrLlCLW1YhDoue4
SEVzemqup30JGeDqXCNCEQIwZEGe8/zBC9FGBWY2wf3WjoAFb/Mu+LQLvdtL8+DHeNeKBrzUVIzx
rpJ1uJZzda68srxPofRwFLBaZcTKHuoo+sAUWvzYffyPNepfrFEsVhz+/9kZ9b/Tt/e3jGXng0tj
O6mt848f+WmJcq3/wrhMoeCxW8T35HAJ/+mJcl1Ariw7DmwFaXD7yxNlQmtlE+V4rm7id3A8nEU/
ca2m/l9sAVksbFwatm56xv+PJ+ovLgJ+DacUL4MzWujmn2syukSUaiaJxm3WejsEC/HanL0rDUDM
oQx2RlYCNKoCKDANcIYxdaL13PvJv+xt//ZlOJ7psBibNGP/XIcJZK8noHraoaKrRjdRuFfAkt9p
4nz38hbbYCxWEV3ZbZfQgm51kCOhGM1/21D9uZ/i3VBLmol62IOyaquV77fLASakuPF608ciZpUb
P7XS7UTz7cgOxuydI7EeL4n0b8mveUknSu6wQL9nZCD981zbN2bfX4YIUPRvR9Tf2MgM5P1/bPTw
I3GhMmxoiS4ltv6H2WOEcVEZTu0fyM7KV8T0FHuqxhujIMcnYze+GkcLKBnI0VM9w6ZxqAFwNAur
XBGGw5S1hy1oS0vufRgSPbygszGmNeP4fUKa3ZlLyYwWN4MPIqwzYpqfN2np0Dexh2RTTu6EYbSg
W++F481cRdMp0qZnZEQlTHSgFGakFdeMaZC9FvqHVrnyZN3ZwT391G7tjQNEC/D52jxox8DIPz2f
BpFlNjrKaIRTbXNwqvTaN6B6SR2BJgDy9lrPmu/9iDF8RlPFnw3BKp4f3KL2Sdv55gft2mziYjfi
6A5Ofj+0e+pjEhCnnsido+Fui6hnQZeZuSMR4eLE370pubXiIUSFkHp74mIJQKjwg+Ri+OIHfbxz
O2I2Gg9RLrW7EPk51SHBMKpU/LIDLsbhXEQJu4Qw38i+QTpORbgTDlu79Oii4EhJ8V0nGYw5PYOJ
Ixlehd5Hqz4QRc8foufMltN+bDvWfmXVljG6hblCX9RYMOLNdhO17n7oVaDKFH0wN8ejDQM286pP
J59vCy+4rWggxBZMibGv7uKHPK3eByerqVpyBiCFt8Ey1d4kzYR2I0LUDfwIMjy6abPEklT3Z4gp
DIhDmosdDn4NkbZZi9vZrw9ODmPf8OwHA6PYXhjxsUeFug/6mitbyFQqGx5doWC+U9VttTFIT+VY
vbPv2/nOrTE7XwNn1nalEhsTh/XsjVG6QawBoMXU79qxxaCQfhjWpMLqTLpH2awwhrRT9KEPN7nz
apQPkZFB6M+n6CbW34O+ZOBobxxA7XoIqyDTR31vJsPHCIHPLlskzuRIksDA1p9IxHTnuMT6+fl4
3U1Gs3NxH99aWT4DIQ45KqYQQV1NNyaT36bAsNdTbOAbmYZPaiMLeRej7FRpqQ0p/U3TYSwy0qAF
zB44m9gq7evcr88I1/xNVEFRLA3oB15qnorOtDdL15JuZHeyCLskQ0LdRXvy+01G7il4PyVXVE9A
o3ifImbdS0e3HEPME429WzrAy0N9UIN+WL5ebggLeDQ8kf72LcvjSxt3+YlfP7s89uvL5V5tj/M+
1uxD10Q5LXrCd7AaWM8kSsnt8hjwSwaL6llLzA6qsfSZ3DMDL7tW5aeB1BRIIOrp5RuNIaYDXDsQ
LNXTyw0BsiE1jvqaQ8ZjIt9phOpqCrSifvDHgz9ul++KVGTVzCzuxw8Bg/r5m5ZnZzXqQw6lfvS3
VwJ6NDwAD962DRIeqzLiH6/w12tzA81FHLC8hOXRaXnxy693lkeXu9XycllCEJb6ZHdLlHlAkz86
E0JpoyRwWmC8DyRYrMjCtRhltUShB9VVGwYu4ar+LYSJ/TDo/hZx66ZGTnGi8/8lwmWVdTe9P8VP
kuCmPIP5OuT9nTIEWWb3iXb2VKZFtvaIKlDAEgCwU5cdzLlhxmGOOilXYahGke5FpSX6enBvaVJs
7QjgQu/E97FJpLA0b/xEBxFetXcicL19n3df05SuSReibWhqaxN6KW3IoJR7OPGXMJ/8c55/NXSX
xEzAkcwfCcDSEoxLXvnRYvJF4QXWgzyCtS/qcR3ZMfI/3XjwchK5ir68aKMfgiNLj1Y/zV+EWex9
rfmGcHZLUI3Y1vkw0jYhKM4JqjtijpH1+s24KUOrQydFThNSbZvWHsP9aCoDUujTDT1+yi7YHvqg
N9sm9PRtkYKNS0ZqZHTPWwcCB8vvfKPZBvm1hv1adTcyxCwSaea8a78nTkDuWyRJ15V5TFDQSKJn
qy5aZAt20pq3tasoY123qzCJ6S1TCMJkmEZOm6QYHyeJ7cDMRb3raa+suMA1Y2jfOnNwGMREhgwo
fdI3vtdD9mHN83uv14+2Vuf3Wu+Q/qd5B4Qw+YpQoPIGgWeGeqFx1noHKNj6VP5WZEqQWdoqR8U5
YQ1K+rdmJFjPqTtjTfJQQWQL11G9FtjE4JN6oB0azrDaTsAR0VbvZxQKc0ZjFcfFquppcjM+a9Jb
V2caKwwHZV8ZfkZFf8oqA3tY9d1wywGdr7stq5tqDF8izMcb4cTh0akAojnd1hki81kyDu8jcWW4
CCaitBoPWqE9oN2t972V7U0lhcsN+S6y6kOOZFqi0Ky2EwgVwC1puynKK0OO16lLf4NImgvTUwg8
wKJsAeYd0HKJKxWlkM4RQMNn11BVGbF9mGxxTtJpzxbjoDMx2nBg30gRTjs9YL9pyQCVf7EzhCC2
uIcuMYUOnpNEuy3YzRz78WN2OLygRs672J93ILK+RgX53hb4EeRed2mUfeMUP/a2ZAThZHSwbWCc
pAU7+aPf5sQaFvUXSRu1vycrYeuO7X3md/RfaoFGBFM4BqAtqbiK0B2+0J9fI6sBAJvP49Yrb3BI
EMDYo0TFDJuN/jrxwH/0mkjPUR3c6iEtfHu+76VJE7F/IdkYLJA74nv0453WBxTB8padH5nTNIMY
ux20KES6E2C8NtC1oi/gkjubn57LHJuo6LEwe66WGaUsmDQ307+OVYNV1Cu/WTkuzsHBypJ1jDsq
shwbcPiDh0jawzCx6fCmECFb3oxxg+DHrkDMkRRsBB2pJUdYYycYXLeuU902ElnbqKHamZJXQkKu
gQ881QlLE/Hsq147VW5fsmpPt2NEi5n2+J1PlLdt9F8Ktw84PEI0YyC4iAT37h3fZXUBbbmmobgd
0YEoHlMD51W1/frnWO/hW2G9iE3yOHusDquk2rU5UHbYnGcps5ODkF32EXr+6SzbkZGIpp/z1NyM
c98xw7kn3BL4nBiCVeCXX0szIeDeMmjg0HocLPOLM18Rx8Wn6IfXup5+mWL54Y76G1k2ieY/AtM5
JVZ9wYGG7Kl4CLwMonM8neF9f8+H7LkomX7r0UFZs4oeBZwTbszASy8ASmmw59NIWFwlTbgmE9WU
emZ57MfTRirZS8lpi5fhS8VF5pD24mX5Lr/ELVN2Y0scQ9BcNDYxe6Fz2LQC81PgG9oO2ll+wQY1
nQVCqhnk80WU9hYQG/5M4g/QQ3kZbhvmsVFdcjaKOdg4lUc7pWIsZsEQAk79STJbUU1n2AUOwXD5
fW35R/KfyXdthXM9GOz0CqxXO2bUOLZSkttJ1oOMU47XBgY5R8XhqVdi6e1M1CTi6o5QHCJl9WSr
NIbk3PWbsrOxT0SfBIznN6NZcDMyBLX6/o2OJZkMaMb44Kdyk7ijf905k3mNMzWZ+X8BybIVbXbt
leIDWjsQQW0kg9zcpAJNrWH657gd3WOmF7cA1UlBzK3rHLF7Jebu4mZJtNXN8pMQopvEMcfT3AY3
gzBNLnqteSGUbwWjLr1+1+NoxY8UR1DqR1H0HS3W+toajIbMc/3OToV+dLKGtCYaNcShN/wsU9ZQ
fYhllpHUnIYMKQVh7FNjoKRmgI92sz9OtbMNMobT2iivOsZzx7Yqu0vSDPmFBDyip5JLE4fVwZgq
FDTBycQBd4VvKTl543wPr31i9OhaJ8OpEHknn6HkNWITNZuef4bW1zqZ7eIy2Mm10U9qC24/Vznr
vt3oBwNyU9E6r67Np5Li3aH2m/qLqPVjn+gHrkukCbmIhxKD7C/2wmu0TKQMzaCXfE/bVsZEJ6oh
FM2bwmPeusMlVTeeGD4GRefMgA/lcn5KPdBD9iEeyD9Gktxu6XhPMI/89uKa0bsXjMMh8t3k7NQF
AGm9PPpACd1ivIVPLhGTALY/LTcExcE/KpyJxDx1t+kMQJvLU1AXXS5SVHRhdcIqwBui7sWhxNv4
6+vlQauskXwud8PleQr5n9//tw82oNsTc6bx3hUDmk/ebdlM1Wm5B2+5/s9fLt9Sq59Y7v362eXH
fn253Pv1q1xrYq0C98SejH9o+QWs30hK3OMCqdR06KHLvV83//ExN7dwL//dz1Us/BGEBKhfMxpj
DfzlcuOgPQUC+3+/zhCr/Hjmx+/69U9FcFR/fqcVXmH3so5MaFrdiX98/2/PMyr2SDhUvzRxZf/z
FS1fL7+v67qvtQsRkq0SONFC/ZtJZbNQL3fTvjmifHhMZ51dARmhRGenin6XPks7Iyc2MG4GrQGs
nEzNWlDiHeOA6EryUvtV7rj+puoI/mVcfhvGwR25nOi5Z47qjtiCUGZMhsDGXk8dMDWrxe+P3iK9
drOmJrC5aVbLl32gcIYaEwgttPEil4N1NhrzCfOYtZ9NSunUJkbcgh9KeLPskFrWxhG2kXl2UE/O
ev3gTKshtOJDR3/8jFYrPZchvVrd5BpGTu96Hpr+6NY6VGJPZbrZU32eeHmrQBfhbiJ/A+LsmaS4
RwrxGbu9Np+Xe24t2CQUHlda9YShbnLTPTVsHo5Esf38tmA2ZnIVpxrblgHG19xXJa9ktl+jTObX
sZI8zxM1QYNdYVWiREWijTwMsVjNeOTUpz74XnUD0O5IG5y8t6oyMKWqpMMLzr1rQaWCPLEyr0Rw
m3Jh4z3iF1LOqyiiYjyzmo4kOGdfKmE7rMt8Rx1oA25smt5TgiysSSV9IAQElOkpHYYxenJEXV7P
rpuyd/OZ1Fr5t5Bpyc7vSgJCm+rghkoHqttXWt8efNIhTgwYIDx4cbaXY/TmV5Dq2jh6YeaFV9kt
gFCnro4plXvLDaYa/ezZ+rwWKZoCcpvA+640XC/nfk7Qhy7fVRL0hpuVSYThevZVleUSkZZxyGvX
2UyG840Jg3V27Lo+5UG71dRXnTpSqC/oU1rkpPx6LHRorYyA20FflDm73njOrPNyYC333H4IdrHN
yASU4MTGsT13QycPsGNNIH2tSQ5t/DwDQ4Gcth4T24AmyVPL83IozbPbHuowZdMn+FOiYdgGejEf
7ZKKciJvGHN5DWFEc9hquf5Z6Jl2Xu6lATRYbJ/51svK6yg7O23UHKLO1iDL2Vq+TdPqee7EqZbD
DHiaaRjJ9slZijQ5o+UBSL/HAkSonno00Kb/w955bDeOZO32Ve4LoBe8GV6SoJUoyqTTBCstvPd4
+n8jmJVgqbK6uuc9wQoEAkYUTMSJ8+2v2szES3gadnRn/WopmouFZZ8is33RHSNGcxk3R61LnY0+
8iUO539RkOrkzcy/YTPf9GKhtGG+nhRl1ioUDASNCHB//3MhhT7sVrF+LUpSNM6j9mzVStN7saGd
d8mjFp3TTUNRFEcT28WqJSNB1mINPOS8z7JhOauoW1adBrcEvaXLu9QtJy1AZxzH9gM2XRg/VUEY
31x64ZsMAXRne3N9yxmXyyPZjitPOiJnHnMBa7Gl54Zz9EjeLe2W0y6X8uZqRZM3lyEai3ZdE35N
2vK+ijz8UHXUTIPmMyoo4ue4te5sWNSQYJsGYXqYXXICznut0D7miS6do0rN1j6RH5deeriOyRS+
d4IYqW09nb3cOWny8FWuJKxrwcyTUGGQbGUkCs5rszasnS6+MZl7evXB2EwPfvShtuQdbiwkVlbx
V5V+rmuDBOIlxUhXz230ezyduk88tpA1MK9GHbza2S7ME1JZp9p2+36YjjpTgLu0KbiDVYWMRfuT
l40yHK3kY8C4Zkd0g+GoNoToGS31wEWAsazpDhpOZG8l5eLDzr6fvOw1lUf7Qxd8LppgW1SD8mCR
g1B11V6qukfSuEmZbYCgkOCJCQS5NjiqxZ8CEo0ZFU39nV4SSOpb7Wur11+Fndoc6XC7CGv2ZojO
jY7A2LMvKQC9raSv/SCuT5HygXGacUrGxJ34H5H5oHiulyuEVO0evyG7X0tt4Dx7hqyuc1TQQvCB
3S1YltE/0e+HP2KiUsW+ZlU6+hcBzCjl/gB6On5ScXMhgo72rkErvXPk3NgUff1w1RnnTU80eFgr
M8RgalF6qbX8pS/r10Y2kP+PDCwmHQPS4uMUGf5zWsdoqFVzy01y3/d8/nM9unSlimK+GlDLeecO
fOaKR1k/Jvtp0GOGYNKqbczqkYQ5t4pBw7adlO29xOtPxjSRwfcgNWa9i2TvmDu6eTfY44TtihoQ
gG6Lc/MaoWS7I0eseGmc8NgQvjzkHfKVNvPqNcEvA0mHAve+yM0Hss31VZ5is0BGzLbrCuNJIWcb
NLsJFNu876UeiZPs7aKCaeYky4ZN4gX2qQz772rmjyhXfc2lnz1iv9e3LrEzkkwc/IG8VAVO6rVI
eAxfOtAhyckTIR2fIbErp3KDTF1Stnj6kB03TtJjMQbnFnOgg4klxKZrTbAcbaHuAfL+0AM7fpD1
HP9B7igibRpBPnI1UatvHanrt0EiGW6b9F8Y9WHpYk6k/RvqoUztQ6yYzf8mfa/TtP8w6Uu6owbM
7O9nfc/f+/93/30Iv+a3E78/d/s586vIGpO4ugm0TiPhhSngXzO/iuz8SzbI9CCJjwR7dU6i++nT
qVnzTsRQ2IvpX3ueCf1j5lf5l4atIDOk5P/JKjOB/83MLxjNP88pyqQQ6gpOdAQrFXxE9TeZeiW2
ZhPjtuiO/uPax3QJH/SinXZYbN8huuUpRuVQHQMxCjBntFhgKfRuUjKrwrp0y8D4qqfc6ppxR1I8
5jg4XVwXJHEMR2SNuiul42vKcPRISnN5dLKSCTNRzGynU1xRbL2sum4Xq7Hlod6EFES/CcR/rg75
sdDKS5m2/TZC5XIUC6WuCZGKIgqz7BCmjCu77Ogo6c+F9ask6tpUQymjYMPjhV56nMg+JhA/C16Y
tkctNhebiRlTppHG6zzGMgkipiDEqig5Sg96BUKNcGT2jTjHNcLObhZGi11Lq8Mg8dWc6G3zcxHO
qz2mUdsprO9EfeEZw5rIbLguecMk+EQGLE2yhynn+VPC7DjIcS2bben0gnnOuWi1an+IUdiKES/D
k/JYzmNdsRCrUQghQAmlHxUJL/3JDzOGHLUFn9CQouFk4U9N9MLGE46hf9F9a9LxIrVkuJhMZ9Pt
Tu+boH0AnuFvBSUjy+C7SQQfqzZsEBV0Lx7zgoxFCDjY6UsLrY4JwupMmrqxG63SlYvIv5CqUjbV
acri6qTPJcymcXFWlM8eJDZLk0I8KPVuq0EZRpA9pbB/J0xMcdpJ6vzg0ye5/psis2SAiMJ5us9U
nbR7/n/+NIXbuNbtqrnoeW/C6W+Y7OmB50BfG/V1LpvfmzxjTtkLmWeT0SyIkvOrtNRhBMlUz7Iu
2iyry36iTsb7G1/ApHOrsYUA+euA/3CYt5vFYX01YKZQFK/bYyKZc/BhvmpxHfTpubhlfTnff19X
oW1AdE8XQewrFlhc/fxp3tR1SYQLnuFsc2v75lTXn+DNz/RmdciimQxTNxuxc9Arxa6qvWMyPy7h
PMkoFpiv/CzFjGl5Gn+ti83ALOIJvTmNxJZro2VPDNh2oNIDOIRAHH532Dd1y+kLeBjxb3dZ2ixX
g8K+WUmIZXAE4drFht+1W04n+a2DEti5W6qWXZe65W9b6uJafahMc+QOn38ToBHv8irzt0Fh5sTK
WBR1XmFZweT6sUJLMK3fFlU7LIAs+A/RLCBXzbKWAYAjWTQl32e4xjGWo71ZFcfCHZKJJ7GF7g72
j6I51nX6fnZzFG1+t5+ou+4s2ogLuR5hWV/2flOXp4N6iMHmkHODEKjwXnW3T7Pi2JhdARInGeTr
epiYA1PX86abojF6mBkk82v07aYC03Mt3DXzNHLIjBFZgVmPGDUki66eZ5xRYmfHSnwSbhr5oqnY
Js8vnqWpWGVSUdmOsXGO2qQ8YvhRHmEaF9dFrRBDR2BYtdtprB/FBtFOlIx6IIy5rIudl9XlMD06
6OsBA9lwSI5QGRLOvw7Zvd1RlMTCyKF2lfaUrW82NLDawpj53VZh8M0b+nbxu7oGZAoSNAbT/CaL
B486P4Kijjg996TY4ivDvtA7hZwWYvpEHWcBF4GxrZKF57eNr/uJWknc1s0EIh687550jB6TJRYk
w3L1hU/qzq+IrIiWLmFUsUGJpZIQcP4BlFN3EG5RYqFaMpqrDK8X13D8j8P8U2nQFddFrUlHX0Zn
M9hYDumKNq6snpeTMUva+lnStixEXZAbX+RsUFwGlNPx6hY1W0Zl+PnuMuKWQokr1L6iFKF66CA5
HUZgH8d+XihDMwJYNI+BnPYEVDsmln19eqoQN6/IYUXKP98w4v87zv/kBIsUnE/mylbcO8b8EUxO
UwIgYu1pasXbG+9Fr+lh5YhfQvwwHs5iupJZO2+W3Dmtox9FKTCQ3InSaLa5G7c5I9g0G6e15vB6
UFFxEjOH1nckXsR6kDNi1WXMn8ey3qsD83ODPvXP/FD50dAkHNMLy0K+VWmT61SR74Ypk7uQKRp3
kIhZ1FPoYCbSSm5oS/16sBGJk2G2sgepd6u5V6eL3tusWT6KdeHmdK0U62KLWGSTQz8Pmz8UBTM8
4rq+bL9pJA4i1pNZua6qzf31kDijdRvHi3AFl7RnW+nT7SA10wTfideJRsfmuhjCcu0VvYZVxd5U
iH6q83ax0OaelyjVGtCflVgXey5tGgmq4+pN86VNhacYqlPZgwGEgZVYTG3IO1UUucuY7y3m7u5v
tzMpiEcNATaUnX9qI1r/B3WiyfUsYhcv7L/5gMrc5XSitPypHerhFThcKHjzDyF+reXPfbMq/tBY
2hnTYzN/kJaFMn+EllUSUHJ4xSwQMs2BBrISxaclF1+zpaEoDUhrodv92mfZfD0sKsRs/6bSYk5w
juD+6bSizd/WmfThsS3WQICSX6HiUXIUC+IjHOptUayTyvSz0dvNtWHwr/z77TcHfdv0Zv1avDn2
oA48dVJLBsZ86r9sF02nMAcPoHy7Ocfvi78/03LR8ai8jAjxtzdXIIpLk5tDiC1v10Xlze7X7TeX
oyU7vWbcFUkx9J1fi+RXKcV3VC+lcS82LvVLW0sn46qYktelytMb9YjkJtXWoii2IClTrqfIR0aI
KQ5rdFWPYjGMTLmBEGT2Kprn00RRVIrNSVMwGl5aihK5CQp8EpQ10bIZVRtTZmL7zeHUjOkutS8A
aYqi2H49k1iPqullQvayJSOJabRld1G6OeZySeLoYjP/7idy6hpytQfJhYD6XjwryxMhVvE7VYAV
iufC7KJChnzHAyhayWlhwb6jF8LnlNy+rmI4HIgeUD/3dZaFnYGdAjUnr62h1PkUOUpzjHL8DcVC
6iayFEUxnWID1dS8yfletXCHBwjsfNTmGxevIUbDc59tWU2HbRQdEQ1lu1Fq62NtE9XFFsKVRg12
bN1+H1v9m8eHPMnL3YDj9cZQnoFwVWRddh/BdqenEMEQE236azDqjivG1sSjXwlCO42Wum8SCpch
/RRWgQunFWQXTMyT3KqbKvbp4ApggcbH3GysdVxGQM1QZDAZ9o7sYczwhlOtN1syELsj945SpQmx
aqLAkrGJqphg9h9jVxGKEBGGdECJXJo6iThk+P7PwOY/Ctjh2UEq/9/H6/5/FU5oQ2+DddddfsXq
CMjpJNcjn561TbOu96dKQ1FQcCg66ANEEmiiTQKDt7E6W4a0gN+N8meVxhyrmyWwlmYrhqP8V6E6
xXwr9JQdMjUI+xEPlLkgXZv1ATfChLS06nqIzf7O1pLWDWc3UrEAM4dF1NwzVWdQQzZ3mUXUzitr
5vtFJoEozYtwSj4ADkbCKLrpArHggZS9whbgBJDoElxzd5dIl3hKepEMPC+uCbOiUirjFgRqcJCH
iESYfHzBDsKf1iLYJkP6rD7K6nSnBnzkl7Dd29hdKrp3pBZ+EHnGIkFXPKiBGHGZ1+TdkhljHyXG
Rp87rGKhlg0jv2nusBJW+qOI0/TXMFZr168zHlGxueuYiLm2jESvN4EBv4k6kptMkQwhfjF7TMp9
rPvuTezzurkv01PNIEjeisGkGFyKceiyeh1r4nc7Ey9X8fzay8QbUBT9fn4viqJYYKHbHO3rG3R+
mU55h1HuPO5cFtdAli/ewvH8yxvzmAA9jrURY2UxDLfEm5yRDF0UYOK84UW1aLC06vkmGD1v0QlN
ACBwiDHzp06bv0qipPwqheR58v3682Y5HDxCtXR7t9KgvHg2r+f4+s2bG4p1tRNZJcum5eg3x8y0
Oaw8NoizkzHl8znvv5y9uG7+VSmOcT2TKC4txY5psSMtKzvGc28BOqVyLUnz118TX39RFJvFoqSX
gFbLc5cqUUrnA4iSMXc1stnrfK5a6pcdjLm7khe7dP6QDWCASQ4XXcRrWVQvC2v+0l23i8rfrt8c
ShTDso+2saG9LLuI0vU4bw9xc96/FCPnmwYa/vD2DDdHSszRXCmdaq1v9r7Z/m8u/maHm+Jy0Te7
/na7aPn20t62DM0IzB79cmvuoIso0nJ7i9Lf1l2fi7ebxXjhTeUSwBrFaOPNGa5RNkmMUfR5uKLy
Slv2WVq/OazYYE6PQVgYB3uaY1Jz9F+UlHnQuay+qct1NJ8rc97lL0XRVGwSJbEQBxKHXFaBZfEG
FOupOJwoGj04Xoxc/t3ZRUOxEKcx9OBFavtkK6rUuDS7j6LYRUGH3UE9KTu5t3ZX3+w57DVOQJau
MS1RKRZ2opITft1kzq1ELcABY1pbU0maTBn1G72Rog62nVwcJ2w+p2dRlEkoyh9uDqPOg+GhAIiT
xj491+uxJE1fRaeqCr1tDCyE7rly70gVrFhz+BJW+icCK+REK9UqC8APDFX7JU70aF01IMO65NtI
eCZFbOGm0mx9UgAt6O3whDqjcBMY70i18Fo4ahae9VPXoc8fmKmOlRSXZFJpb67y+meMOtni49y7
FPEu5n9/xhfF6t/WieDiTZP5yyD2ve7xm1VHRNJEeHLZ7z84DEr2doeV3F7s5YiPrTjTtShqxWFs
IZQRJ/jbK0nl8BigIdndXg3RzW2hjk+F+JKJYKmTDulRlESAdal722bZvLRZ6orSJANsWf/dYVUx
lhF7L4f4704jDrucZTmMqHOi+BO0+uwoxmJifCaGdMtITazyBb8okTxul/ouqIlRit2uRbHpOpYU
+7w5olhNxRdSbL62FDstw9Xr9mX9eswA94JRMpLNBNd+ZeUSYOzCOCnyazBI6SmYUiZwgawqs5H4
0IJYreUeFgc90pn/vsltcPqTpwH21wk7RkHxJYaOQnjQIeOnKRrXDCxMa43Y2VVpelc7Tr7vGmXn
FLhNx7H9ilEEEtIQKuKrKeGgFxfpobdLUlc8NVjr1hN8IcQDBG9XUl1+jaaO1AgG3W6onW3TJ0mo
9HZ1MdjHuEqUVRKWL7Il6bsgrz8mofQ1SslUGRVk/TPryu9lG+0mUSPjQ+1kyDxDEoiMnuBJHJAL
hAgoAbTbJRlg2WZ06zL4GnsgesceYEYNfNTwejeABpkWQ+12Q9JvM0vfF3F5mYE6cTb73YE+R3Vl
3sk2hrBe75j49MafxwSIJvDi7DSj02Zc15Ek8g+pFg/nNCzu5LFGlFo2mxEEeNfn0cEotw6chHWZ
lw4aT2lw9WZE59OHTyYc+43pJ/Hqc5dhrozGCUtgSSYHB9zaXdhPJGGFn8ka1Vyl/yTXz61fXEoA
0X6JRS/wksKa33NGsJsqjYSpEZROHMrxxrBnwK+H04c1DWvrkcS5fWm21VFVZ3QLU6Y4pOSveY/u
zW58TMRyD/xAoD2q2rekc7Rj6gXduwS2jo0XylPamJhXlJ8MA/h/S5JWOz762NNEanGKQFAUqZId
BRDbKFCNGn1BwKKBz4IBx4TRaxAemhF2cTxW9+TWHPuGl2op40dDBHedtk5N0rvartEyfI2QPa/U
WrXvRi3FzKMkFODgWRxY6qcuQH5SAf0OSaApZ/RwUWDPjDJP9w3L1dYkCNL3N8Ji24b8WebUH4be
/pQFavTQtcX02H60n2Vw3Ttr9q4yaum7hMCwBJ46I4pyZ8p3FfS1BIL0up60i4a1dp5tfaMAM+TA
NW0Ilq+VrgUjHEwrPcOVmNx5sEdkTAVZUh/KCFkLdsfBprRnZmTZbaQwJATj+W5vpOVec5pPftz+
KEie3Whl067S+KGTm9Qdx9p4MJRTAJSPDIlzoTXmyYY9B5AGJ/Lim2T6HhTMZJukBdpvABLrplWO
Tl38yEr9YrSYjaAM201uUPm1q09hsXPiSxkhkzbQmK7NOkIsSU7pGj6kA1AkDDd1zicaxy/0lSaa
M9uHcYEC7akgn5k5FJPjME+9ivpPzTQ8mmR1uXWIq02rooGd9xiLINgE8nif5fUl8/wCZUKyD5Xp
1FjWNuX5qOMUgYkOBy2KHlt6+ytoGvbJVADReXaK9UibXhxVP5b5qJzUKAJjXDJY033l62BUiesx
Pb42/LG4DJl5GAdn3IO4kjeFrc3eWe1jwVO1bsO042ufB2sDW70Lmlvs3jSQz+lov8Pgg284FtGA
56EkWpqv7EpDfwGdB2sjap4rLbD303RMp5A8s7EqxrWSGwzI6EKXsV/fy/YxDQJjB9z6Quhc5p+k
4wKTG+/IB4QHPY37ro9zwFvQeltMPAiF1i4gvu0UdZ917MlWQ5/5K0RX0xoobr5FH502agX51Nu1
hj9s1ZjcDG7UdwTJrJXRaPqdV3bR2hlfNTojpobDlW4VyRpTW95uFQfA0NxwfTJta9xdFPsUczce
BGjNmHNBeCUYVUEeZJt8yGXscPrZF4Ar22h6fV/2DniRjll1fMyx+84UELXK8LFpunQN2nBf8M8F
pBV8hwvxHfLRfdhNezManr0M9ZhXGDu7cU6JVFpgo0gvbiQNjVnevOSqxE3h5RWe00mwazTtuYND
B0TeOWT4u7i8CsdLH6FpAy2w65Bbr4IgibcNPpBM+ulkllggjT3IwNiR73wUAGU5nD3N/IisVFlj
rcY8lwNIKp8+bcZMfSqt4j1PH9jDisTyHirfJmGtcbxt3uuMR+OQZNbJP0UqMUaI8PAHwbbgs/Uu
5DHdtdpnBXtBAihDuVZK1DYEnp4Hz4k3VhfY+CugL4wai8leEyit8qK0zJE2TncnG69O4mU7oJx7
p9FndfrMXqrSZ81L8TUh3riWsrgk6S/ZmU5jPCfFuuts9YS0tSylE7ODK540MvqjcMQvxVqXIyb2
deqc1LFTYRPYtuubj90EaCAseCZ7D2VDVkrqYTAudtucyyGuNqXFvYdHjw3RIz7EzQcSDOI1n0bZ
43XXNPErAwTUTHAJQJqT9eHNZHWzQIIZowFtqih06UkfKqYHW3WsL7EdumOkR4+xb2x424G5HEf9
FOaBBwYPcrNvyet+TljVw+hem3b51DjrFuLUurX03dh57ydzzNf64LwfVXlCYAEOkcnPdTN6n6vW
OHVwjja4jRLfis3vaQVU3RrGcM2TQsIoI4GVX+CvNMAZjL2wchPrpJoBhPfSQzEyOMSE4RS7kQJ2
Ht30p9JGZetUqb+ybKqqQrb3owWMesjyT0TU0sPU0SNqzXArGea7oRu3ppK+Q+cJscDO9qAALHKF
ARkFznRX2oSAY6N+yVq9WrUz0NXRgnNs5z0Jo0a8KpXQwwQ0m7Xtvqtl0UP1JDfqcCY1fGtFcFdz
ng0r9noy48nhbLrPXRu6vgfRI4Q2olmJz+eGyLcey0e8njLyZdUjXjYjGft6vCNr+b2XRslxiiSw
svoXvRu2gTL54FiD+c6AU6bKFckH5jmvJKZcQgj+5njnzb90oXTnPLMYLBW8+fqGhNmmdzNMXjA6
Cr8VShitR52OQo0aGPWPjpgmL6oVck7YeV2xa6PsxSZA1PI+Pprg1YNa6e+zKESTbKitqyN5awOM
BXytAPUv5881PYcSitGmaZqLo5XVysc4NWnU4sEwsTCp5FPu7QazVXmfxfRYMYDZ4JmalvFzGyt3
NOLfpj0OhpLAD/XvQrX7UpCWy5y1vc1kJGjAdZhY9qCIq8ETqLGOe7TZ9lHwLcamFpXdqA4/kl4a
16UlqSvQbId6FqtrOsz4SE9bN0Uyvx5+aCMvELlMmBO09He2E1hrTQ7OeF9hBWGDKixBsqzwpXBI
PJbAn8aZdyjpQssVJrHFBAVQ1us9WKmEhDvy57RDG6BKatHEccb11FbROoR6stFLTT6U1rCdcl3b
845zUwW7RDOL0CN3X1vQO3qskKqEW2cTJOE2gqdAz6c9lYFpHr3SPJXFPkvG8EBG6sbH6tLolVPj
TFDk5XKdRPgkqDhuOShYdwwf1qr+2uel9lAr86szyWKkNAPozO5rJiMlwVGPX5zcQN9+YcRWMKzb
5XWxG5G5MHBJn+BHYmmZFfe+Jj+pfdpuNDl7Ntr2m1/jpiUXMtT64GMSoVuyh0AFk0dSYKi2+yAd
3KkceDUHUXAChXSOCUMPk7SydeVjhUXTipeh6UZxccd3kO6WiQOcXWCGlzsOXtPct3pQzPwYfVfO
XFqjRik0O/z58mvXjK+S0W19rcXcScufgAyHO/wSPKQH/r5NpnEDehclujdZoHmjyZU79SEyqwvC
GIDNMLja2Irui6g7G+G3ylbPVa+aH7TMWifhsUCG7Q4xse4p+j5OGhZHHakyiFsC1zYm7lGkKZKl
EzFJ9BVdNGnV2x7JabnSbspe4eELkU6HMT2TRwXD4HXkqWep4Bh5AwLeZ3Ic1yVztofw3EZJiDT0
EbB8OT6FTYuDSjW5vT/ee1Ugb7EO+BC0k7/LMANbtTPrl3jFuwbYgKrHQMq4wRylNTZJT7hjaKZN
HQefMa5+Yabb3GRe/0NtUBaRj3tQxg7jjXeE41Fw1OOPPh2090ZQtkiji7ljOWhur8DejvK6vTc3
kaI6e1/3ThLA66LpSAdpZX9nS/f4GX1xMFe5J3K0DQ0NJetQ36NCL9fV5B98osJ7YvSfjRxhXd9M
xqqTD2bgTTvLab8XNlZoiecGcvi1U2OMiXSToI0TokMndT5Imm9V6jnbEv28ja9GiNaA3E8+CoXl
fDWlFNOoFuW+c29Y9U6vTL6YAIJrz3+0q/h9rnrAlO13eg36umOQvNKs8aXySv6r7TvFHzgY5r8r
S47PnVzf8ZYmOZeUALuK3ETN3+e6+jnIMRlEpzzmXbIesRcr4nA64+pQr2LUfvsOINiucviXScoj
lvHSRY4M71JA+rmU3kmXHLJiRFVP8lI1JPH9tU6xfHR+eZ8elr18FaJ3Wg1IUOYjiQ3dpH1uJmvY
lE2Hr8T0XJfPdaL3l17pd41VqQA/e7TGU9ytejOKuBD/nQTSGQsSerFR2Vpu1+FVNoQnQ+epIkRw
7iC3z/kb/uOYeI9VD4I+zU+W38O/mBeEI6d1NE70RHPrZ11mjuUOmQqP/K+6drJBSZM0tZsBxblt
eA/pvGi5GQu4AjwUKq/8ptoOqQp4aF4Qmi329oiKUqzWTaBdosoKH3rkFaJqqa9N/UNI9/coqmyp
VC9JMUybtK9zd2mrqZ5KipYB83lucrNBgzVI92WpQYcH8WLMs4M4sdjgBaA0mTzeMDgtNqJKbAxj
OTuhqX4WVUZahGfLAtftB9EjscIcFfSlUZTwsS+HH2QVeYde0e7lMUruhsHQL2JhTzxXeWMa26Uu
weFx59Vaso6BnAE7JOxyp0ntMTZi40K2uXHdtw1NpnO82B2Dpl5nmQ3JyUt8EzlUYaO6nNcr2LPb
CpXWuhDrQWGo9IyGS1TbD5PDOwTvUmC1ZatfHCeWHozw5M8rGsOb64Kh1ac2CqbjiFOmRC9kqqFY
aXwcfrUb4s7ZI9wl7Xaus1DSn1C+X9Iibc8FplDXOwoMFRLGoFk5SVo/5PS+HnXJ9h9VEAuF5w8n
0UwszDJXsc3Oir1YFW0VUg/wQ+llV+wl6tRRxeQ6j++TdgDlLfsOglTNuSD0nnD4bV99r3Iuol61
0g4PtgiQgy3zd8zNvHY8FNZsiTjvySjwIoeKRtiG+y8fw2Yv+Y55AUhnXYosKF0lsKcNYyzrIjYo
TVQf5IK0bbEqNvixDHI4KddaFDcSHX+MsesUVFcHLQ3Ki3G3tA3KEuRMXFu7RC3Bjo1QwCbJCx6L
zLA3gz7GrmZ5mb+2SHnfIhdpsZEqw8d2XuhN3RyIKeFvMgzyleH8P9bjP8h+DGPWyPx9FsEasPQP
EqzDPyUSXPf6I5GAbAGFKX+Qe6auGYYOuPGPRAJV/5cuG6QEAPLTVcZjvxIJdPVfMhBIx1Fk1bJn
DuMi+lH/ZUDR1i2SDGzNwgfzvxH9qG81P1yWoiIhMi0NsiScoj/nERAnxB68bYczljeItnOZz8mA
hy5kj51f0C3P9SE7tHpob8qQ21CqjGqlNASJQq997rw8fUnl5CuTMXdg+QJMJLJzaBLICoipqdlD
invNEeHFayjZxS6oku4wYOhaO8W73raHhywahwensc3tzT/iN4hEgwSNW1o9Cc8orBzIueRv6DNP
889/mJ6NRexg0nX2VS3d9U60Vhv966RXGL9ienSXY9G6UdI2opcEzbFta/uu6gflDIrqexNMxckZ
uofchHCi4i+/x0q72dpqZ95XcQF8tmov1kyycfQ+3vN1xFRgRgh4tveNwES4l4fsKbda5cUiI2mt
qHXnelHRnYhjNDtTzn4Qc+pPFSzi1aijG89K+PcdyUZai6I5bmqceC3eBSMKedccFO+kBT3BZizW
avQ+76DzYPJpwWEIXCOT/EM22tKzORXaPtPHbu0zB/0Pv6nJvfqX39S08JlRwU9C5XwjENNDTMBM
Z2zOSGGbLRDAcOt0+IUy/PVfOh83sWIaj9JE948ADXbXRYRrUv/N1v0ar7lSPdXYfSZQyR66ju5e
kzetm5kEK8poBx/NeI7MJH4iUYT4kam+cxxC55VnfCSS0zGhbxJlLLrsBInF9XUS2ld9NEEPl/uX
OKevHJjR85AEGcZpsU//PiiUlaWmYLeh4hO586oNDx2grNxOHjrD28ht10RYiUOHGNVeedEgFGfO
dLFBRLwfCV90pLdsGqMI7mMlfxjBwVgFvXQUGc0+UI2nOLQxJQ+a9L1KOMVoyztNS55hK/THZSGc
asYxCtf//h5X/vrwWromW9zlSJZNTZ2fgZskICBpfi8VSX3OjC8MPvKTHUPFJvNCAgIAnp1BRHjq
dMO8Hzo93MVMO5pe5pZqcGoYBBzVzDi3jS7fhYQQtEDaOc3GKUv5/b+/zjkX6cY4QrYUy2IyDxd0
3jEs5tvq5jINefD1ovazs6xK9TGKoSWaqQELug/nSKnzD6cTbNi353NkQEi6baKMtN88+gX3/1RW
QX7e1JISPEgw4cCEYLKsGq4COus8NnHGRNLkPJc8UCuG4xvTafOTI0NVanX5yXpilO+/bzSgF0x8
8TqzvtA7xs0olN7nQUIgo/KKXe7JGWTQ0brPMS1hVnP2IJI98/4ffr/5gv/8B/GsqYaqz+zf+Wvy
5x/QsrQw8LM0PBu69opNQXCyAm7+wVYqXld+ufbNWHYty+jcGgODO403EXKxVt0ikXsKQ9XfdDh1
NAo7aSNvw7pQLmIR6853UkWtgxbyCOIZF296mXDnMGXNug6qrdoStegU/jpAo7hnt8yne2UP5Is5
FWLnypEEeuUoh6W+rSsrOcuINRlNRNYHcGCMcIPjqHjBWYlaS1k1iQ04oFn7zlTzCijqrV/0NlGh
eLjHDnitNLD9MkUdoBxB+JRqYIg1wRWpQjbtKaqOzXCo3NlEl5i6iqc9Pk/1ycszQKR6k53//e9u
8AF++7tb8+dRM5lI4EMyP383N65stkbG/JV0P9pYUQ4qUVyjR65TfewDiRdvF5EOUNk9QMHxW6zY
0XeNHCY6sP3nMkYaW2F8Abkmkg9xL3U7UFreUzRKA1Y+tO1qqArS+K1t4zOh1MOgmtFrlNvjKgVI
+sAk2ngpkxRTDyPhTZSZ+mdd8WYq4ZNe2ozeK5wOgSTDiSvHCzr1/m6Kp3bDyA2gbqY892qsbzFR
0PcBGIL1VMrZXjLkcpvpgw6sxoQRkPX7YQpLVzez5AzBcvYM/NTFQ/HA0Kt6r1uPlVoPH+zagL2r
/APHWHWsv9zamo6ZjAWvwVEIh1hvAMtmZYdyFTTaPbEYRtRKopwcorEnuR4YQOAUs0sw6NmLDWIx
2J6HvcvcppIAzm6XfRRP+lpMRXVTddPEsCKlxGqSHZejdXUarTsL5Nj1uGKzl0Sc4qblZErSmhkI
fcOdgu3AfJVSXwHzBbh6s6PYcD2luMAglb2to+v/R9Z5LUeqpO36iojAm9PyViWVXEsnhNTdC+8T
SLj6/SSamPXH7BOinErlgPxe+/Zzm7W8gn//+RQQukNEbq8fu1ioEPr//z39++j/PK/xp4h8Zofl
Nfz3zfyfF6vu+HlNy2N+/mlfF7fU2Bjt0O8d4QOnqoctD6B+C+Ryubjcs2ym5eNfLtrsslnzEHOO
3xsDea8hyI5mhedEQT2YyBTwMygIaFBgUKpgITH0/XpkHfs2OPM/NDFlu0m8TtpIu6ttAKVZl9Se
/9GlcDcDuJMAf8oVEBVn8rsudNTSPRTW6BGnCKDTB3r9GvbeQ9oRpUi/WQR7Xb6bxDnuYCKvSCah
IIxo35fFmRM+wJiCyFJaiRj3sakr+KxegLSGZUIGtmYqkG2STxTx0V0MR5HQASxGl8o5CM71LEKq
3T17FfmAdibVbitfl89UfaDcUdBe4nsVuZV/WZ3N60bBf0VyskEDqdd13zvwQTf5A4lKPSWwYQJ+
yNcGLQCiiLbu1kcBgX/p6K10URJkjehg4/Ua+SQKklTgJNGp91jBlZE77Nh9P22kigWhaRQE1zB4
PsnNCupUoGcK+jksMKgCRAuQ0VpBpJnCShVo2in4NABHnRdA1TpllHZFURefNUEYKVWNoJRBf2gV
T1u25sWhi5qbs19ZqK9iBd0aufyTOvWziSNuU7nmPY3aa9DQ84uy604zFB8wSHCjIOF8oL4xfCEz
NtyAnGG5hj4AQ/bAklsFKgNg4gtTQLNlfyIXodoVAFpMdO/Ellz5CmfX3HLvo2A9VzpHRnpSFIzd
YqsG1W4VvM0Z+5wpwBv0HOgbDNxRYPigAulT+Ttp8nvhleRT0dU5KQC9BklHMqzTLNd0G416sjWk
Bkm24kLxeb8qB+coY5A2RGkEdIoDKaSc3mOoXge7HrzUsW9StGFZCTQmSHIyCFRHdxAzp/cpq5uC
Q3HmvRqKHJjNiJxG6MZctmvN7EhTncEGSbuXtNwQV6tYhkLxDTPEgwcBkcs320n/UN6+q2Q7bB07
vZdR1V6Qgp8qxWFUsGa7Blojhd6wvPhC+Ae8bnIXnOdXA0RICSEy6Ctf8SMJoZ8rY5xM1JKHUAP4
pydGEjF4G2kPrGPUznU3PLYL78KkN0PExIqR6SsXbqYlzFexNZXibRLF4HhQOYPidALInQGSx4Ls
0f0kQg8A/9MrJkgoTmiiXW0lbA6tZKD+me3BX5mKQyLIclacUq3YpQaaqS+QH9kjgVzWTPM8TJQO
JeUobgp1PX6t2AQR8SP8qdOuTL3vQYtuHLDyk99lb1OvZUx2NQJd0zpN4VRuHQixYmHGFEdGE+qT
XaE/8fp0G4dfhasJ0qwyfgfSpyrTESd9qnfoiaaH4cVL85s1xltaSXyEP2W4nmfcwB1RCVuHXJ6+
s02EJ3B6KeReMzAPkkh40byKOHWPXVkCUM2sLwEIq1cWW/hXgtfRjdJdmVcEqHXFUZjNB78hEuBL
3z9YWYE0CFvrqhnJNpwb54OaX6qwoeC3dZ2ZStVDARbipJXMLr5btVsvRz5R9fazyQoV+UVZHgbd
TNam1mibNPD/jnSL0zHXlWhIvDPj0DfK53WlPunEIR/G9rU3LYGiwD74PkC4MorJda04WHumEzq9
SsXNkj+L7hu6NlW8ra4YXEdxuTlT0azY3Ryad1B8bwfxm0IAw1slfAFwwq5ih2vFE4eKMZ6hjqXi
kHvIZPJwRtjHdadY5ly8x5DOYOz+qlU8dKsY6QBqegJYXphqxVmnC3uteOzYfRIzJl5LMdwCqrtV
nHcA+T3ppPrKXLf2ttFTwQ5DPtxGxZcX9ZpwPec5gUiPOB6uY8Wt24plN6HbS8W7h4qBZy5ScUPl
3nA+eyh6U3H1WWm9OCiLvJBveIbO9xdeXzH8SFqeTcX5S8X+m0oHMFhf7GDDPu+T14wD53pSmoEM
8UDMqnpWagJiGwj+z6J9oWQHSnEwKe1Bq1QIrZIjZPodMcP8UcIzInFOYDnQLmiIGFrEDDAd2xpx
Q69UDh5yh0bpHnqlgCAdGJJGqSJs5BEE+RakPKKYqJR2QkdEMSo1RY+swlD6ikQpLWqluSAZ7qVX
KoxG6TEKpcyA6qdwA60GwMQjbMdzioijQsxBw9/fvsz+Gn1HBPkgD2QzFWsDAQgOj3JlKE1IYqNu
SupYJRL110YpR2ylIVE908Ip312lLpmVzmRAcOLS8Ef0WHOMlVCw3XGASWrL/j0mZJdPofHLRLi8
JbtmPA9RoD2UXUVBlXrEslmuZnMZ3XQ3lufQmaF21Z+pvzf4YH6T9q8CsmftLmSPMX3IvX2URelL
IvR/lufoxumqEfb63nA+3dmFDpsOGXObtLyEkOU5Sv9pKHLx7aZZsqkcI36QououeU9kohW02sdA
VO/yXN5cYCHnHP5karI6MooV+x7N/TmNS8LJvPwLZUH7xyyMs5t04peGQZt0Yq26ALuMV02P5SZA
3PSJcmu3PJSPnr5Q1BTPyKsnpreRErF5bp9am5/uz7MN13Tq8t+mh7s613WdWlEfS0msDTuUZ9Zr
WAe/HPV/9T67DiEk7NQTpi71KL6MvXCuUcYpo6YF/HOOcig9t/kjPTJJp77pn1nynCVT83YKwfYH
slqe9D60V8vDdPvdsmv7e+roQLbIwLxNkTROTiea3Uj3MFmO/tvySGe2H9IiNt/7yJfbxJNEOMIT
PsSbjDLyjREM2ifk0qZqnPaPHyUIgVwrfQ6ofdub02QePEiiJ7sxDTKeeS82cfetXnbfkkAwWEQ/
vvVeFZxcgghoomsFE7z/snxARt48crpq3nOns7bsB+O5yRpCnb0x3VRwv19VhexRPWvtoqyx0Wjd
6yzMD25lD4eyT5p7bhHSvjwkYLXrx374pTlJsPYNzX4I6Ok8a1pOVq5fOW9hED8vD4366D6mCjZo
dH/b1k51LvjdPbQWTZ6F29tfIg/+80FijcfNXg53I5y7gx/F9cEYhX4Pq4F8YvXaRjRWde8jLYh4
Dqcr3E1vTPUFOt9+EJOckAsV1e/Rftfm3PwawljfNEOrX6q8Eg8m6ODPA0rt3FJj8J3CHm80rQ0v
g6bFDxOvcR1OVvk7IAqoHY3vwo3rjW2P1XWyR+KYK0Pp9vgXxVrSdfKbEsJ0kxMaeg0pcr4SVlls
aGb1von1/nkpbQ+6Krzg6os2uRp1322KyuecDKd1oYB9eRRLPmct+F8PldQs+l15gE7u3tek3ZfX
44b0wtD+oT+gzxeXoHOszTjP3dcwgPstLyieh3VVoYGcaiO96I0XbErh+J8eX9byCHCIdu37RXPj
4OmcadGlGqKaxGdHkcDyX5xgLNYMncYtZ5xGKeHVMM5D+BHzq1yeo2ujZM0HFD9GvlOcC3VoUsP9
h0tG//IIOg2ClRmECKEiAlnnXDe3iiz7KKd+t/wXgt4pm67cQ5JqCbNBM5+GpAy2/JimX6lExKze
j6DMAC2Jmz0RCktiMefcnetq6a8hKo/L86DVVonkrXzqTC0iYAN2z0nZvVgenJZHZBFS0YRd4mlu
avtoUpOySyt33ZselLURrWn9kF+JnwUbR5+Sc0Ps+t1p9N/078ovdh4dPMANb37Map/AemPtqT/Q
zfwCLum85qaqRnIZbMLYHD+N7rz8oemkcivANU6cz/Mt8phu5/rl63JnXfkxAGrtElXtiwdZO8XP
sxLocx9HvX9J285FBJ3b2wpJ05c7srhxoy8h22LX63FFJ7revBJK8bC8fN0V4xpYy7qWUShvRp6g
YVYvcxjkp3C87LnvLIuWeQqvl9vLuGaIFOMHkaisTspUHEbpmG8ziu7lJVbWFEHdTgaZ4on16ESw
lMtfumjbWOvl/lOSuuZ5mDhW/9wRBhuTjMpflASQAqK1814P3OyXntib5SkHSVGOPycAB3obPokJ
70jgMqRpfhdAJxqCXqbGeKy7xLrMYtTWy3uXdXwE5pnfqtJhPjOkt0tlMH/UlHoaeDIfoTn6lWvD
+8q6NU/wtMVz72sfP6/K5IeGj3u86YljX30NXmC5o4vnhyyi5mCY3foogowZV/bZlyDmQ33z/Tw6
26ZLqJrOKzQoZghGbFb3n0+n60sC/OuOY3noPThxF/88a2v0ryPA6LNnjDkh3vn48wXm2tnkRP/p
wxHvLPp7IUcq99VvE8ZTvmDN0Iz18hProzG8LT+7iZKyTzPdE4P8W1I3fo+MTJ4Ivm23Fud2Efre
qqqRTYk+r49t6n4S7ViT5OM01yqOWJqU1rB37cq71hmEuu8RFtkMA2fV/k6dXnVMPYtKBJ1hlarj
/ajb8aoNEBmy8vNvqZjvk2jta4XOXPfrAAa9Ryg8f7sTagszoTLEGolgHbqRkkHpThvol0/Pr6Fn
DNVvPPrVa+UHxyQdJd28jXWSg39oS2ZAUoa8q2cxVUd2jzgwgXibzeFZy+1PYAz6onznrTfjaG2a
w3DoXWHuYo99tHNquY0HMmlmkTXnEPXqzyYqTLpCwJPUl4Yn108w7C8XpfLr94N5bmUT732Vc/fv
7f/7uOXBy8ZSSXk/V1VsXVTO5+XPlidYbp8XI81y8d8bOYwHaxQfZG7aZCygLyYHLxvoC7drj+oL
Wptnv5uuPFe1lq5Gz3pWvuGkAH9JmIBiMlj2lS/ekvhXAcPFgrjIN62KeOp64lbQE9SnrNdZ69YD
a/4yG09G2I24AxI+XF3DxoBwiMzVfpe72CD06bh4a6sWsc9MCs926POek4BMt/5w8+ze/XnAoCKI
Fy9uoby6P9bcsw44dbCk+Zzl45pY2e4k9L+VpvGGsPCRlKU2U9AgsggwqlBhvgtGsY37YsKTPfxK
ugipTMIAEOIK9bpxazvNrfAICEfnvV8+HvaybmtmSBGqDL+DqzEwpM3wurw50NH6RM9eodcKcqzm
k7C/MwpfzhqTCh6U5NUYsAF3nXjR01iuyfEmWWVs+ayoJUSYg5ArMSptt9y23FuqXiSqPjYxucsb
MmbWsUdndVl6GxYKUS2s9fLCYisNNlXNFEfbDu8YMSmCDXfPcuyly7gZY8xjTAr8tjKHBztNEAoy
WtLqt118ub6PLbierO5URZx4qxLrT+j24SnMYvwmVoeCVP0+fp7dUQEry/UiMYJ1Kh2C2m1xNML0
0EEZHmajL7cRhyooFh2VJ6z1xnWAHNIkp+t+9vBuDClBr6J96u2y3+sqGprcLLk3O+/iEkmNmocs
yRUsNIRIHZC42I5viU0obdX4hyoKghPDoi0Ip4h1wvao2WlP7SABIYfEXTu+NFRFGFnadcXxNzUn
NCCWe6L06PfYdX9Sj+ILv28z6DXrwR5Kku0q95bPGFJMOb79T1rY4hz7CRZrtZGU8dgetiJzZ8LF
rTdU7+41zC+u3yMwqZr4jGec9WFa+8eeP712IxaNvAvsXdtozOmpY29TL0k31Nf2+9BrD13vUnqC
IBpZbjbtHWMIttZg9A8aZoxjNA9vwumxXKRWfi47u77PU5ORYxe5V8etrF1qaQjZSBsmFinwdhii
rNPQG9YplMh2JsnaQnUFepwasBtoFqH4lHr4BO0SBx9Sz8DKum4SNPMvkT2Gjxnp7Fsrz2ke1PP5
rpWgjPwfIpl7MNssTpMTTWvIbZ1mXuWjYRzqIjdPsR1cJ1GTNqjsr5mnonT6psr3nZWdUxW1uWxQ
Jj4GnY5ovzIvvjqAxSpu499NpprGxipoeTva7yhLXolZEGsWYCHhef2bS3Rpl0nIBgART2+605Id
5g2f2LdIc5PmY2yRXOp1DiO4nx5ii0Fn27DyZ78eEqL+Mz4g02j3o1VdCjGZp383lYtGYG5NudKK
6psGWxSt1VSuY9f/ef1LmJYcaDDva2rv6iTtT8sGyKknmu4tqAb5ky4mRHpLytzZ5SZq8SVmrPzv
pSFI0WF4ztusYlNyKSeyvAx2Q8RMpM6o9BTdk7+iDE4ctOaxMBKdPTGqNzn+L+DgTgXIL79zpM0t
R0NNZUI4moU7Zdax6WXT2SnkJUvJJdapx155HqfRJg/6n81yVWVkkBir7kH5zPeM7XxU72TZFISG
bcKSsBzpxCHZq2zIqsi3RUncjqFTCFTOFdVL+kvQcpQnW3X42fikTP1cCv97iSezcDbA5WepGMkE
NEaCe7hkU1D0f64ud+gkJhSpWx+WgLNls6SeZU3xGtnUKsRGQMqt2vxbhfHvbT6dQKs0juy1tgRp
WAQYxNgNV7Hv1SsOB699RFF8OONf9FnsnTJVGhJTKbLGyiXXmu1J/ARMkkZNNVbg5/gMiqjYwLoB
jfoc2019BIaGAjV381i92cMMUGPrT5RSWawl6uo8GviUxMTxIlIcrEbg+J4qQ4hSPqtlgwETnFBP
qLNSH0RfZGii8wCUUv0qlreTIQXch4zruka1ht/vZJJ96T1x984QbZrJGH9cwD8uYvbOTQVmCBES
PgKvoaadrXwbxaM8ObYtSQKpkIYHY0lVEP1kaVpExwyvHiMSB+3CY1czSx2P0HI9oEgrCvv8aI5p
udFB1dY28UwFFcanvqVvwAoF3ilTnERvkquae1G5i8P+ZXG2Typ4bjkcLJf+57bI5YcYiAbGld9F
L6pgW6M2uNKxgFo3poAjq7LyAlcYdIDMSLNj2g9mPZJ7j4Bu2F2GMbOyXwhub3akmfg36Zq7njH3
Cw6m2BTEzwBMUxdRhOF4HBsN10doXHuZ9EDAEbdb0cH1ZroRUPEgxe92iYybz6AwsUOF7UvhtAiV
ByvfZM+xE8h72c3BQ4nGoLK04ZQiFETBC7dkQ4nT+WV0+4k6rdvY4DFzhVZignNNAELcjtvOHKFp
8iEGizWdi+FU+yJz48cCj4zP6r0Qm7iIgJRTNa6grUfxMtIJ6OmkHjb6ZsjH8clzHMYoQw8PMQGj
5qyVjwVOxcl1rcfQb+i1DqBuUOKr/oj6F3E6GOcbdbROKX1bah8MdGIrY7Kq3U/FQx3NsDO+uRmK
KHjJh/RPq4f1dbkGFs8SsOKgghsgW3fkUb/L0l5Pmmd89tQZbi3bQH1hFsm7xCWw3O7VAyyCGRtH
18rat7Zo91WVOvdgrD7aKTI3QWaBKTXCPVAgHpKt57zUutO+01luHGtcFbiPyu69MmZnI6MSUkjd
i5t53Ti0tVFAWKLPjGgizY1Yo2CJdTR2jvbdc0md94Pgu7ENvg9iDrEfZXtdFzFQzi4pRnkXD5mb
drdlY3V1gnhCBvSlZCgl6sr4ElqLeKBwXqI+7BkMWHh0Tj499tDtzB5vjdD8NyTIyaEcsytECmWq
VWw+RurSlBCEHCe0wLU21XRQ9dmpw0z4FOctthukxyQpTNUG7Zfgo+6atczTCb+AjswN0fDJmzkC
5f3UHvXYMQ9dmeOc6nVMKnX9RhQX3EbSAbbZOIxNC9GZ7xPCzLpBrHTOld9D9BxkwyGqLf1N+smJ
+KF4nbpR8+KZMqc0amjXKLjAk/UHshwdXoTHaYTuPzRy3YzsT4orAaxy62Y5Nt+UGlIcZd1T2xT9
WRpV+NfKcLR2HVKirdH1x7Ft6rcWgqMn0OFmzymiL2k9uEF5h5kyX5LYEi8YJ3IvLdFpCyp4Zd/d
St6F603FQViivCx7ekKG+jkpdx61JGLib/jWONWV97zM+yvxmdflmuEh2tP0BubGwxlmRfHaCuf4
dtBkbr97Mt+3c1V8Y3qYCO1Mo4chlx+NrClfs3FpGCS8Hz3fMZ8ctZmH+eKk4OiFbtNjytS3Nht+
ZEGai0e0T+seaQWOv3bcJKE7PVkE+hyHWLmkLEqaKsQi5QShbYasPcOhtH6ZgJXoewlbq4342+9Y
SoTtCl67/0B35W5k1zmnMIiqlyAAtnAb/zNSUAJQZX2BIMItXQTuriaJDepjmn7TtrP153j+CIIB
RVQeF5TeWP2m1quO6olJPIuChqe+mZPfMko2fu25f7UU3+CO8oGIxrPcJ/tGbDmQxR8IIKNd4ccE
xPV68NRPOP8c+W4EkfXaOHoCgciJwIx189UJm/9cXe6F4YQkdVgqVl3YPLuSg7Oc7F+4eeZ9E0ZI
VtTVppW/htZAcWeO/3Q09zwMMV6/IchvE2KAs5/i6rdoSzg5LgZpUMti7bYRXGkygZsA7+rub9r7
WBPnafxihxABsCTTIdJ97z4buqJhKkpFrHl8KfeOE9n/6GL4xp5PUFY5YY7VZHHLI1ZJSVBqq6JN
4HGmLIVsoBu0HtJXgu4/9KxKV+wf/pfZ+U+NbzZ/R7eCmglDqi+rA+APhbIdxjKndjgsVzkQqZMp
s3tEApPnui+hsgamrAj2mjebm4jKiK0lh/GW5MZHnkTz0Z470kxnD5dLWr/VHNmL1H4dXHd8Ltjn
S8sWN/wdtHBOvnHkR0Q9oONX21bPik3f9QIJv+uc60E8V03+YjSW2KbW/ImbhXpY32Su6URy77TO
2LRUcRyiuR7e+ZtfWWvLlWjYMVqoYvxyM3ZzAb5FOCQjGukh71Q++Su7W2ed5f6yYPiL8igb3bhZ
TbfHKa/vGjukNYOqXgso6QDMlKwdd7QP5VDq6vxabTWROdvYBJexwry7wQozMA4mHeFZKLZVaXrP
LbF+q64q3VOeWXB6TuWdRNZHR9CjmfgZ55pmevwRR1jY51z7jg0Nji6VzK7RRAQGR+TfnfxjyxEO
drTqq6XZmErbwaCLr3+TmuoWrArnkvbdZ9sa7XMe1eTtK3zT9Vvny/+QVR3tO+EYL6Nh5uQKFsa9
5OS54mias/Itrdd59r7S2thotMOvXCp/t3NoRkfDpOkDd3u672aAOb9qBF2klr9K24DpTPj5HlqE
k5geTRekMuAKSeXtYb+qq90H88qxtWuKSHsLX1zf69ZqdzhIMdH8fIMCM4QVmS9uQcGuj7Hgq0vS
HWpkEllHGnr9Sn0quvXcZIl11LO8PtchPK5BwIc1OPIez1J7MMSwX6457hBCsKZ4tnBeVFQCxCvI
rY3jJdafbK7+tI5BDyDfPlFriWSM8L5GJLHzKmMptvZwTDwIAZHRNPNrJxFeEL1qfwTDa0lGzMUd
/QlBZaddLd0uzuQaKCmRfu4o+frPpq32ntb/hcnABE7NMBMnSwtSNc5aNV1I30xfKaD3zhryuVWM
AfM2ZX1wY6+cEH8beOnRbP2VDnVGaWzPB2iq9DnHVNV2/qklfuNE3shzZ0X8CjvKijLXxL5VZvRI
Mop1lLWv55DOHzp75p0ZN+ZqGaa7ohfnMDdJJu+C59zQEMAkyWNfIHuQ1GQ8cIjyKqqaR8aqWr1D
9E/atQlZYJE7nY6vFArhnRtS/6ETXsFcMThvbRzvKSGe6Uc26iOkMW6jBidTUvK3wmmCE0/3munj
e8JQ9WbKyCJzpNzKsKk/FPP4lcRNubHT0d1O3cQKrYBA4N3kV7seh5VQiczaOIm9U5e/QXhvIk/M
pzGjuzoDHtvUHZ1SvY9RysErthJudyrtpntzdbD0qMAKqnaToSsxwiaNfMomcrFruqwZ4ccnJPbF
2WZpvw5jI9lEVbfHEqneefgaWRJ1ETrW36FaUWqSaGWf4r+Edgb/ybKwwbTDMHz7KkemD+IteFGO
PMhIHudB8fehhltz7l+1MN1SSplwqqMR2JmraE1DPaU4ZZZenM56tj1YFjfR5pup0Tk/IsI+RIEM
dzncBxR+91WMkEB9W/wDRgOrZnjFZSTK6mS6yb3x62RDGlR1cPxhXJcWB+zZdfKzXVQTxu7IO2p6
Xh063zD47DGvkyY9zqvElNbBju1N7VX5u1PqQCzg9aXIOOe7IvjWOVnocVQ811Qat16nb+zBDW6J
aYk9/tjhPFVJdC6MiF7uCj7V7OGy3OGjqJoI8rbIz9Iz9l0gOIcl0S8n8kZecIjqW9tURt1dk9Ta
5gRY+qvGGspHM3VI/dAz+CeDUYi3zYuyXiNBxVVWRk91mhlbXnq+BcAy7kWT6nd24FbiW4QZtW0G
P7ul0Q6peFHG7VZLuoxSkMHguBKH+5hUnz3nD2RRvdmeLVXqUSec5at2OkYI8PesOEJaq818q5c5
YeXcc2592Z6ZlR80F00W0eWvss2vZEhaR9Ym5aa0SR+Z09g6s8zi7NZ9xKJJH2XvNGc90655bGYP
fkbaijbZ8RXki1SQXI9pjcbRXojujM/+SG+h9kgHtLGSA7tyDhr23lILm5b9m4h2CS3QD4IQzQet
mY2jcGJMh9xUZAZyWqJyzDqfHnBJv5C07r2QuWIgLw3eh6R1n5LmfZB7CXRyT4k3IEugMfe0s5Hg
YWdbvwIn8QxCYyt2mHreDFZb7iONpU7h7E3oik/LhfFNK+fTcfvmntYc7buicL/1htbvKoqes8lT
4TvYaKLkM+2HYNc4LunWkZDvAl1SWspgXRR2ftQ0u3vOHH6w0B8HP4g6d1U5EdBfYTWoXcpnPg1A
qVbEZ5Qw9DJ/i16Nu9anjKgsS2WIBXYO5ClJMhonWedUVByuWcu0mEp7FORZicTOMynDkzPGDz6J
dOrlO8YT7L/oKSCYPPnOmgUhZdjee5s68TrKnpghiGso22DrVtTHOwAYCjuIrssmkRbPWxrksUdi
3drCe1k2GdDuZLb0fhXyfSwQQzVplO4TK8bb4lL/Nmr6KSSj5NqFnI5tTHII8kR2yEWsnwhPMDdF
0dWfIFWPwgp/0bBzYBano4bSCvSljK9+71PF/GlOHO7SPiL+3/WrXQedgyAl15BtDfmesHMqv6F9
XsQMURMwCQyNtuIsZTyEtVaA2NvM6knxogVZddZBa9MI6bZgoMFDOZ2SvsM0W7f12VRdOUmkoyEf
besoEO2VwjCuU8eYSVtdw9pES6nCwbItfOY2OeZPNEmIazoEl8jF7Gv2FSKzAsJZxep7HtpsUTek
pwF8Bx07WjZYJztLWF37cFSAmMHdpxg1yKPPzvKCt77yiBlkOYJGtCJpQzrl7o0hv8Tdkpc3BCbb
wTPHS7w39Cq6RQRlvDpxgmlTH6+NqdjAojNubWR7x8YvfxltbNzQsZxLkTRHi/ayV680TqVsUgiZ
hiaASdaAFWnyLaeTSPejb4Yv9EeOLybudCr9/sBjiatGyfkTE3ABvxcQFBJqwAtFVWH2SZurN0K8
6t1ooc3qoSB04pfLzksOWTW1Kw4e+UGIoGWBwcbFzr4SljzjDCouTtamB9ZAqKKlBD6rKKH2Rt15
iYW4RaVdfAUmkUCNiSCljZ5ra87XQ59VH2TnQuB4zl8Lmt0tA1JtLIdVvBPsm9JPT4VTGVdgKv1a
QLVckeNRodFqVFU22xJY6sMbENY2Ik7OVRS+CzDhAwwecB/jO5jzY0JTS9RYxUsozP7J0iheKkpY
etahBalDX72GYzrX4Ix7Q0fcBmt6JK8YyKgprDedPuVdMmnA/5lDRoaLXECSVvk8FgZQvd/9Id73
1auR6ZAeMjO+dvUOUtvegeu1hhleOmPwnwuvvsZZsQW0ck6yAiSbWmJEHI50K0APVm96ZO1MUJ2b
HPSImaB7d7vKvi03xTH1imU11AenJoC74ayZJ+SpclrN1qIeQTWRWV4mk2YwIK111WvvRTPTBdY3
42NiR/LRcOpoF2ABhLnpERHBJqeOj+5f6vkbE98DVqVm0yY9NrtApwUc4eUB9t0C+YjcC8E8Nw8J
hPDN6Dpi17oL8AwcjdqrR7jt3Dn2DmtaurM0i4b7PjkjcK7vrsPOVGrVxtQIRzODHFJkApwsAVUP
vhEHe7yN5kbLq1dzztn55uKxwZmyte2AY6xvvLpJ0hyiKGPBYKja7ak+wIohRiRscluFc3TN7eA/
myRogxP9SkXBcar+KgrNPS8bDfP4OsEXCORC+TlybGCEqnlG7G88eX2VHfSEzpo6yt0C+3bSIIBI
WLVL336i8Tt2W/GUqk1TrBqNFkXNa9yNgFXdGISCjXr2YVAITYCvMWzdaTZOgtUKTctWiopTS9Hc
9NHKKtKS0Ibe2JJV56xbWZu3pMVyjttPHAa6wTbTqI37bpLetgVJxcBT+pRwxf6ODJ3n3vX8M5C2
fw7wu2+6dG62mot5fs666pJo5fzcpS9Ei+WbyEj8/VCM7QvSEAb5TphrTXR/CheZiT3FM62Tsj45
OWIN1+8KIiHiU1ArFUz5Ra98dJ0GFWU0T/1tTNgxQ/3VGnpxDTOkV1ljakfNiO70KnoPksSel0mw
vycYxX7m6oF0OWrpOYrNaOBE+xk0w/whXWZQJ7TS3XIVgcjFrWY04kAEK70q45MpDftWW8Qa2MZs
r0un/mV1wnocxz/jaPSPcxdhZahQA/VAsFdmSYISPcq2xylnOg2aDUHjB4JTw/fUlsMuG3X9aCb9
IzsaTL6pDxsqIwfgitDb/z/2zqs3jjTN0n9l0ffRCG8W2wts2DRMRzJJJm8CJEWG9z5+/T6pajRq
amYwu/dzw5JUoqR03/eac54j3d+qcVXb7HRW8PtN54XjfYGdhOp+/v1lPjL1IWic1WpF2K9RbdDb
7vRMFo/FlPRuO5UvhTxhPC9N5aY366ZYFf3S6BgHiIOoKkX/pUYRuuIhnR8no3mgOrA2UyIit62y
9Mo60Domdzm5qbQ7raW2NlVLfSxBKBF66jBpjXcF46iWZDWDJJUHDENDAKCOHb9c/kqaiJYn6Y55
OsHoiOJxKzFQ2RnDaCuqbD2imyaLM4vVze+fIvYaXQNr7nk1pYe5LtGsjUAQM5PPiiKIB9TMJNXM
te6QiSceKnEUD/kkc6KnXImSEnVP83ArBDl5lI2ue6ookYVIvpW6KF4TnaciEsp//uj3rwmjSUh3
oQRGLyCfxHQFWtY6MEYZb+vCiAs4IsImqXXKmRBpO6o4MgB0+ZhRB1aI0fLOYPRJmdr5KWm6iTF6
hgFAR7A8TEV70jo5IbJuVZy1G7WraiLWXCq9f+MhsRhL0upj6M1rG5FPzkc9iLWV+aLYn4cV+wlr
Ftr2PtRXR4tn8/PukpVTA4V2HOXbXETzJBL5s2UaFz6rHdppOdZ3RpzPR0XEbBYn3d05UOVbTLZQ
HEUp3GV+rqjTQ5qPJTnfQ/jRayna+Fp/G1PN8Kte/zUZTH6lIUf5IiPAIqpWeGSEDBmHvL4bwsXX
iOXkvlz5Iya6cYIQkCdUlhBdOD+R22fY+HLkRswoWRXkzRw//f4iwNGwo9UydnCBGnc1rNWdaiMh
/ZovycCCo4mVj98T3BidpUQcmVsPw7fMEbltonPP6bXJhHnYpMxf2aePphfqrJkVQfAqNm3IqyVc
kBgZUbNLRYASq7GbsGCpO8JDaRDu0OCBCDR7ow/EVGD+pApaoLP72miMfZ2sZY3XxBYtEJvJjfmJ
B8269Ay4nC43i4B1QOdxpClOpTFQhg2h3cfDjTrJ/01c+H/KbcAhbGEP/s+RC/eg1c1HUXdx0n7/
Ob7hn9/5T+yCIf5dlyRTggGgyzAN/olcMIAnaKaukBSvK7ohmX9CLmh/V0SdaAYSGiRV1RScil01
9PE//gaNgThUUAuKYkgaVlzl/we5oN0tjX9y86qmgQRG0U3VFEE4oI78t65SVltz1JjGuqFHC7JE
PygFlKjEE67NQ74xdAxBfmOQlupVjTs89x/qV/Tcv6gVEh1GrEEINBhAtkDhvx/CQILWDkbQgtZJ
ibyxUgT8Ls6f+JqhKSy3dfiYB4Ur++UH6EeF1QoEydCNr9KvZm+5xhbtZ/rH2/dr/p/Rd3X+48H8
jxLAZkVEaPePv0l3EsC/e4wW5YHGzoP/kJHxZ+dsG8qLJBd448XVeCFo8BEeVdCY0Hsm9Wtohx9B
oPOFj3TTEunxT2+I/+AvV62/+HZ/P8P3JFuEZqJBru5f/vaqCOk+sBRtzKs17cWf6rE9YZIQ33u/
+IlJDING+2M8qY8srNV9bDnZk+CbB+uJfnc9NbWnXqT2ID00O/mjOK7b7JINbndEjz5dhtrpvOS4
fJh34KetPRlpsCIh38xf1Uv8oJzFoDa/Iw0LlYBuM/vOJk8/q7fOnRDT4wvjezC7YgSwEYzZw3tz
La5YgcHAaei8DI9RD2YoMu4lbicuLTYJD9SYvvhrtkeYCXjIGhetFvI6022fmqOEO2/fBeZOcYv3
6sp6Mv5Kn3k4Pr35D1Gdj0SiJodwow8I0ezxIzI308NwSj2RnL3vZcM6wF0RrLF/qO0fGaWf0+Mt
Stl/Qh79XCd7MGzBLT7hi86qK2zb99F0C9lrr4BYAZrJsifHdvRcVbZ1DRnwp5fljC85OjB/aM3n
6pJ9RyoqB1s4VM9asD4Cxypfi+kZ6HKVujwd0cPyVn7o7EgcViPaT8rE+KDrW8QNXEhlSs+/GU1/
ovRM2dzaimFnGK2WtxEYqHJYJRQCkleKF1X0F/w/l/Z92uuf1Zm5ZnWUn6BXm9DTqg3QIfoQ6zEJ
hCOLqmO0w9gSnfX9iCPK1XOnU5z6I981pj0wRb5UrvLD4pHG2y/wIxT29NmTBjH6MVnDuqs54Rvh
InV1Tp77+GDuVYyczAp1B225V+7XQPVjj00IyqektLWb9Cs81GAMD+tbR+SPW5xCJ3+PD/JBiXhq
uxp+nsO0qkC5y1glMB4QnZV48/fmK4OIUkXe5Obf7YVN4nykwlBP4k3GLfgYbY2WRGbYqA5LgAmi
5fPIM5EyxHMM44GYUnmTfgxbxk8n+VGCwHeNPnVsbXvIRMlreDUva2Lz1oYz2ruDZitb/Vicpi0h
fgWKxUtH9lLuQRT8hH6N63TTbPI3y+U8sTbx4KQH62y9rA3utMCoHRTgTsGnw86/UQfybALpfcYE
1pyqrX7qch+hpgjIOLEN6M5v8v1FA8RAeSjbU+jmXv+BQt7FDid5FpN3r0MT7VsXbRehDDx0tUNL
pE3bexCjrX+1rKB4gLpfegbIVUoNnkjsj0F6WDZhvVEZKjvtsSgcaHGHjNJT5QxUwG4D5YXNIjKa
dcfIoySWfuXX2Ms3yg3OXB4AaNnMZzaXerCACd6m1/59cTfLJr6SeAUlFCRTdDJ6N+pt7Tn86H6g
XGCulA/juF1e6x3DKey3F/QIMxvb4L6BR0UeoPZB6mmelOFqXcZDf4t3qW4bt+VRfGUF5saqLT4y
aZn+i8P5jvT5N2ezKcmaChBWkthIS9od1/EnqoGcryYTfbnZdFGP13gN8K2+mkn3R1b8f3oH/LtD
+P7XaLBJLJHLTtb/AovBs4PDKJSajSYx6uGvQDC4ZeXyvXZJYS9QIMS14Yr/Vy3wHxz9Mvqdf//o
YJeamqqrTLgs8S+sDCVqVH22um4jCcWrstCLa3OZbuoZqEypK8I7YEg7h4cd1i9pZKmuZH5UyoSe
RmeEZgj6Vq2X5yrEmbKaMh+1vFp9OBB4eRXxIRvm0xwJrQP/ovMJC9WcBI2/Z86y6beyVPuoLCY7
a7pjP3Nk5GvuWpW6F5U8PZWr0jyo02K6SmrsMt1HFtS9yPWgwS2GOzuKg+XkZYVr3VwfqatDn3e5
IUTLRlZGe0FRjp1heIroLA5WXu6b++CgyKAGtsygt4gpHmajhHsfcZGFYs1yjbxsjYV1Yfi59oW8
3mnQ1/mtLiC8Q8FVFT5rx53IuDtQxHVrDOXq6xloScC9gaCH2Pjb1kErC113woYqleM5YeLr8rJD
LaKlKa3Ob1pJwKJcNEgNrFcZJ6/bWmvtSm3yM4AmPMpT29nY9Z8yPVRRQJF7Wa46fh1ZrhlTC7vM
XDZa0170HD++uBDHmTSQuDUEb9B6fuTnWAo5U8u7OQ6Mhg0RCCs8skZbhjcUqE1h+rNY+oLM7E9J
RePQd8YhVdfSJfqVi89QT0ur4OMW1LuAA8NWD1gYBRVcgXwzjjIcmF4DkdpJ3jylZ6USviyZf1mp
rRhAP5DAM1A3i18twEOmXTr32QoidETUImBh6StcBnKivwyJhsmWpmgKWUOSptPaI7N4qaVFW3X9
SVujJ7FuHXYuR9GMNwJWV2n+1cza41oL2Fej5XXW7xv9/AM/mxgjiZm7xzkun9IwepYTdMZERdkr
b+BVHTJ06a/3H6uTJ02J6a2JkPpaoWC9XyVsPUyow0zdjFwJpQVof9UVR1YJzpLvTNs0VRzyWo+g
AK+khh0E8uwcFYMNCoBdRRRtgCuBxRLO43ScOkfJGBC0w/RS1oUjmkAU5pqNoTCDPc1duN3PDI9+
hcaym5ay5eDLgOVmgZANCyq2oeWi0M+iYQJc4mbojyOvwBKCM+bZydcDXja3Zh44TE+1WjNBZMcs
4yUecoRNcVCKg3t/zcRQ8Of8m6G2j4TfUWKN/QKjKUa3vdls1LNes4AnE3mkdSurxqkzBjDFAOQ9
tKcZzVqLXTlxGJWAlXnXRsExWtHOKLxK7TuNP9b5aR01F8XF1eymB/jNW9MQfRXfqpFhV10Xu6NE
G+eEQZ7RMqGIIjVIiuK0xBr5RFFoyJ5p3C+NdlAeQmEwB7bAx1XBT71MW62/T5bqO269lJotSgAC
LYuBCWKo1rYmzcO+bNpHgcFxoLIIwjCcIqHXYmkXka6zw6gJSlcxO9cc5WizjLhY8KeDtphDp0aF
YUpkr7BG9I1OkFEs80VfZHmXJy01m8zqMGh68xz2Y+mUgtYBbu1aW12U2ptiqLIzWLOdoX+kWUjR
+vuXEvO1HFFVVwkLyN+/osXATH//aJS/+ESk+xVgjmNEEqk5zV2cyhDRjuEOACuCdr6LB/m7iWSB
JN4x8c6Jg2dbPK2PLEjuGBvyKDb4Zw7VBetzEuDwoGQMb/J13ci3tPY6tz3kh/kgfRCA0e27zNEt
1zqvgs3Znd2WJz77zQOGhvmnDUAUUCE8EBdys6tLbNrijXGheoo/ugfVnw9I38Jj9VnsKdlFG2qj
/MZrpL+Z++4p3qjgE1ivcM6fjDowOpuTHrZPofJEOWLv4vppO8c4imfr7gRw0Lq3+u6eIYIdkZAl
YytdoOVFwKXs9iZ1zmI8SJwJqmtQIDos1LVP82z+MrfNdzLemHtmKVFHjjrwjeNPo3jay4QDHc+j
LVhwzql6SFZx86MVGC/VM4V8dEZf8GIERiCeEgjASCxQVFNoKD/5+wrXzjE/13cAaUbAABGCJqKk
hbuJK48R8R6+RUOr4o97cEtVtAOYMouYWdOjAdCbsYi0nzIvkv0FRBC0BKqryVNYqqpbDQA4n7Z+
b4WOeGhHZHwekjLCq7vGrhsP9Udt3utzwZv0syY5YFgzdFDeui+8yUtMH3SoAUg14j5xEJnODUNj
In296DVnBe5qFKdHtooGmTPbGpPvm1wHigT02KkWByhDrjkkw2gneWcmW74cSh5ehxzO1kzfxFXg
Tm88xxmfryXA1dYqG5nnQ3+YB1+ekH/YBS5xgJy9Db3+UvFsUV1+ayGC9337iQaMl6dBw+WxuJ85
xk+WztTcpgvRy8fpDjG8CUeOMOuoaTv9JmAs2vC2KIQtTzE4uSJ6Mo7qrxHxZObRkvWYHEa2UlAe
qBkxJR/LlmiLI2FS+i/NEy7rS3iif+puLZP88rF/nluXvzt6p/R9Qw63HX/Rk5Wdo34jNz3qh+KD
2BpRsfvX6ZrMDhpB68jHJsPSuoHfgLaoutZ++xTTarHqvPEJUD4LmrWUXZ4zgEJiwcYb/MqOTnXh
bV81StXVlfGlp55Ve6Hbvo6GHU2IZG3iC+l+hgM+Mz6TlFACNA9wyPZzmzmk9xlN0Fwlsq0iJIz3
P3ocz5X0VqGmMm3TfIAakUDczwhNtQ0ayWPWOiiVG8/YhzuTDtSkr+GV8vkz8KDwAiEKD1+G7CVa
g0J39Aymwl74VJEp4gXcQBK47+EoxI7IfApPRHI9H+bt+JB1dhX5vHNV6Ad2E6AxyPx5h6cLsZRL
ZUOqF/6iN9F6wH+MuNSwdbJDKLbLbfWJEYrwYEbq1CbEAbzxvmJhMEPnHhxcDMJG5swYPlPvrhGi
M4835UxqgJu9oVDRHYoBGjA0yi8JhpZTH2AIEiY3U1CuoTLH0Ifhkwgx3iJA27zpARERk9T1YPGu
oUVlLuDl761A4+LMmhNf6MjJM8yeSZ8RbOvZJCjhFaWBMgemo2w7R3qTfDkgfjZgmHMrAAxwfWzz
Q+IrV+ydnWc8wHryVraC3nxuRLs55xf6mVvvp1tAR+oh4xhj0upaHNy/4sSONsWRuJq38U0NzHce
w4VOl5CDeDcG40qyAo86L1zA3mwR3PkUSUAuGIf7ZeWLx/CRYJCeWBWbFnByacv7x+4k3Jq99oSx
o38zL1Zlv8dbsG0MUigTLuEMI5xmG5PVU7r4ZrBy6G8t3/qUveKFK7Q/IzVjJ+BXx+jYfq3EDhl0
V6hprBP6cdbc6rX+BHx24IRVn5Uj7I19tFHlXcQufPHCxZYXexE3eQaSfFuLZ/2iHoyn6oVxLwVm
gtYkclEQpdqm/UVrEDNQabfSG8r99URLd+SGYRRCj5h8InLpgdJEHnuXzmB67oBTLgpwJzue98JF
pcreGbuG175JkAYU3gbmUUPZIPkGoSXI69EhSD6vUxj7PJYqu4jzQ8XeNyWnxR6ZKAx+yfLQhl2f
Vg90ldKvrvmkqmCLVPUP6iV+Rn+A2sGHMRFYT1jym9wGcQWBEz6WSuaA1w52u41ll4yn+SEB9uaZ
1rE5tjEX0rHR0d7Z5s9IosuWt130un4Vx9/HnOpFu+Kd6QpKY+m9iNjh2/CTzkWA8+oSJTtF+owF
JzUv0XRI3icKr3y/trs+ttN+b2JGzvUDh/+w7KJsH07PA0qrSPixxyYwDWBCiJFca1lowZ6z3fi0
ePGX9CpYLh3BdMhvTCCUN+nEAGRUbOmUb1e/uWCORuFdXKJ37iUOA0X5sEZ/OMBnfUw6W/vq/YhM
qFdRdEyEUiKWWo+2OeUq43yMaAUxPLLcvM71NcLooSNACgC5YVTgUpE47W6ASgl0PsnUpZf5LQyf
BFybFKBbhXdsKrsanClvHezwPQIghphL8urP5kogVvigvtTJY3o2QcZqG22T3u6Fp+AnH/M9qNIe
E7cliGSXnlZls3JRvOJr89WArWxhk9vUbMSg39KeDockc+M2aLCafJua27Mw0Vw8ciLJSTdCqNZj
+ERmtxfehu++tmuqgGeCBUhWVFqXD0p0FL3iCrcnPFcX1Yke64eCbecHqXjNj+IP7zXzjZ9lV3yw
PS8Sp6OpI/vlMO6nibe0nT9x5yUXy1nOowgKaNvvEm95V8kouHKqK6zH+VOZjR2zffuEKZdbRNmY
LzpjysK2TgyUPhRf/OYnkhZM0XZmzsyIdQ7C1E4bL5ec8FlmernXHmuGJbEf55fiWyE4bvSKb80g
4+GyWnvMdiR8l74Cpcyux/Oob0OuxUV8Vxm35OrnuIo0JwS6RG8rwIk244KCFtChb2SCRWM7qZx0
k+xkQ+vmlEBN0tKoe0Y9celi3wokqFgHgAz5W4lE8dAqP1371cZue+YxLdxReFW30Tc1THlqKRIu
SmmHkZNTJeyM3mtbD9NKfUuB31I2f4e8jOVOQ/PAW/86saFP7Ph5fBh/GV/Te6jbEIfWz+abrtEi
Pq91wp9O92cuGvaS5o5ZsvYaEZh3v4UcKTB262Fxi4cCH48tuZNuT8eMMqOtvVINcPOilqr3PVra
Y+Ktok3KufpL3FIiJgFczmivHpoNAz+Ol8aLjvmt3KbB3R38OdQeyejxc7OvOgc7KTfFyQyao2nu
xWD+Hr/NI+9KjL7F83qID4BAnqNTf2DRq35iZn9pHyCQMD9vXubFX8ofaT2TtlAi1MMpmm4Rg6Jt
nL8MkyRef7ZoZUDo8UYXwMQn+LtGM5IddV7Y1skqz/PcsBNe6WJjzRD3U3SHF/7+H5LYYxTqhUDs
ltbrc27b4f5/f3/5/ft+/+j3txlTxEGeZR2HMgxFi+Cf5o/fXRkrcu3lTELPZirS+NLhD420WXHv
bIsk5pzpm051TbGVPUPm+arxdAZFrUtuOhMIRIaToaXIoGY+2AUL+oL8GzTP2SWx4j2ppfzbrJ7J
LdAgH6WEtlkN0SK/rlHdPqsROI0Z1AoNzfeABSBhhWsjAWSvvIheZ7CBzlqRYZSlMecM48jr0/4m
Yd7yGmRjT1IR20lR5n4jM2EXLQrunsWW2yB5oxNun7pOMd0qxGkQAyqMhdqNFsU18jZyozaXXZCc
rTflLUNzOSx8BRfaS5L4WqPiX0wNyU+ivnVGJYSaqRFd3JRchVVT9Y8N1ZEJ+tZiMw+XC+xJPqu0
a920RylC85qtDFLMaR+n+UUIm9UZ2TEf4g65gbpideV8SIcs3pYLk0xVSB/ratqZtbE3uJzCuNmP
hNJIwCGpH6mQpyq85En4ripZt+tlMs2qmfY55fzrVpyuoK2A4e2QOmyzaE9/fe5rMXeJkGUkLhew
icDR4kqmqCh6dRtN1jUuDMREyeDHo7nrjOghrOc3PSvl7TgJ7Ml6/RymH/nQklltSd9qDYJLG0ET
jUsKeiJMuH+FAKlgfgM1TAFAsoGzmjXGj7VHBRvOkA8v7Io1aAVvnQCXahb7WzmsjJdx9aQI3bQf
CXAPfoP8ZYxz7tUmm5mpWT9NaewldPC2gJXfFUv+DcWCm3hWvUmGyDkX66vQm+Omn5XEbsT4Zw01
xkh0Q2aUu/E0QitjltcM67UxVBJbU6EDRYlmLNJZSOvR9Iqde6bmpDuVkMBbYcEEOtfsFiGjThKB
KpHYlKQy9t9Y3oB8n+1EsYIV6aWTlUBPWsSe6yv2xtexjI+wiT2CHpk2jtVr39OM/f7eItV+RHOb
SXgooPm6HfM02E60/Ll5ynUwru0iPvei+lbO2WZo0HRjgqW8b7h1ltV64VSO7cGM+BcYX+AcXisN
w29BQ1yXlKhK1V9JLcu5fIBDGpP12c4uYtZP4He7LBmHPQGmLMwKNggqUgQ8BTmRQQMTR9LbbUws
k5NNC3KSAdwwLQO0XiqrJjFwPOUBio5o+xhrLJUq9OHY0JugkuAqxB0uqca4wHd+EVIwUaNBNp8h
3rJ6+kxnbhqzDAOgG7Qe/VZL+l0rQ0ax0lGz1fTa6BWJxwpHSi7SLcddDkIoWb2+UFAFLnK/IWtM
t60y0XejxAUAQ32YgW0YSjDSl6b9KDrgKi8z11SH2BvQ43MYpx8awDCmTwYK477fyrmSBbgNuRfJ
E3CUkbmFEClkljRM9BI2iByR8PIaYBrh4IoK+7ZoqE+mVV6Sqb1KDWE3o7GgTekkO5Z6zJQoWBoR
W4Law+WQdToZg0BDuWNtEfZOiq3KldG/bIjkQWEsEONXXRSeWt6dcrlpVUparVU7e8yG17TCbhHm
7GI4w4sHq3lRTFo0qUxvRm+xvkrD5aiWhZMSKjVO6cOqd25ITpFvliLuTnrpeYxl8g4FYjqzRcbP
wbxRrEZftxJI7wYaIWsFhZgBqTOJpMTl/NFgPiRKqrjOqGSTkdeKvAyEouipsA81x5oxQ9+H37EO
0xfuW10B9uxINbP1PE29GjsZhfK860ZIkzKpuBSydX8T9X0k1Uf2GpvawK1m9t23hdKwKTpX7BoK
/PJQLQqzGYRqziMhN9uiaZ7ADMA5aoNxIvgJDc20LVo4Y/nOWsSPKCq4TsuBpKt7RKbQEReEjPOW
CX6HqNpGb3fIK9Q/7BIoeGhxltuHvliLg19uk8AndUqCRW1FkB/6galIK9x7VXN6BPtH4ZEmF7GF
9JRrxUZpWPsii3PWynqCeouWaVi4WDO0i1g0e33chek9bK3FnJuK+eM89rexhlfZFCvliRzRLFMT
FeV4qQThYx4xpsbKKQLKj3TiNM1WxKsxEM6T0kpKHQ54qKsQBXTMWfxUL+R2A/8/gGeDYx8GLXVU
briVVVyreeKXasZq7TTu8zi6gikALUpgcKcRvDnlOavVienvKAcdp5mtmxnjjlE5gs95ycdFD8gB
G3B67TStXD9W4mukaBW2qShdCpMaNO+JnZhzmmi9f5oVJrhQHS8D71MS7TjgZSsg4jJzTSAx4DxV
N1Jpq0ZDC8it9FFNumFSbxRFCODPsITOLYmotnKr4J0azeRJ4PG/JAzPcZ2+ZUYWcxPHVItcZPCI
gK1Yk7hVR3FPKga2GQXayJgqnFMtXuC4prE3IOjYqL649hF4b9OUvmOFGilGaeKH5TiesrnaYRUy
XNgeIy+J5cbrJPkKex1CX2mAE5nWUF8+1IzQi2kucqeqs+0qShuwals1JXOBmDrBjocsYziuY+SY
oR7LizvFi5Otcud0Iq8/4l9fienLJEQsTpgKZ4Iqiq1Wq6nbmiUte1FBnzTKIJ3kn6kZGePmnTM9
j4KoeaaOM3BJaR3AQ3cyCvJhjL1VLTeL2T91qO1soW+34WBuciNhBtFqlwkGuFuveKNn65jxFDlJ
aDzUOFvcOuKyYWmV58lTsxAT3HTaqww8DINCcQNTfJ3aGMSJDng2sV4NMWLQR+qhpkyhk1igV8dI
fyMzgqlDCiZIUmB2FCXBnKrh83JPfiXJb/0YaTj0mAmY95m1JuePqyDs43p9wjOiUumqQFakmo9x
oU7PZlkRrGxKv4ZiaA9q2qElW2BAqDVK/rB/JHEPVf+nLiei22FSjIrlJ0WxCXEWb1jIM1SpqjfM
zNckgYotUWOZvF0iCGEFOEbzZcBZ4LXkLRGjfXX7udPdzJcKTFDyWEpOKUvXUByihxG+g62ijiCd
EyhMmjxlRTr4LGgQJJuoghpW2RlSTnvF8gKsbGajsUzMNSJYVFDcUGBI9cEQZ4xN1iUMOyLslnUN
knI8jYovmDJ7+XhQ7uBtddcVk7r7/aO//HSGJb2N70q/JvtM2Ax5ktJou8mM//zl96+Z7WJ5iRi9
R3dKy+8vzcgngANL8sjPupuV5Js4VMqu08svrRI738osHH+iINo4C/qdFo9M+O4ojkiikU1NnCTz
iAw40Zlp4mbAWtrvxiiqtipTJy0f7kNc9Li/vwxLfREKxfBXS8Driu69tOW7g1QG4vHHl7JEf9Lf
LLhrO+FfXxLkBeoKsDTt9H4HjhxQxZ2+ojUIzg1NfAT+xVRM0cqziA0lGPH2PpCsqQa/t93/Hcv0
X8QySZbGVv9fugD3o//4H3+oC48fxfc//vZ/2uyjxM36Z3ngH9/zT3Wgaf1d54NqGLKlWrKETuxf
CkFLRTioW5hwVYAXpmaRqVJWmKL+8TdF/7smmpJqSsj3NEu5f9c/FYKKQl6TxO9GI2hYpkkkyf/+
X/9GKdH95ed/Vs/JkvyXWARJ4o8TFRx6SDQ0Alr+kuzSJI2s1vLAqiU3GfQWquVGRbePE+0lV41k
O8gJ0eC6+qWsbPgcXZH0rW61YP8a0RsAtmwisuhMvbh1Vh5zwtNoVgDXOWeiq0XyXMXqc6usw+zJ
CgVojDTfjNiJLTNw8WJ009C6+0aM12hJ58AS4GcjzsHNZe76iAGsZqwHNzbT2RcKjCu5tLD9BhuB
igz9VCZ9mjNXBkmJYpmMDkEIs90bqWYXEkoGLo0ffEr6U0dpPpHqIRMpd8q1cAOWEf79QNRxbS1E
jcwiAz+G5rwss6OLOiOcJT6rpSUjgfbarHjftnV8JVZV35uNubjYSqg74cwWZrWe04TQg6xbOX4v
sT71D3RHqy0aNPZVlVmbKt8tScYgHMj5edVohsCJI0pI55NWnSzQMH6fwg63xEJiaa6Tm4u20IEn
/F1qxndoKMzd2+rNogEF+VeW+2ndc2wyua9K0QEuGNpHCUbgtoLlZIXyPm7xT48sqOQU4Xm6vEyF
/IQdRHHLIn611iZlr3KP7SiQgekKaYjr9BPm86lvwzPMjNBtRMondWSDloyI4dui2GRDou51TkCt
Ea2TAW4DyTlx1gPiilGVXkMwi15fioydstAPowQBiE7yBImoRSNUvmox7qsm7aBJ9+1ZFMAR342V
0vj1HQWF6TtkwgiLQMrYUIglFhMs1osTadZzrcF6b9q2DZJ71qpep5t1Kt/h1T9WXbs1cOC1JuuA
prAYXwqGQUMmrnCC2mS7YI6Wo2ZnpZnq6Hqcu6tYvjcC11UdXTvEbyX7qKj8ShtWCjGEld4uycXb
kPOA+k6b32OTnjvXJWcqUIEVAAYm3P+LXmO71M03sdUY8bXQ1HtL+iU0yRWcI7kEz21uMsfLqbwV
yfhQ55QGn6xQ6HSzAwT1wxgZBUQTNprQZKmYCIKxgSt/wPjL0nkNwz3Q86wGuylnAE6MHhze3Kg3
sU6+V6jirlzB8VBq1Z+YWPZsCPK8dtOVkR0BMJRlRfTB4l7bZuFZSCM2IAXoV0XeyAUqM5n9MtMY
u+8i69Eoxo0ifGtrLD52s/Y1Jrka4NrdpGX3K4xjtkv5EvOEypduMp/yeFS8lyo1a+xNAmG2JrWk
CL5wRnjRZgoANEfq8DDhFCqdJksJiCLjWUlZ5oTxVwZ4xcbDz/lRM5iRlXc11VJvDCfM2bBDJJQr
hpTdN8ToNElAtSdyzvQJ1uY66lx1yUs8pC5hNSwK+UDHcv5Si+qNOgjuer+PEkSPNZNt0Zswm/GY
Klg3mIIeUz5xPZtCLZGPYYtuUNbu2gRLQis3EiScT20gZ4ormMIWgjdhkZanImhamiHdzCrkpJkG
Vl5RQcPP/ZLpJVGZ4doyetNb8uQ5EuLRjeTpEFnsUgrMXC60qdmW7uX/VE4/gkKPI+TNTUN1gwbT
UwRCskxBfe/IXDqq/5e989iOG9my6BfhLdgIYJre00qkOMGSKBHeI+C+vjcgVamqXnev7h73QFjp
SKYygTD3nrNPzXL1SyUGqhUDXgs7RnnSRuoQDSNV2tb5gHhP0kE6gL57dEsEHolfaU/0oaQpv6c5
UdTobewt+gkunTajw2gTN8BSiazK7kgAPIlcNckYXoBHxMpPzAGc5rYLw6mDj0wQ5Zc+Hx+xMeLb
wVdzLMmYiHvfusYuRKisqiE3cIJa3XANzNZZj6VHMgCxoAcZFmhKJzbCokOuYIIpQXo5vPWjlmxg
IBFaKb/Z0ZV4v++kRNOzockxyTLfFE2a7erQNPZ8a7Bn0x2heXcWS6gd4JOcOlNTbzK2Bwc3YfPd
6CCPKGZBTCbGlxg2aodadCEugw1F4h+StMppwRaDBH+KJLoIXHCqAmE02HL4Taa7rlKq76Xqtprw
3LPqg0ezLbRNkwAzJ9JsTTxMVxLKpIN0taIoXUeEjASlgf0lo60wiibdD8CsxmK4ZH5zDak5UyUH
ZO2mhOINVqxBExjx8tqYIUvaWUYIfiTtw2DXVtlnH3c8k9mwbsMmwo7aW7QmhcCzTCOoiPgLECR3
ZmayATZS80BKPFOs7upbr83vuqH8EkXSvUACvQ1VUW2HZnjVVEqOiXrVWlr4qasDOUdxEOr5tC5D
iswONV/olKxYA/vMYMCgnBMTGpn9nti6mrgERjxvVeCa27NS9bZdPaAGsZzPbhF8roQmt1WH7C52
smBjzLK52C9K/KEuJQB1S/FL7ntS8eglYD4yg+RrGfWf4qKePk/uoUFjv1EW2mgzgeXTH/IgVgfT
5fNpcwgQoiOFV6GeGaq7HBr91vHorTbVhsSbqyg0ZkQRnSgXA7jlkJQRTjLS3QbD+9yJ8FPkubsA
FFskvL1u0xN1y+5SxySHGCrgm52ceTfsIF9m2JU+syrpfPxVIu6ZgbptX30mk6LYiNkaXE68sMTg
t6a0DnjBPOUJ0p/cvBMt75EafLGC06wdos7eYBatr4JWSIqQ6WHMxFtQoauuh/44wRk9O0G/gR5P
yJYO06nmQi50aoKlCkFCiUtELfnSOB30BBx2OdvTPqq+jhDgYvOc+xLjfGl/eBalTxJKCuywn8Kq
hmRYMOZSURx6QOoq8vQNlZk7c+rSK1r9nFZPRhPiCiTwAKxTkBJgAYDhA42Uh2cC53j7Ql0VqL1T
4L0iYjIEy+oP0EoMAh62mhzvnTs1cuIlRvUmdGQVGkAmg0AZSqR5TyJHOa3aDISDSqK9yQnX+6pm
bLG/1TMtI9XVa6fRBBrTci9UKjbTq9RRNhd2dtF9957+WnNOs7HZ9RAOzk7ivRlxRd6EKVkB9clz
rCFMkvOsrQK/OuJ28U4xH6D0UX7JoCEYIWteJ82i2mOztyQth1c+k3ob7vTsh1lRBoxHZ190zdHv
U+oVQNabmTebJ6iwNZSsqwYk2UEiTEXq+2Ca3kAdi5VgZI8vI9xOIPLtgJKU9rdeNdoq1wdk5zkB
4kFrHuNa4/RQhg+DxE0IaaMV7VXAF3sn2sYtghjCYdD1TQjmQcmvoRZ6R1aBatW5x8HiW09IWNwQ
yBeuOgSVXhepS9lM0aZ1DLqOYQKYyfcOinCzdWaVHdHy5Fgl+GOBJqD9pepnV8NWwhOH4CRazkhO
0DT3X0y8C5N67gYaCvCLcTLS1Q1juSMBFIZbYL46Eh9KTjnDnTlfy5or0SJ8uC4fdYzbcPBPjRYj
lyxotqbqkKFuKi0ZH3vBFDjOCIkpZGVRIwAyDFuxXrIiEi/Rf/klvYvwzus7gCmkBmDT0x+ntDy0
YBvCCJKSMyEQiBuQ2XwJddMelWG9wIwaj2ArSpK1fEgelmAp0eNE6Sq56eFmg15w9g7mq43gy1xn
A5iGkc7HEZvWNple4eJwZcdxi3uv7q5ykm9GVn1TAL42dR58iya1NTuf6nDs5vshyZnd0uE8kpaF
g9mR68zsPoyGIiQQv2Irgb2gaJNia1fhvGyzWW6y1PTt4UtX9Nat/8CH+3UMBWUq65qZKMIijMUr
6hivsAsOKmltCDntqcSoyuBGXbmK3FNVeGs0Hk0dl7sGe+LRNHpEvErpVMimR0nG/CbNaizlsjg5
zfCcdKXaDGWVrNB15pT7XItdR+Wtax04qJDJY1MwvDta/DRJZKVxi8HRA/+wg9v9NSKtI2exMs+G
QSK9dbRgOkVF4MFRfndlgLhOIYjQ4P73NPpdiogi7c5F9n0KPdjHXUlZlg4uO1f9eVaXIj6qAcfs
yGZ7Z630xkovh/TIpoe0Vk+4cDx0BHyjarbtQAKLGRhgIgMfyg9iWfTMVPvhSnaiK3ac1n7WlTT+
Oq63aLwEo36MDSWuilg1VOH++yT6gmYwoDiZW5h1kGg0DTZZV9sYPllY1i4JO8psBgqCMUQ4Q5LK
nW0jspuwI9cOMVlJoZ0TLsBjbZl3oXKoq8XtixuGKNq6+C1r0EfBg7paE8S7DBvzihJvt2lUf4Zi
hblijK9a6KnjIHFIBW5P5Qhxr1VPh7pEEEkqa1cxlArj6oZU2DuvQ04OGDQljDZodjp4vr3tNxc8
tWxjasulC4f9aKwvPhQZLdGjvVtZnwNJp6VSfbEXKXVe5lD6nLg2urMw77qAtURAeIyVD4JUOR31
BKF2gaO9W8Veb1nK5k1nAxnOiITnRN7ZPio7bbYBat/iHicNtQD6jAUznGOxJmGzY2yVDAF/wF6w
6YOHAAzDk5suYstqFpVxiplGSO+Ghdg6QYjqNtWsIaTAbkMpXjOdfriuvIUN4QEz2aBISgKfRu9L
ZJsvAD/bJ09qjzoYB+RxB6gFNs0YKB58c0nk97uALXtO+opZPSKA7tYeZEMGfl9sghJplV5+NRIz
XIso8XYCAxN77HwT28peEyH37MnuAuK+PpBKASIlRCFaIx1A3K/0Z+TniCzpFVbkjALeDeGnRMkq
yyZFAGP1eRwREI/An7dB5HzTGudTGcd87ear52TxhvAL5j2WURZK95AcnZ6oFXCXxbirEuw8c6kv
IX1INSMpgJAgLLA+66740jZkPheR3qEGfeujsDgXDAURoVx7AjSeXOLjU90un+1sP6drbSMoqCwR
7nXglJtuapnzks0Ag3OLiTNcF/F7HoQvtJ+cC16c6wRzb8V8ORgfnla/wfs8uWgb7XpCBUXlhV5a
vwXMY6I+VxfPAd6poX4RYU+1nfe4UiYK+Yn6PiUIdCjNfZ689e2YXsweS8jUo2zS++8q/zB7D0h7
j0dPJ3LRB8O6dnrCGwYNAKigyzr5fbeZWuR5AlZ1FsTdqiluUvT+g48FM5TDTCimN1bREkCmftUj
2HZ2rG2x0nOFuu5jSqbDQSEWylp2lW41y59H1R9GHFNF2l5a2yFhRVGjakIYm67+bPaVhME3veA7
KbTEX2cxg0sBITfJWvPQsuIRMcExtOGZRwPXp6dd3kgaSZhQ2TdZaX41HM3ety4t8XrQP5ed96m2
uNJEi9zIpTMhzPe+CHgAu/doV2C7WDkozOJAPoatAw0kK7PnjtYFQVBz00hxbWYERIcVFHUSabt1
nAZP6YRup83Ga1tRGmrLsed00k0YftErNIXm0QjxcsR5TzuJ6KW4RDBnvQprWF8RfjxFU/g8WdTV
zYYBLJo9C10AyB5mN1lX883lEGffE+UWRy1qsc1p07as4WovB0O45FR49n65t5CMKyJ5967t35vE
3o6Z1I9+mHsnnFvazleEZ4Oi4iJRxyYjTdOfUefOSPeQs4mbferuW2pv+3AGr9WJOiybSbe2vV0a
DCQAiaZ7CPtZ59R/5BYBbCE9BqTe4X0jzc+KjJtN6XZknrO9M7puXLWMyGTC3IvQUd96AjdgfdMX
a5z83HBrrSuBqzDtB8yHvss7GxiYqpTPM6jfBbxroU0ULBzFiGaQLMIAsTUydNyGmdzNl+sq9JJx
qz3pcna96f295cur1gvWkDD8NuCzcCEqikBGxJZOP8DeGB99rRhYnGw7PW0hwlbvDEV0Hixxtd3s
BIjgTfT9rQgQ4BZEU9VJcDPluY7sTz096P0UYQEg3G5FswFZjwte1zOnta6/wQnW+U/Qf49Tl26s
az6mHhjjVpZfmB7OaJNOpPg1oCdokbgAbnxCp1dCo8Rflwam6tS9Ja344pXma0k+ZlWWDdWg7l0N
XoXS5RwVmb62haH2cRXgJelIH7VShpWppBVDk4eTVr9XHi7kkUajBGZBfRYWZG6g+8NdJkfdOjhp
/jRpGLrLh87Rkn3R4uRsZfeaAcmSFraaPsswV/bqmEYxKYPWrgZi+JOg71aTvw9SrB6DdbMt8zKO
GvlBnV2SfYbaf1AhcgGJisf882DleXmy5pcsjwFtn43LA8r6mcxPr7HbIl15X6j9YgruGk6lGRJr
QsDOPtH0+0bvhKA9etybKaWFuFwcYk7RsHXXZJBp1u7cpSkiSPr40gaCLGiaUpVBWGIN1auV6rw/
MkeZ9OYnu3QaN40NSWt559ow9ftoYu83SWOiEMJbbeGFpGyKQncfBdY+6JK3wp4e6pglv+u45Wk5
ZAmQ4dXv+wZflB6L8Pj7Ih7JykCNPF/UsXmwKacfC3ZGLTkZOxIeapPOLCzrGMnnIOSu9utr0Jgx
aaJzMYfdZnVs3ZflYrQkFS2zqw/2/H9ffqURBH/89vlvWzC8sEtiWjoTuXlGQJHtl/8xDsB8HiH5
HJb7eegRzm2Oj46lvnkdip2Q8knf8O06qt4jtIpoCquhR9xvs5xiP4bYam6VqSCAkO+1xz5K2j35
d7zJ+Z0uo8hyt6itCUsf+6Z6/l8vb7220teK2YopBpC8h0VFic4+0G9pD7lf4Hpi+A0ViEkSCh/a
xsds48xhMEM2p4gMIwOu5sHZrnLvkU5FfupALtH87vaswRgTMs8DCBtPlKXIrhmzQdtbooEXGsU0
zmf6jVFjzSZRqd8u2QB6gIG8raXYZBPJb0z0REIsf2cKFuUDyTLKIN9Faii65xyDgpCVA05ApMIU
FyE3zSuMZfxNZuK8lzeEqS1fYUnJv0IaHyALQhvBYbm1HJYzTo+0j0kfsu2YA7emskKB2dUxDy+X
yp8HU6CgYZ1OaM2Mrleli9guDszi5PHDKzdAS76EPRSRhRuBbvEqVhYLvWhLRsqxHKuQHYbzIwsU
oRKpg3FEeTu4oaQrzAdL1qRqtFzyS/iCVVYu57w1yHUMe4qptwG9kzLaABSKGpbqbK4I5Ez9fTLE
0XlgYtsYLbue5WJcDuV8Pi+3wkirDzAHN1oNPxTmfFSeAvRNPw/TfGq8K6GYZY25XRuUg3VS4pNO
stZx+R7M1M1/fSNUc1xTe9c6h62giL5VvTde2OpNl8Zu0XIHcb0P9OnTYDpy40QY6jTXuurzoYrC
ndLMETVU+JkIJ+s6uOOv54yZahsL9yiHwrlAeUSAqOlbt2TDlFGRIEaFSlcaif3ygrwfmrMpZgcM
zxlEpzfC/+ht5EFWpe3tuh/3eoJ7x0RkQQo0rNO9xYW2qss8u3WkCXep1xwaqqFGV+P41XxkOpVD
DcIZlLftk/l/VZCxk3ZP1Bao4NYskmgv835relylRlpdxkLjGg5sS7WOu5o9ffNGxfRoqUsr7TNw
1UMyZVflpZQviNe8+uMHCtfwIsyGGhIFt9UUjskxAnHnBkLfxS27574fEWpyihtXhkxs6LWSG6LA
EFsl6SVMgEGpSkuQEKQ7MIOITggMqwLJbgoDulZkZ9fP3WKlar/alIPzoHsNboAheytHqj1kt7xC
BCcUt+RkMHr3Paqz+2xOKh2bLt6rijU2eWFuOW1DERFHYAIqgf6GC6N0NsJoAHXStaevOeLB1JHB
nH8f5GAKzA1YV3P/YnZS7ELXe6Bwq5PhOVbpOUPKWKipZQ0SdGs18yChHm+c2d3ozj7H5ZYdm1sN
wvKBrCAsfpOb/jwQeUURyGFxpuQPcHnRJnSybeRhHisIECALzDJOy61qvrvc+v1E2JTmafBzhOV0
TPGi8RI9tFn9lU4GJPWPX7D8luXFthF9bqiv7yodkUFnmygLirhB3TrfxKOvHYCXbghy7k81JIL5
0d+HukeOsNzNa0T8hZPB+ugslmgIEvIWY5s7zTMJdfJT4OvuadBNdLKZfqj9cZOyIhwbTs6+wr3S
1e03iitYezqIIVm/93o/PJcjV4xXWlumAr4XhsfA0k46E+exZFTtR4bNTLNTivK9wCiU9GeDPBmw
wkizSNxZG+Rf2CbjWqslxc5hFICSaLw7oc7l3bxEbfqD6sq6EO2rVSAStggLVEXzHCXscRPXe+kT
FwKGNctmrAPlVnXL/fB7OrNQB9RTa6sn1i2ot+YcdjnXME9Wkr4ZM6iwp45BJa0TNVZLM30H11Rt
LT6ytG7evVlc7bZbb7CeY+/VHimMR2Rqr1t7/MSUba5IBTbXY0+lq6ifpEvjywWlvqqxErSZhGpF
vHoYPYdkFa0pZmA5VC6x5dlL2sQ73zKpPFqKSZYRzyHrtmlKPgVn9tthBmnCk5+Gc4cNH0D2hjbZ
ZVy7s0ZUTa4OXNXU9E2Z+Z/8dr7YC2Kn0y3jYHk0YN1j9WGxMGFEignRqWVe3mB5oa8UXPU+okQz
bfHoBud51W9Z5YfUSppf8iAg5Fqj7WxMyVSKuPobM0O/c827VCM/T4vvh2LY93H4Wo302Lz0uaVx
yolFO0usoMY919IPCQ2cDQsFZwAj5d6biahsHaDJ+bhY+GUd1UWoaHxGBM80ZUHFmECaeqs39lky
KCKjckwUVFM5gtI1aew/o8OtoUGa9xMDIFewj12bC9isWoq3kw4P2//SEt0cRxXgo+w4EAFaZtHX
kk6AzEKsHdUtLejmaPeaiaifPonw0ofK3xABiIzfz2/CIDM8ksdw8L53Mr+hkqel0EVfEW5sB7VV
pdUxoz34rosRkRxYr4DdURrWWfPIHxixbeLH6dGsYRtRbrc3KPkVsbaysUM6tnmhEFiwVdWvvd/t
Vc/y09KJsMsulM9tc7ilH5rZocnkW3Xq96Gcrm4OrrMPzo0ZfK6F8WSIC9FM32vrRvY3hTCTDWlP
cY0G8rEavPg8gofaOMKCJd1Zxpmr3QCt+McB6LR5Hl3G0iyM38oJJfAoWbIl9hTuECG8mI5fwKVJ
AYF7IeTE2ek6DwH0HHCC9Erfu038oKqD57J6G0avPuk5lz0as35enHG/aeS0iQpW3b2J2y0ZSMOK
qTCq3q7YwzHy9kFifQlZdiCoJOOK7dzGmveZ1Cr4Mluqpad6PphhT1mqHGOuzoZ4ZAzwCt19ZBGi
RabHHLDGPjYSuUtBgWXhcpAS0kw21buypXS8iubF3OhaJQy24ZuY9HidwqBeEzqADhLwqAtsAAK1
P8sJCsxBPuvv5cnhLm6y9ETFtTwZ8wGAOyu0TO8A01BqxqIeIz1BXBnHXCt5iEmwsvGfgqrPV4lR
DyfI1HzxNOhWqBzWHQDPFUOwt+5CB3ORN0VkfkGdoKNLKFwwHzK2PCf9zZrX2+2kPbk5/5Ncm6e8
5UV1RsMgxJwbmjEfdSirE5u1hlC7+eYQl/5xqLcGCSnbxg1ezL7lv5NFNatFZ/4fDz9XjzSDbIUq
Q0P+THhKwGLPVBml+HmFajVjxaxRsJ/5fT83nKPeB+3eIwkQU/6ffz6eb9HYo9PN2KJzAmSJ7a5F
hWvJ03RsCfNjy63lQDDSpeDSZ30ELJqlijwMMtz66fTFspuWnWv+2emM6MxcYFCCo8hU5JImXWFB
3lLqVSf8cWWhRTzULH+F0tWJUqA6BRL8whg5NIEE+V3LIZi4YANt2OfUhk/LwQnl1vW1+NAu/8Nm
KvIN+UUjlYDYXLeBRhnLQCxLGPenVGNY3A7p0K+AcdabstYZpxW4hywC6c/ei+3GLBYkdMacP2ce
XPR8fes9/b9YD6QzaTljiebu6/cMm2zUkOH83v5VeAfsDjLQfy3WI/cx//HeRu/qP/mxP2h+xr+k
C8pHSNMSlglY6E+9nrT+JdkJ6LolXduQnvD+1OuB7WOHaFiSwZIFiGUjovul17P1fyHVw50FfFga
pusZ/xu93qIX/DtSiZqfZ+om2kDpsGj/B+vIMUckhSh+DnWq06nFKKgCUD+RjNbhlIPma9vXVvtI
auvR1VGPlsUEHIxi0DqJBdY1F7dvRDrqunNzvAj2nd66z27nQn3IS//cVR+DSi+di6cCQtEtKnDu
6RESOGwVMqaHOCqbYCGovHQifPp5LF2A9ERwyGiX5BMNeOLWRmO6kWr1sNB8aBV+JaLmk0Q3lBoI
SnQMvbbGlC7v9a3j9zTp5q52JdH9G7xJhGaXvmfdY3yNDfBfI3Bbffjku5idzMjGJvPInui5xhKs
TSwjpvAjrMVNOPE31Xt3jQivPTnjQ8tspde3xGDHwxJzWinFNrzs6tcpLJ9Dv3js/OpLk9b7UR+2
DTMj6hL52bbCeyUTPMugiIRTvpIY81EErbUaCj5mKcwHUTrn2jEuZs7nlAS850DWryTJQCLdWZm5
R9ZM3EZ+AxK+1Q3s7Y59Iy2RviSVMGO2i05kMQT5dwsZXl27x0jnY0MLDTeRH4l9uBSd52+pN1gr
mSZbS4xXEyYpmvFZE5wcUExgIIKDRB47mKmutCgipQedQjzKo1k25G5LzFL2IN582b77NT8XdZjB
0xhraZ+RUpWhHvRNvBLLmaKB1BDTmyEmWio1JoRwthcMwVFUIkIBYT9MkvVpiXZs/sWxTf11+bb9
Rvtul+g3+RxKouu31eC+xIpJrokHl0SO9KFBe+dUAxvRGH4E+sGkzJ2j01ebvhtWjd0waTX9TeVz
PYqSrVoERqXgi5+CTwmg/JUvITewjPpoLExlKRxpoitukeTU4R/1e1JelWwM+EjypcbOdgba844f
iBVb7T3HsmZUgRNo4aZPEdJROFo1OmackNrqzkYQxsg93mud8W7W7wZ9skcTZQEeH4CDqtQ3OBQr
D4CD45/sSU92tYQKz8TUuzUG74b32jsA4XxWhcjJlovFZz271sNuO1WGvZ70j1J2OBFHPNGYOGja
es/VELyAT78lEd8vnYJMdx6IfCAOwgig1OfRLhlx7dkABOIq579Z7oIYxOSIwxBL1vvQLRgeWqu5
+ei1bb0KHsFQwTzz5M1EfLt20Syo1PtBlFEYZY+lCZgzH/eprX/QWRtWEzKLWUV/TEN0JJnj3FCZ
fQxgl8Et8qkwd744/RycRL874UrQXwwqMpyjYCIN1GAEdtg9pwgUeuKXMr6rIIdgQa7Uq1EQxAyw
quM0behSN/VrHwtjpR2zwGVrCnN+rXHRsVHZV2V28RGU4Qx8lh7uw65MDoExnabkW1IB2nAz1vB8
1op3oRvBh10bG9XvoH0/E82zMxLjnhpDuXYlF03dlUTWA1JMiuxY2QMulMyngoqZjfAxiy52/A1F
JpakwXPZt/qvObaOg+IrlLZ8NmuLNDN62DyTrxC3kThCGNkmFYynBIsjA5v7Gg5JJp5sXjHg0PGV
yJ4Za/dhM16ASRPrIxFglvd5OZdgwKHvKnjk+Fmzb8Cj6X221REdGT9EWtq6CMlTmgNfgwo7ILyV
UkdPUKfGoyI1hEZphfSC6hlBIfTw+5okJ8+cr1mFH26MoJDHDJZFXX81C+/DHNJkjcWLTlk1bPxq
BP9Q+vvC1s7ULoY92ur7JJxONUGzWzICQFyEn5uG4SiRQB3H3rpEhOrw/yma2Vkzo1bsHUqqnMkg
uVp8EKxQ3WuAQDWire5F1hPxFGiKNZsiPT7cWbupx8mHBSV1HWpAO1jM3nqNb7CznWadE54JkgRn
TDi6n3TlHApw+GsDke9Vz6AqFAr1pJ6pZuMhbOFW70AzwQePmG3f+2hdh6TbdgYxXl3isp2yvXvD
Mne2dafNYXKan1/M0n9PTIltw4B4UMZ0MtMnq+fbSpzXvsXjNYHZ2hVlDeNlLL+VCVz8vHFo5+k4
ZCyqUHY6O4hMBCw2p8s8llBrfxhrXKOB1z5SOXjSa/WdzcunWtBdwSvJYCGCe5l8X87ywTu0CSv7
uCYMSex7uyfSqBlBd8jiLiJbgUYtw21u18fKYmm8TFh0PKL1pPFGKSH7665BzOh7Fq1EJ/pmdeXd
MLZfKdB/hHSO40l9KarZFmmk3yn/0GWyWm9NIM4+s01niz7t6DekYrue5uASDQH6eRW1WCr3g4Ow
vNyNBEVqQTTOIc63qZfXvsdNGeuMwD5Etyr0t/DmtiyOmKcm/YdOe9SdEF2G6fgwWdm4mvLqS6Sg
zZYBk5FmIBSzBuzWUnAtT11dMzkRfoMieD3lNLtknH1Fb/ZSl/rJmIgrGZgniS0pdf0H+Pp47frD
W+sDykjsNFiL4Ktt2926Ky9OT0BPQVx77TQrwI+zyq7V171gsPEScfQUPy3xDe8M6ppBhimqhiin
pVjLQYa1bM8ZfICKPzcdrtnaxWfgK/OhU1B+1DDs2O2OezGgZ6bzyJ7ZIgYcGUw14AYLaN76Hf+J
HpI48bxo4UZoKqlxs/CAZ/DSd5kkWnmZDrl44K6w4kjn1VeMWmbQjD0R39RgA+15GttXwgkS4jDQ
MOQ1g61jP+gIZSNDD3eeYqYMravTohNK8L7Ruy+fNNK/1qF3tRoQcwmm101Y6TkZG9ug0MLbvHSJ
SvMqG0rE0jRu46S/LmeOZwFJcqk/uGTFhDnBp3LAHIjF3kMDSrR0MtnUnbXmru/8F0KOUGgACwhu
gKwTTiQ7XzuIXjZDSL946tGHxHKWQEO5QNu6LZAa1VH+w+2N6hQ5AgGfDvhdOc62w5AXEvm8wipb
yc9ZwVIp0VhmiWTnYK+UBf5fUXbxrjXsRz7y/GAKATnMHH4dqrFoz7g1qdvjnpqpGAJFG4wYcMQt
GnxW4F/CSjBL0DxoGuqSLI4pdNaegfw7fUn1YROSgcGvfGRf9zWAtbBzyxI3hV9Pv1h3P+/r1No3
eUeRypzTTEMSQdFSD6hW9affSfNL8HwhKWsH8HaV0UECIXLamfeXS3tlubscllRtfzcGDbkJMCH/
bBChFsX8iDmO4rIZnonQvbMF9pZkNnp5Lt2UOjYEfc/m7Jk1mrF2J9zeBPwQIfW1bzAbjL0eId0L
Ez/coHOKDWiPyttnZr6ny4GkJZ93mktkN/7MT04NdKhaniD+yl5TKcP2NzvcptYITrQEogonSUyL
kCvJn45R461cRc58mN+o0Orb3Axo3YxGcEFmeEG9igM49XHeZw3Ugza9aIWp08HA2Lb0Vz3bojZv
DzTBcPnn+ZPv/CB1039qJosFmNe9F0XdXUKpd5fpIQ3FrawsUhNT1znxVz6J8I2kanGyQBJExHYf
U+oU26rmhHEbHdpW52vGermZSJMljkCDND8RlaD7lJIQrqf4aQkZj+dKy3ILPIKTy+AshSzPcYEF
cDDll1wjfariZF2D0ECjKsC8mIZ1WtLWSaOj7fT7Pjl45lbk4fcleB0tC3XcnzdtPCajxECDJA2c
dU0l39B8GMJpSERr30QbljlUowZ32heZeamKTjvXMQ3kwKGMO98z+4jtlBdQvhncrtx0bqrh++XQ
zE//vNuXnxFB+DtRtHLLRoXqatb2Z8QixtbsS4qdUnRnqlDsDZESbpI86i/Cn7lhYHthigc3Ig+d
s+F6zrnKcvHzlm/XcmO3GkSX+bHlJYrgenKjTySA2tvlEWv+IZEDaJE1Ii/V6FfDcq5+H3eU4bVz
Oeg1VGOf/AdHF7feR23QeQoAUNWL66hpl3hiFT7Z/VOERurWZs4576l0Vxacp0oq41lrcg97iwj2
y118KTcA9mBletZmZa+bz2gNjEszDeGq71Ko2kZW7tBPBBsQuj1Fy4AeHAAVUosSRBnDl0zJ7HOp
PGeb5iwQktxheS6o/Cs+7VCK57/UF+7/R3B6yxZocoTgZMGx9w88fOpp5mQXtTq0WZPvzbkQHX5E
yczlzd1nhGhsHHS2Jd0Ivyli9vq//H0b17QpCKun3f53ADPGNnP02hLapxw+ORNULsliko2gFSXf
WeybDe02JWggGNNPy+jfrIZ/tRb+G5SZMoiQOBxNGy0ozt+//2kW/5odTbk6pCP7xHnD2CjveUhH
MD32uJ5s/aCHTbD+/9rX/6j2JSzg2v9d7SslPO978bd62fIzvwpfhk4Ny+ai9RxLsEh28Yn+irIw
dO9f+B05f8iSdixP5y/9MqraBm5Uzm5+UveQzegwsn8VvvCwep5hksyAu9WS/JL/TeGLt8H58heW
uO5KlKPI2yV5wA4itfl8+wtLXOfCh8U7aee0DjNWcUQS9U1KVeHPWz8fKweK0fHI6L/ql9vLq/7t
ucFHLkv4Ixqp+bf8/n3L3eWATZ9YBjdAltp79y3TJWR4YvIQGLcE9qEzSJoQEUjTNMOahT41sPnB
aO4vLIdynDUiP19U53GCPGd+bnlV+veX/uXX/X7N79+03Bq0jJaQ6r90LG9JIf/jz/zjr/YoKplc
/nx6ufWP1/x8Z40GVZPterT5/ZrcaF506nwAt+EXSsQIjY/HKp9osui2IL6ebGlaL8ujy0GK5m/3
EyTFp+UZfIS4gJ3guPz08lDaGdnJeF5u/37hcnc5/H7lz5fPf/Yvf+A/e/ofjwV54YIzERj+yLyg
q3L8/ZuWW5YnoQ9UdPtnQdSAvWxaLzeXA0v0Ao/yHweTkFs4LrSQfj7IGlCsJq+RP7/K39/iP77U
5W6+fP9YwqYNEh/MmaIkY6m2EYKN80mH3y5cYU/DIhLOkrDlJCyyMoTgWKIinF+4PLbc+vlzyykN
LNzaGa1xW87TcXlseTojiq2yQqJu55+lj+6ysmzpti5/8/frzB5wtZL9bnni98m/3P35S+c3aGE/
NLTbsogF9iG4pOY17nKIeqM7qvTrsr4cg3puaszL1mXtuqw3l7u2dBGWahaADcNqTrJIw/qw3GzH
FkteFRyRveab1oVuuqi+lgOyA0WvFkmN4avoIN1xuzy+qMaWW3ri7/Ew6vtFDOeXc0VqUcT9vm8x
v25TkX9Z1GvLgW3CLzHbImtDffnrLuK+l2ks3e1PXV6A1NfL7cNPPZmvsSUDmhN2e+8/2DuPNbeR
rNs+EfqDCbgpvUlvpFRO8EkpCd57PP1dEVndzMqu7ro9/weCAIImSYJAxDl7r924B6UWU3qy0JUy
sg+rVnw/2agWyK+rN8zN2BtJ6ESuVj0lmqUMSgDLnRP6NiQ0/Vq9HRpOvIRa9Wx4c6ssp3RX+kEC
esM181sNjqubJM4hEbOvby9/vkvjfmPWBK0qBVUltVQXsaO6TUn/1Bqt4GsEAx6zLpRVqEylkGxB
rLNSAkjyXQkynNt79SkkPceAWlOvpvcaOFeBzksOo2c/Ziy9FIDrihnn4ej+U/wXxlIHaCNZ31SM
sPDDme7JW2p3XcWVtppJ4luQ8PMTI+CObmOUcISW4OPg7PJHqe+E9sC6D5DOqZvUV3f5rgKQpigI
s2DhJJ9mjOjoOe/eNzP5N8/A1NZNII0LukmvLQiPoTz66Id/8SdKiaNYjgkD7f0ilYVqn1oTxC6a
IssOfOPNSZPtSLXmTxXeB62m41ozi9waVv/TU93NTjZTrRQJ8qqRq2q7YMJheGm1e1eKDhYySrWq
ZH1qzWvzmIMpvFIybEOq99IOjr60fJd8WizCBs+zM9KVtbHp6lrUnma5UGuXTW9BMkBT/re6qe/D
bx6iUMkn5JBQOkQP9/nOCpfrizQxwrW2xwt7mFLvayUyzvf/erMeMY682X9tT8xtVuYE8O/yDt/f
pmonQ5GpT1VnmEc9v7qIF9W7vIgXK0g1JzEMu8lrgn0MxWGtCyYm6p2rt+tqg1T8qaW6gYIWJVWm
u0q82E/wuXozwQd/OV7V0VHSHqDehh/QauXF//0XLH/ofq/t88gyaL+wpRZC5Dd1xC/PbDTOwFIf
cFmEyPaAMCJ0Ud9K6dUjNYzhLpHKgFH2w6kFFie1meglIlq1bRvA38plgN6gBgS9BqFTLXQvrzhs
6mGH7Ytm0mD5m8rsqo0rj3lnokKRuykArHwY1wj+ppO6LSjmV1kS2Zm9nZzVwsmAv3UlTMkxAg1v
LXZH4Yar4yTVDWqNqAMO0iJtpmPjPhqkf6Av8CD/1Et7qvJ84nCgCo8MlMUwMfyXglBiaAyu36ns
zasD/H1b1B3iUD/i5x0aG6dq+Kmpr7+RX6RaLLPHjTU+QeB1Uri6SCG0kmsrSWqn6Win6Wj5XUlC
gPz41MGt1i6bHWKVbUnLgiQBWM4zxRi1CEPjqz1gAlqkXFiXp061cGPOp5fb1GZJ6xM7qNyj7qN2
XzbVbVYSRnvap2e1JbhCo1qST/2+qm798Dzvqx4CQ6fjvOfMcHabtqblh4ZFqVdMGAlHvb0vTWfY
UGjA4GdADRiIEyQ/gdSEEXYErU2Os0wOJdENMTAyCjQRQt74vqr2c1K5DXKYbHrWOJSfkSqPUpLc
hBp/pVpVN6pFJXerNY1RMxcNebhdHqM2h3urt+P3J1G71K3qiWZHXrNSHMKrqnUqhiZyO5ZPcnmm
KIDEZsZ2QRVe/vDUbqCFjGfVKtmmDHLlYxK5pjbTfORLuGz/5e5cjZvVPdWDALb96TnVwy8v8b77
06sll8fYABb2XV+9/wXqcR/+yvc7vj+HWzdkuQSeSSGAi345yYteOyLsV9twAEE2BOiC1W1q0cu9
l83F4+qk7qzWLo9Vm/1SRyeIl2pDhC4XVrWq286CoEg+lQb284/XfL/18jyXl+KKqEM+Ro6o9qrX
U4/+qzt/eMbL7k9/onrwh+eX70LdNsWcKbz4YMqLj5ItqcVFxfRp0yKffI3aCDSosmlIx0MtRxuX
hbDzZhvY8091EwY7Lu9E6n68y6dNdcf/eFtZRpTC+xTEsnwhS40XLi+nHvf+Kn+5v8fbv64dCZZT
f/G/3qgp/3Z1W6tOUmr1ch+1u7ESTl/vN/7r7mrTNsCpDAjbqtGCPgAhTT6xWqgPb9Q6vnLXGPOd
ljqPVQVReMj6YVOqQV4+DNdRiF+tlXJ2Ww6EXDXkU9uXxfuNTUGVH42myYVJjgsv+y35yPenVE+i
ttXu9xvVtj5nE+1e2NseWP/I00ZZOSOoFDDsqcuoO+maTce+QSnlNQkwMxsnxrau0NkKi2bRoC57
k1hABE/txp3r9jAImDS9AbBdlwNocqoBdKux5CKdMmYU8f69RprDiXbfBr0vTv6iC7K4WYvq3H5f
E/Hg7pnqw275p0TtXTOW4I1dU04jao2eDTEWZ8Pk/J+rEd8UM/ePiowhl9L3hfIirm50NJLbBrOF
zeoaD6a0q2R6OAHTjzwcPt28H3rKypNc9KKsjjHpt4rclsipi1rLYQTgFTX2jV7op04uRjdYTm1j
yQaL/UMpyAY5D7os1G0OI4SNZVjASLw2huFRj4DC0TibLfLaTHPstVEnL0vjedtcXY49eSVWC7gU
AyEHX3VOwXzHciRpy3GV+mDUmlqoHVmFmJWyd7FWOr/3hZlFeAS8XaDOjZ06MyuLilI6JmpV3Qol
6wb6qE/YSjScfISszDVi3m/YzIfPdzbk2Vo9TO1Ra3a0qiy+DFBm3YdF/udNtVfdFtcGaRb+ZG9I
uoX66c8I7RJ6Sb4FvkDddtmh1ib5UfmTjyJUjubV96vWLgv4CH985+o2tYnpWc4H5EPU9vva0t9H
RHjvaGb8c6/aoQ4YdT8pFu0cQVCCvOTiPi1OjA2L02VTU5fISE32Wrm/hvQmLaD/vGsUY8oLdNI+
Ptwps+J9HNORGJiq+qBx2sMkDTSem/HBo5pmcGQgUkgdEvGYYETr0XVLhMtVf6UWfT1K3pMHlmJq
uSgYTEfUosekziBCeJtB76v3E3itvGeXc1huoGmqoCStekBWpwyExWiBxVZ6UUOKRi+bvbJrXbbV
mrqPurfarAKsRv9XrP3/KdaSeWZRDv/P1drbKP5TpfaPB/yTKaj/gxmFL8V/rg1tUOYH/1Gq9cQ/
0AWa7KWQQTVWyhcvpVrfJYzYR9Ti8J/9oVTr/YOil254eC8dwzXIKv7EEPxvTEHBE32s1AqqtIZn
SrmjhX5SeIghP1Zqg1ELh6iw7SMi6A1ayvk28CeugPTq8eXZP6x+JtXjhzcYD5UvoWq+SDdD673U
PkkMtuzxd2NIr0QMR2lZrRr2+xYirdQb7rIS1ZoxwiQpXZKNC6/e2H5zXyFJIsCBtj6XXXO9BGS5
WTlC9DiCtJLclB0toDmjY2+D1U71aMvcyFu1T0W5z+YlOuQGCo+lpVXX9ub2w7f3F30g8y8+ElPn
M+dTQVfqyK/l40fi90x6jdEXR1hC/iE0Y4shnnaTVfFMxoK2R7tlAl6tgu20WDd6GB3MJX3VDAeC
R4VvfeaddhU5EL1f8G7CK79CzNEm/spMS2fnDZCWQt95mV2nOv73vx1lK8LWP32hHhBKsIeO7egk
LNMk+PNfH0BWq5w+ro9BGLzktcQuWvk9zBWqx51f7pmygRX5WmCqhANW+6varbHqNN5XHA3j3miQ
V0xhJgkeGbDZkrbpiNIKpIEzJcYqcfGQtDFs8/rHUFUudlXwu6XHLCqMEAfaGKoAeksLNGEayz2R
CwhZteZXbsP1qYLuXGcxabHldMbB/FWQLZiOYliRZf9iDuAlKpRCZWwc9QV4NQkfBuDXs+PdhVGJ
Rpvk913sp8/LFeLM5aAN5jHX4NbGHukt1HoY+8Ff9mmfxgQ7L0CNIpJnI2d4m5nl1x7EPR63HqNb
WMfNtiWzc2U4g79yup+MhEjyYHrlwR4/hhmWzciUsgrnaz0C5DdaYHJlivZB+1LVpDoNGBYxaDBS
czv7NgK2A9CNUslA67kL8NSGvX5VjxwtXL2Rn+nuEZz0U2FSUmsmIM8dT0KWX72Oe3EPdvgtBPaD
t5BUp4TsDH82vqfz04SaE2mn+O5FR8OjzBvU3V1skymsV9hBGgJkUyCgCBJ2YZZ8WxZn60vbTdmg
Om0FoTpx3l7XYiGDJbIo9i0mBMXi+0JrE8ksjvNlIVEc3Utlw80ox7hSwpptXZpA/5AENtEZTOMC
6IGoceyUoNUyz7o1g75eg8uzAgP6S93fpxgbsNAfMlIzZDxEvpCnkg0TdZPuR0Beis1Yc9UtZB/H
xXfNyWnFdJCCAn0odku53CMzTFdzNX/Lh+cGW98aKtwXMA6vTdf+cLN6Cz7kxfUmbzV0xc8WhrkZ
NRXmnvi2Qe/A5zh8derqG6RNTZDv1LkzESRwFUKPHCgRnCtIkqtJFy9ujCqjNK9rfSFAMaG+NiMd
TBsigSqDTnRlkGMpA0jKEkFZLeajHtU7yEmrtBtu56HfR2Z3FZXNvoPb6MENa9PmzTXvLX84YXl9
Ru+TUa6ZvmuSbND3p9RKtgtBS6UHKLAkKXJifklBqF55s/sawXbfaFFPsbkg+hR5odDFVy91n7I0
PgltuUqqSN9GU0ICcBLqh0I46z6fgT6UD8iVvpdm+w1XKTmh2c7ml4RxpX/tPAzHLS8H2AM5+aE1
cFKlfmAwkUg2Lpplt3CeGO1Qj8l+tJ73O+BvabL5RKjCd61F0GZ2nNBdYvjayb+LB/sl4fs04LKm
QXxO62TfNfXzxOi3HhDR2fYbmDzCycR3MUNmhAlJ+GDw4CXVdSLJ3QDLGWDaD5kgIUWQH0NXEsku
ZPP1kg/7PDR+FfzyVh5mrdUgsuc+nXeOTsMicch3tXUwMJALSc5A3hW3uD9bt3xwOwy3acpzdJDi
BmfOpbb5tiwgkfTaime+n13vLp7S+8SZbwirANRPRHXFsG5mprZllMfp2t+WY3sD+hXFaVgKIiZM
GlI9xLAI1Xbww7TzK62IHv2ZcBRnnp4rAHqgVLAsBqN+9/66Kb3KgEwXyvqHcCFHJHWZFYt7LJdQ
+/kpNXl8DDDyWIm+NYiBXUT4DQgRmrxh+pXlBJvUAfFNGpmbnXEXVMa93JH47kuKwsyZCEDrgofQ
QS06Is+MgS1YnvfqTdZV6J2D9Oi2fkiI8PCyHIEhooKT4AApJ82WCU+rvo4IkVmNGvlReuXsSzNA
3+cQEBRHdr1DYfAUjLZxICHliKZYEIzu+OvWCHeGGG+pNB+Lzvhq2VuRNLjYXPfGccuvod8AOrFf
QBEh9llEvXG+67DaNnU8XYGqJ6McrXzRk7OeROQEF5Boq56Eo75zn1oEwGQCMaieF0hl9KnXLpe3
tV3GCKYtlDPRIcsMAvQKc9xZaEazqvkSRNOd4xIHGhbuFwiTqyRtiapzyTDsrZ8Wbtqyo5iPa56M
C7ocQz4g02HX7NcPlfCvCp8MosqTrjnrFYkQvsQMRBGckwigJacQJuBTXpKxvKQEHCwEii7D78nq
753YX09h/sPRJ/00Ncl4AAUE2pESShhPza5E9LkzZ/s27IRD8kwO8b1/QsA3ksY2c37h2jPD7LBT
4w0+J0zYoNy4Kfh317K/pVNLIGxgfq+04GsT9dcWc3FcpWWxm0L0WsKBZqZf5y51AJP+IibeWVv3
MymfqEjIkU/3FJQfIeGCRXVfco8sjz73o81rUsVgCpdt79jWd5uBCLy7XaOZnaSj9fR8umKbNkRU
emjtlp5Dseqcu8XjDepWSJakzDeQ2MG4a+4EORuRjhmU4u248iqru41Mgqq83K+unSLWz5Bqfy6A
f+iiocPsEZvLA17DDEfFBXQa+EHd9rPN6JS/Yr0iVt0oia2y2m0+J3gv/GMXAmnMOyug1/fUgYm9
GgKsydmAhg1HikDW7Yvx5xKDJqnNmZqx+QxMudgLLew5udQYut2nkYCtNPROZjfcTOSDRdXJKQFP
BtCUPc5bwdJ9zxxn2dscEtc7O0uwcvZfFw+taFnmuN/Nq7ETjxkTY7dLu2/yowOmA8mR74NK7Qt6
75+Lxo84j/SX0R3pjVCOdQSkbCN/zOEhcqAb25bwS7cxK/KJ4fiK7OdQ4DGoGG13ONzgqBLXmGl3
Yz+8Ci6IKG8sAqOLZ6eYp/WQIdSv6/KLR4r9aGU3kVMf+9l50MzxNqmaBVLoE8PPk9ZPRMLEmG1F
z6lp8Y84YPENkjQd2s/q3XF5XAsKSnk2Z6SW1mfLETsz9R+9xPmFE4RjfnK/VG58P/AOHdHCLhCY
Km+cub7FFssfLkYwBms3yHx01h4AVd/P7vrhxzLQRwnTvt037R6BirV1qpF+YTseASq5x24ianoY
83urpNjIqd6YzW1dVM+QrL7ReexP/WgcJg2go5XNJnSEuVwXY4yLuokR35JdI2KMfhpY5pUPH6xy
RLPzFpAYVd6dcajeZa6Jz79MQBEXJnxy0zoZTRRvmxxOQY8oGZHyk4HtZJdQSl6nwnrzuoRk23yC
fgQrZonzZ1PrGStoINAj4T0laUSxf8GCIIFDZJU8GqTwFiQoBjZwA5BTV74xHhmX9Ae/8H/FYRNs
i0UPic7lg0/HMb6azcWEAIhant9hsc6DBvdGrz8UxcSFMIzv6zzV9iRcaCvAQSS/I6fHh0xASXuc
QhRnGkEabdBYcJhIIptMY9nq5OCCWNKPtYvcRtjdhuYHedWh2DhZkF+7ef0YRS45xLi+N0MUnfvM
1PYtUhyaXURjOQu8xiyIskNHDBkIGQKzoPvajJ5kHXyQC13WoS+bas2gO9M4Y7xXO0cthXZBRWij
dr4/wLrLmmViZETd8fIUam3Wl2HnDtpd3VPdLUfd38wgzMG97qNwcY5aL/tTQ4xvFQZMskbSDwxN
HjBqYco/SD2R2qwm866AALerZZVnGhoKPmo11QPmF0FFHIf3bZIloyKSIBV7RJmYmNqxMg1Sd4jH
sVy33sdTASyygXHPBC48cfl4dGkX9skcPAm74mORTy+fRq2plwhVeUndmMlKFH5EGAgBJ6ZQS+v8
gNGKyBsY5JupHq9iMJXHwR23NfCCVYVl7ug3un4O/J6gxchbbtD6M2OybJKNtZYwKLGcOWSiW6il
0e0EdWenza7LeaAttlmF4T6EnHETBSGcgNHEzBqCHaUI+jhOXBSQTpkPbkgyWJP04ALxKYOhqsng
Hmd7IxxYJIYm7HvbNOITcWnE4AnK1zMl+LWbk1SK1nkFs1m7Jk2uZtw+Fus2TfTbNNK2cCBfGY8Q
oxH68VUcNV+6XJsYJRbbOiMhGorntd5Zy52WM3jw8mJLdc/faUaFbJpogE1LvNbVONh0wY23pVnS
Y54zSm2bgJYs+UAgxeIcTT/5juIhMhKSkfp+ZdtLfOW0nB+KiktFl8M6bSObdGsuSF5CBGqGb/Bc
y/Os8OCe12FzjyK+OZtG425pxD6iHZiux4XJlC5Rtl1fEG9MqSNymvDWmDAQmVjemOOLYzsEyT0y
XXJU+ckw1Ch+DN3Vkmr+qRRcwFotL86FwUgMZlf7HM6QoCNIRhvD1ThRwGF8cd3wvgxITzVTkhEw
hIZP41L8tuh2HEfAfcbUdEe4G9ZpHsZvdZpPe3ckSYFDxNt4ZlcwGZcR06bMvHS98wjX+Uxegm8n
DyCKKJ5kxQtVGKZ75CMgSx/u0jTx92kf/rBR+h/xjv7IsGOf0wDo/eRAFK66OLnpgi6+0SzwgkFI
sHQPZWRe6vlJczQCEoqBs2WGBN/3PTDpbXEkQgo8OSYPZvXO3TQ34IlT/FKrIWHECsncvKrkYtDF
3TxCyo18I93CBjCfY9e5S6sxP8T9dN3OWnVHauHNmBjZwbO69hxO43PmZrRX/E2wLO6dRwm6Tx4a
w/Kv4sw5RCEsEKYmD/NM/TbB0XkaK/ESOzRh9TwddqNteTAeCMYdHdTehc9VVa9fAkYjGy5i1rG1
E/+YDSUJP02Fcp1wd5GHAmgq6GDbugvHVD9o0j2V+llH6ATImfHJaCk8LMIBaB2Ft6aJrSjMzHI/
DeEpFkWxw6r2sxvS6sGY9E1S0CUh2ZB2Nbjto2Ys3wbg3IcYktakl8e+SM/WoJdnmyO3IexT063n
PB5OUWQTugt/aOdGxddgMdIHt+hRVDXteYSnWes5IUguBwQuGI3hXHgOqcq4Kz5hQjSKYLyxwZEf
PWe6j2fD35U2ILNapDbgaObxhg1kp2tNfIJapJ3BZXUDQq2+IUIp7PtfSdZFt/3kfQty68vgM5KZ
lmZfjXNz33DkRnWIFjAsN0u/WKjA2h01cFgJ88LgSAQmdYj41YrL4aEOw63WpacmL8L7ZIbfaMF/
i4uuYAKSY3zO0FMjOfdm3p2VE5kNgUnH1eInebGPE1K6PJPSS+dOFBRWYTl3ZzGm/XlVxkVzb8f5
XcyQhsxYjwRZZ25JSu2tah9NhX6OtPmW8XSyKyGOHwON0MLev9X1auBanWnb0J1vArKsTk0mgD/m
pr+PO9+5sR1oG6LBSKTrOEZ7p3i2tZHgJ0O/br7WmIuf+qnfpFQ57gKJLJoYMOL+fNBDi1SzMBMk
sJLSiCQ+dRmdd03ZMMge001uteaWyIN8007ezzDP5/0y9ti5smXj2svOrDobdu+wq0KP0pojnknr
6g6DTcef7sgaoL+Phbcf1k1XXDXpc2Mm17i5ieztxgBlF5ij6pyXCD2WDHhV2er31CzxW3BwruBW
klDr175/cuVCrcXxVVVzSdZqYNqrRq5OzRVTYGwDUaSdwiGhuTTkh8SviMnWqSVpzYRoBNociWi0
Gda5VmmnLKp/F5oxb8kFM7FqEJ+CshhXCibYP5hf76uxJH8xoMlOOZTqYtSDWzPLrM3iISt0GJdQ
X0zgiacL7Ukm8F2e5NvMdjE+EcIaubitmWF4a3WTWsyt/2Wiw7pLO9zRyPHN5TS45vDHalrW8VEf
0rWe2zqsOBZqzbQnWB1DN/6xDToV9nVCPncqm2cCEddJrRXMwxnhw1hD5BNazHeKtdrRx6G3LicJ
xZEDF4jDtFATx9/oZQMtXt4WqKHLZbfDtX8btukrp3lnDTDd/fBY9QRqcXnAp01dl73tsQFj0YTM
QS8PqV3Gs2FByP2nB2My4CHqju+rRkXJ1qaRvbk8+sOd1I2ehtGNn1NG0rgcfH16zk+bvkdM3hRG
zfv9IskFwQHm0sLnI1GLT4/4q9sudzEmfrkxNFxMnShpR2bjQkzZNoB8t6xpMkYAaiMyGOXuWkpk
YdzyJpPmgZ4g5GtQUkzqWLhB3J8onhK9pbY9eSPuSUp3UKe3yKmZvDk5aUbOAKumnrXHDIOH4+fl
2pRHAL+rN5+Sz9Yu5xITlWaUiKg4FMCWMsEPmqmEnJQ9+kDzyP2p9xpOl/mctQ1FARoLlABo9idC
f52K5dgM409SL8adZCGHwXVvwq7EdIg4IOACOdsmpwyiXDmKwJAzTreHZzDp8NXT6pHEiN9RWd36
dr0JLf+uNMLvTpmCfBrSGyqxv5t+0w7xXT31ZH/0MbRAh3zuNnwZ4ioHueWtjdz64WAilgWfbqU3
2ncZ0+ssSFSTpTpo9fSW5nisF3Jecd3hM3ORx6+abr62Su134DAA9o3HYhTPSTo+RRhvt73p3akO
At5qKrzZ+GbBdwhLZkaOWX1txC9vopJre8MtjqaDScyeTgVIb4hLjaLul5AhF9Z0dqP0nGvhHvv8
qynfMxDGqrWw03tnPH8BA0QsRP246Rj/Jf20I7cT7VpYPGopoUqAMjoovGlNQrgtbk27/0JkoBVR
TM/qL8NsP9hlCx9NQAyOtZ+tJ4gSaeNbs54ePWN5TsthOhiiAFHll1dd0x4qrTlljN3SNEjRSQbh
IQdgUYXOcDMEv91yZlhUp1i04FjOQYsAybGu69DKNjFtZz4JAE0u9qQGjedqNJgN+NnzZHlAVsdl
550bBlvkYBFH71OH8OvFQimCkJTQmJD5Qv3Q1c9zOo+/TaamNNLQGL/OGsLGKTgafXBT4+33B/+6
K2pOk5Ycnt/oXvIkbT0YM/1HojGTGeIgBtVuuK49++DE88bvXoexJQp91N5Gv75KBwMsbCi+VMmX
yky+TkEEiiAgx8+rkjMy23zrw8xm9Bo/eKYZbDyn+lFaOX9yS8YIJ5K9lVhAKwkH2Y21YyPyBaYz
mjWGIUQDm4Bmkmx5rfuKJkRuEeAnKns6WCRjpB7eelEykA/lRMYpS9Kr8p+NNk7rxRzKdXuwoI0z
iCYFJU8JdVwSPsBqLKg/zcwFmamfPEk3efA19CbV4v10++xWuKJb4wFI11BlORiDe7MJKhJ9YJZR
UnzC+TVvXTt4jkt3X+jtFyZlR+YSziof+O6E7gPaF/YdOhVAjIjJpdn0jHD0VwnXIUofy8z/DWQf
AH6JXDXNSI9d0KUFvvnaknqwEu20WdIqWQsqqmszK9aLC4E2ITF241K/N7+WGWGCZe5SCMpiOhIt
pnp9qoHLTWV6SCtSteg/TaLHhLXU59Hlc/PD9AUR+bEnzYZCUYUOEr17odmbqXjNuMjtTPlbq5yc
Scupso0b+S/AVbPOGLpS4LS2acf1VbObJw54zjQOQi2/IXQqhdLRlJTs6owqQ7NwcSxJdhDNFK0n
HYRinCBJjYjRzYkpjscKNO9CsFVj4kakVcDVzCWhQg+vsIcCuyG9edbMbRZy5c7GgkLxt5ZyDz7I
NNotHmoblOvTRoqAad+O28ZLX9AxLVsrJ8jIaupHTJgFZorslng2yk3aSz65NKhGfleOS8HOeYWX
gE5MfpBGAoNzsfMbZisSg/U4iPm1tf23hnoI34bxCluvmcxtQKAXBsZfHX3IJk0f4DriSyy8deCE
z7IhjY2cOPEu6vaek+2bsY63juSwuSnchrGWoXXQNFZGukwrF8I8xIXkSP5HTDxbLtDMyrffQY30
QDdAvbCp5Ln7rA6YMQvmg5OFfZv5ybq19btO08bt4MClrqN2n5hzuK31Y0sjrckwDYWmoOcnfoP5
Oea1fbYH7XaSBftO/iKL/giAP9yYfeysISKuSHp4M6PkKs3Kt0bW002SNOh+NOX52iN214ZMgwZI
i/euAwClq45Eur7V/IIays6aYXwZYko33Rx/C6bfkzYDWygs8nWbm9GgvatR+k456HRKp7rzO6Vk
sKsqWgcSskB28yGyl+LAzAnSN5MZhH9eiWOQnO6doAa7gkPwLQaPREjzm5WZZARlCxVByHFrPxzv
EVi9pZxDK81+dlMDAyu/BtMwgUIM07Y3xPeuRRbD77tZdy1/E3yfTaFZ8ToonNskzfu1U0jbM7FH
/Nr59B28XQwRklp9FeKJxhp5vn6Tc6KaOSACvdnlvgZxCTYSQA8YNMPAYR/4+8ny002nHTLtV4Ni
jboBnZ3e1iYuoiG/gan+kma3WenjEVpGEzXaGsiied339bSaKndLpJJOJsu26uctEMhrX5eBBgmD
pHphcGBm4f+pct4jO/8GHyZjMNFl/GdVzg4LZfzz+0cL5R+PuQhzkNx4GMFtw3bMS9Sn5/4DmJhD
UYP8Tf09z/OfUZ84KHVsl56DQES3haSK/eGgNMU/pFqEkE/deZfs/C+yHFPKbj4YKJEE4Zu0hIEb
k1X9swYlBB+4eFXZH+yUqm2dN/GtlpTJua3qW6JZEPkTPbePcy29igMdjrVZl3gHUhQod6JaInwI
/Q2zcKrrFYhs126KKxusKXBcrih90R47Y7hu7do7IJ2s9340/J2f+ZMQxZbYM5yplomunQ+Y7NM/
yWjqOlz8YZm6vc5XteZHvEu13ITzgl8FBQ1WgdokVNj96ZZa9j96qd9f3Mesrrso67Bz//nFkQMP
hpHb3b6piVUeyn2dQRFs5mibmca4IlrotnLwN6VE4ARW3K8/HGt/oSEypGH6w/enXp+vzbccFFqo
cHDhftQQLcaUIlsQ3T732juL8sXGGHEnSH537ob4ncB6xuNGR5lBY4tL7t+8/qfj5/31efeCwxsL
LiKxP70++ex9mtl8+Di7ojUsm4cQxD+1fdtY6SLyVpbVhei94rcGPAFtV1JVc4guzHYoWJBJ0Gh/
85H89V8EdUf+uBDCffpEOjgkgVV1EigvHC7dU7QtDPI5/uaNf3Ie88Ztk58L/mNBdp3nfnqZNvSs
dqiDfj8tRrmZvRJiGyTtL1VA+pbThSc9LIKbhRxrzxyMQz9q453bNOS6uDXFS0tE+2xynHMSC+9/
M9mrPw25nm6i9OOQlNzBj8eEXQ+mFRldv2/rn24QojHQojdh+QTZBE+x0HWSEJPqb46Ef//YbZMA
NBARiMIMzlp/ftEggkTjWSWBEhghGTD42bpioPs3mrm/+tTRPVIHdnVf2Jbc/9Hv7bVmgv6CtxbC
kKNdLIOmYOhkllH/zXEkj9w//7J4Qx9e6tMXTGQYNlSCzfYEs9LVzjCC9MnPKmGMYrnA9WbIb3E0
X//348py/+JlPQR11JAdnwP4kyhwjlJgLiM/aNPVe6YmXXHwcxrcsZsz95G0af82Sub+uqrGp84V
yXauSUckwWVVaXTfhsy2tiMJk6SXmKRdugF/t7kbSHzfeP3A8HFKr2qbSeFAYto20OLfKPGWvRaY
0N1h8RVN+LsF93eY07tGDrHClBkKrdP4inln2N0bvfYqajs+/M07lx/opw/c0gWKU1SqLvXHT4et
14aOSYJIt8/MjpD5Kb63OoICopB3RcrUfacTEjQSr+4O/lObCUoyYr4bqYNvpskeoK48Et9cozjy
CTCi7V955Uh+S9Juwhia2sDBYg6DvmqJQaLEV94QvXeowITUNfi9xbSubFMk11P7FufUDUKmYIfg
hbYaUrmkv9KYv/73t2wY/37tsi0yvSUj1ASqrC7PH47nxM9Qe9hZtweAlG/7fgGEkvyaKAfhOHpe
kjIFOuNpazr/06GQEWea/VvGFutdvKuWRLsKy59Fyv+6/k3GmG7If/kWUdXfxjK/y7eNndPbJTF7
Djlamfvk98HB138kmhc95xNTs5EhLw3aHrYgZ7NuyOe1CIjoQG+BGK/FUKixTyT5/TR4935ZPQMM
Ryy5Ejh8V57lXpudbhzhE4vpnCyhT13ENUkmA8XQD/dhNT5DXUwnCFNl3sebUjzquv3s2dljk9j2
wXc0HJ1Fv6VNQCYWDt4UvHIjNHdH/qu1Kc2R66iIv0BGpBQISA0Slxc+W0Rm9+5w2zjAK4l1Qd02
vs2VWa21qiBcNaxzPrtV5qbgGu5cHG25diAo70nodrfGjXMbjgjLWpHvpuq5jkECzQJCVzlkJ6Ej
BiEtGY2g3UhlofZglC4xFv5b1Nhvpdvc2eLJoXmNPNV+NQ3nSSxo/fIolKaGY26QDBi4TNU7jydp
hv7ZCT3izewmBu4DCI3zFWFsTXebRfPfHFX/fuLybJtRK6dihneu++kMMrWh3dsjv6Me2/b/o+w8
mttWui36i1CF1AhTJpBikqxke4KSbQnoRs7h178FenDv5+uy601YJC2LFAk0+pyz99olIz6vT4iY
lUg1RqY6cPLWYUq04Z+P5d++quCqK3SB6MH/5VX9mqPDn5ccF/2lsYaHrkg/utq5jLP2TE/zNfGd
z39+xd/sfTwB3dc1fMP3Hdv85ZJDOHWfa2nH3ssmKSNPMtY29VhrLQOvN+H289YnsKWlCVuK+f7P
L/7fExdjsLlsz31ft9CssJj968SNOtGroS/4c93ic1mbOzUx5LeZ1sINN+/0du9qP7TBzf7yMRu/
iMa5uPPCtkMzDAG2xUf9vy+cgTtBysrnbHfuxecMo6WR9ViTp/EAyuktQ+ZPLU5SeRrPF0QAGKDz
9M3pX5TojL+9m/9e9Xk3nrEo+10sBuKXdwMOdTac0m+CcWQXpC/LRlTeQulIQ/cmzsyhMS4NGC86
XgVSznADHUNts3h4KhxwZAJQ3Z+/GfN3Xw37YQN1Oi4Iw/7lsEC3BPuzd5vABGizThnGodsxdpiG
X8po+uibwVk1VRGixzYjrnvpK23DT5Mb6qcmNdDE0Tokkbi9wxc30bky6LQ6iF/4XjetHj0Zyjy3
JKBd2Ir0Ad3IsEX+Ui28YTsk+S3hV//5T7pta/730ugJH4Q0FaHlU6v9sheJbE0jMNVqAtee/QAu
RtRdDDfMtjnWNbRsmMV7cgvWvcWwkcjSZD83yHpSsZz4GdVaoztvmAfKldOT/5w0m6Es242zNFln
kmXdIU13ugCZmUShdeiQIelm4W4jJ543o42JvvZP/ui2e1HwBzPKjiwuqwiL9xGfUSGB7/z5T7ax
q/yyG+BP9g3DskBGsZwt//6vEyw0alKovaEJ+qQhCDvex0wyXMaue6i5p76tiDCP7UM8aOm6Q9dE
ktqHkhoxjGz4+87W9mzPIXSGI8nCFexjPhtkaf1krgdV0O2riHpYitkWnGqbftO84bmOU+8uBXbD
JGDZ/zjWJivRW5gCMJswSwuvfnIH+yfalmEDhFFOb3OTLTALu0bahJiSxL7HoXB+/PnTuO36/nMA
/OvT+OU8G9p0sBlQN0EErQHHylQTq27U6K2zAZ6Gl21ZF8r1gL7aMXq1IGCxhrriuVft9c/vRfxu
pWcDzkWaVQjb0C9Lnzf1NpIeVHd+5vbBYHvT0TaT1y70t05lTCcpUMqWEs0cYeKLGdS4ZnSdr65f
Hnw73c+88VNYoMESpd9Sqk5H12cuVKOfX2XLHkfljKPt5Jsw+SWyKt7I5egPfmSXWBIcD9y+/cSv
faq9Tm1mhIHruC9o08IJ3Wae/EjzljBt17y2qQh3InM+ZzgOVp4Pi5IA1zEAYs3+XT8QucCGwvKy
jdA9H2FhB3Faf7Xs8A1e/7PTKa7tpb912+q1a5n4kMdykhXhB3X0wzOQEPzls/3vQQ9Sy7Bt9sAO
DK1fvmZhYiAMFcupZydv+M4LUOb6IuJnT//nV/rNIomYHWQWhTK/VV++5H+dXk2aONCY4WSWUf6h
ymqdueWepfMe00BGZka8yjN40nZuP/35hX+z5aUXBvLe9G1QcMAG//eVqxBsthsKludcbLteIXT0
RvuQtM1304I5PXvhxjU75vX5klkcEWKb4WZBh6yBO2U6ULreD1t0MmAU5JDnW6stc5PQITnjz2/1
Nwc6DDOTdj8Af7pwv3xGiIArE9ZtE+Rx5K+G6lg06o2wx/tREwQ4yA8cAX9rZt02Lb+c6XT8IKQR
DmUJ59crqt9rzSglZ5fR0+O19A1r/wam+GZ2XGT3IZMnpyl3mm/t6TJ8MkPvYDYkEUNZCFdWYd+P
Vt0us8+eAEA2mrOcnqQB/1H72xbov/UaX6Tg0kkqgmv/J3RAdi3zuZ41afCKdqOXLhk9iRuvCIOX
axGrjz9/G789YimRCEug3Uan73+PG8dXSUSwZxNY+XlozbNt86pmjqSmx0aRcvwSiDLibfnbAfvf
ihyNK11SDle+kP84FxWGhMKwyybI5vaVaLMHw6U6BJiZrOOxvlKurI2I+jMZSV92IszjSjSbuNeo
w8MoQ6XeOGuLqF+dPAVMU+VfLpXGf5sivEGX4lHnZPbEr6sGWbhAMJuEM0qz31hVmBjbjOGSsjlT
N77Hkt1xb3s7hzxdz50eSzvahPaMMLU24aCq9IOQU+svJ4/9u++LHTLfFNWtZ/96ILdRH5pWrhOj
0EVqh/oxPmhIHdNmVhvEyO6ladGPKhnpu6jXow0bR0SyNBE75WX3UxbkppCP1ji+d+CUHzvA98R9
NpcoP/qaNR8rL77MrDSnyq+6jYMbKJBsNC851wVfGefWI5xI+iCR55LLRN6zhZP6BAPJ8fvXpjrn
JRWCHOnwHJoWldUoPs9dSkaupdwXs8JQwHSOAXYcDHk8nlODyxp53uUJKWtTsQf4fx/fRII4Doux
y17a+OX4jjVPTiJ3qqCPmFDOUm1BC/bbIe/Id+7Ek4xxg2j1hxr+2sT+zV6LdBMsujpERs/7tYkN
LpV2f40s2RlTd6/0zt5LLYSkFlrJGlWLcRjq+q7vswG8Fv1Ny6oEbBXr/19TUUsJW3eWacR/rgwl
QPy29OyKNPLpWttIxqtE17cogQuCGYy30cvhVhf5Sdlm85fD9XfFJC9ON5cixqWX/8uuxpxDDGMd
L46Vj8iIhQrkFd9UGUUnnFLmVmp+DswIQlgf7cq4iv9yFv9mlYGV6fi2YziGLfxfvn52SnnrY4sK
0m7O1qV/QD2uvKZZQdxmYKv/9S+mFPpNLcmeUgefCUATB/gv2w0vQRwRzQav2Wf+t8K85RK06G1p
2uww3iBXQplrjJX/pAlP5zAMf4Azj48uAMQgGkP/XmlvucI3jUMQv47EDJsMVnTf4VlsDBArSHW0
desywCYpSnv20CuUUy1IMmiSk5Zg/WhoMTV6WD6acfraTP20dptavbWjv7MAIj40aTYwRSgEV0Cd
sjcf5XPelsMW3RGqGXO0XhPb/taTDb2FFJxzppMiHhnLL7KN8C1xtUD1a8PU9U90c7QnG61GyJD8
BX8vHjC3C8+hTGF1kYJwL/S+fpjNkHCMwXpgsFE9t2QVeN1KInp99ayXbjbUe09fv14Gs518cqkg
HopBaGfyZciUyXJqbi8O/U/K9SfE3NMx7uT9PE/GS5MbMmbr6X8OG5UHllssYjbbvuZ++sJOpjss
KoXLaOpHUXbGXdv6XymCknNpjOrkzWSvcIXMX8ZJPel1RDQNWcQ738DQErNvy6Z2fLMLkbJ2YHVv
Z02uEj0d1tPUFY9Kukzwy/m7nhgPZP58aTOp7XLTlufJ7eS5G9sf5dQQQN4NZGd7WdFtyaaeqfdg
U0hStFAqpnO9kUk9rZSB15sMAXDNKRS9mbCEEyO3V2yqXWAsj25PufHsYby3s42lu/LClV1e2qJo
7ybaJLenDK8Ud61nBulColbLTaHb/c97t+fCBKNDvxDiRg+1kiVOtB6d0+3ePzdDFvXbcqAn54ky
25F9wWXPLCT06UmeI3uk14l7eBuFSXGMRx3Iva+1xbFy66+jU1C9zGF7JwmpW4hksM+zLN2mqUnc
TR/NV62o5ysR72YRVtfbM0z+pqtMFXalOdkXtXNCHS3u/7mpULFK9ioXN2tiRDgJOWK03/cNSc7s
cUv7eUyseN+6WTC0HYblISR1Epu6d+f31cvEN7CL0fRvU0OEj7ZX7IwpN161uCiOTUwto7FN1stS
+9SWhvZpLKqHPnXbc6Fy7d6o6R37yMHDUbM2IhLhU0T2KkpX+Mq3hxlb/POETLprgMP1WqatRjcZ
7tkmkD+bEuWNM/O+wcehw5sDIfNQpYgOkfilh76swrVBBu9O6Y56sItePdBg6rfjJOfNPJHmUjp9
fLR02R+BrCCmslz/JZ1UGpQFCoY2N8MXR4Hmye2WQIrZCxpnnF8m26CFEfXzOdfC+QWxHoQsw3/I
9Lp+yb6my5N2E+Ml63JOhtINKsqX50UM9ui0qIxdo3quprraNEmU0yPHDe0UHSM6SuIrFhnrervH
1nWg1li56Jd3xtCyR1KTVZ/canZ3bpV8vbHmXa917rI4dTi+CS9pw+LSjxnWUqOtA3ykG/TQ7vPS
o8Ry4aFeFxF6utwyHnXkYMTq3ndF2Wz9mT/b70P/GQaGQ2yV5wZWwguDmkk3ozGUZw3P1nEsm11j
ki89JGghu/ABxUj3NRrtz31H8Omc51dnMK1L0XCcFCYJlVqdteeGVEjbKeMfsUPihmlHgh6EXu2K
iGzZntwDKuo2e5yz7mHyRudLprx82xCFc9BGrfksxhe4HRnmV3trlRqN41z1QZhV3pcuvqug431l
/osmsp7bfaMhExMOg/blecdil5uWcAb6kWXV8orm2bG1CX2rCcwhJs2kntVLPsmvLCTp1xx/ZVom
j8os6nvPSJyXWAGhlBki66F7sDx5jqeX0q6MJ4IOiquXjc8ROcDP4BeTi2q177dHqS3lOW/SfJWF
hbkZ4D4Egt7rAxcZgLlO+AgkP3yc0FXTF5rtY8oIdFMqs8am3rUbNDLZHkfW9OwjO91IsvqYtxXT
M742koBc/dtImDzQfdU8dmNsnH1bfqqbvnlslxtjyWEfC6hxUZSQJdoL2s7ExN8NucmManmoEJo/
yrzcOIP+1V/imxF3ufvB8T+PVp5Qrzmci2bCMWK7eyNK5LfmnS962Pfa0HHx8ez7ELvzPVr9Om3E
hbEcYaiAOQOPxFLMmnW1ZcFzTkLzyIhsJfncMpquEcqw6+1ej+QXjES6FrOmdhNM4/t6bJJ7gBDx
1UlffAwUu6wX2N+XVE99CfksTTo2bkUAp6M55p1jcO1Fyj/v/Slzjxb9taSML+7kFsfISMojRkh9
Cy7eD4ZJrbtE5DtGtM2DKYmIscDCHivTwzXg2Byl7hxfbxc77EzE7qiBQj/U58vtRjA3MBJfD/QG
/qntV1svgh5qh+HbLNujE7fZVlXvhdZ/d0KDaw59Nv6Aow+ZqwMfvKOi9jeFi/HcbqOjoZNVIXLE
hnmR3ZnTvK8pI1bCllut9wPUVD8kAj3ktyRHpdMumuW7NtUBqQU4agdcFo3Nu2Df14/NtnC9/WwS
X4RF69TEzWuLKjY06x+qP9lcxylg1mNrfyHC5ZOuTSlR6h3mGOBWI5IUN8HaNvUi2lTsIbXMPnld
+2pO7f08LFPl8pq60XLVZbIU2ihJiKFwk1eP2Fp7Ft9NMw7sRgajeUfCDMua9pH34LpM78fcjksI
cEFsDEEYnevBC00NFJVtuWYUigIzKvqt24Ge0CAnUAypO6OYX/Dy3qOSn8kxKw9JPR+sKX3o85WN
EVWm5XAYQXGt1GjsrHwOGqltp94MiLTDpsXI0Z3eqTgfSshRm8mtYZ2UNh3IbLL42NiyCv6sMmev
rCfHvu2Jlyifk6Tq144Sn5Stk2zS2FDAe8wqlqBfG2b6ppHed89Iq5WUWbwkBz/kfvjJwSa20cbJ
CBrFzgQu39JkdNcD3biq8K6pIhN5nocWLGmGHh0cnOX0zCa1qxzHNzk7O1EQ5q3XmNaVZXzNS/1C
q4TQIw9trrlxcc6i1Z5/xIPUGP6ZByBqxpprUr+utBm+aU3GyqRVBLHBt0MRUqyr0rpH324tFBq1
7g0iYc3PZuddpgbhTy84VJMsLbe48JptFVeXwdXynT4aNWhtNIAhOFt0w+ZFaNQReV1KqH+mf5wc
lgTbfddawj0Kz/rQcktfE7xMKMXsX5J+ftAbnwrZQMsfOs7WNiFdJHkb7cGvyxWNf4BgOKhWvdS6
7RKwDFv87MZ9dzfGMQlLFqkZQ0GOsHyGRggnJRd3dAI/clrJETSdpsvePaU+LIS0K6yD1apjZ0Go
Y71LMr5ju29e4NV+rYwSgUFdr8Qn+yo1htGRj81hIJV7BNywkiY5aV6pI2AQpHKo9uh7O9S45UYf
uvSMq2g3m84bKo5o1VaC2DxHIF3HjW6lhrMxFPjYampPlrLTjdLHz8IAiOQOw7Uue2sjmXxiDRyO
XcF1qezdQ2bKOgiBMFiRPh+aqvuecwFU5SQf2qm+9gpvUSdjd5NX5XhMhmk83u41SwpU5HcHcN1n
2jl2MMxRSU6JVRylS5lLn1EYZXlMPVtDChIf/Ry9bqUDVvAlOuRCp2fsqXzTY6I8el0EJsZsYPEV
ghb87clOWdWxbNEuj4NHxBqmLEMjxmco9Wqj+0l1NKlvEJAPpRl0end2lxcEBVMeb0k0mQFSNiEG
ithbGuMF6bi39x5nY76zXPWd0YA8qmiEX0TtTrhP0236ujdZriJ9QzBbcxRL1nCVLbKPepy3vfQu
RZLszaiG+hhm3/qozLfEq1do1Lvi2C0fQqIYLsA7F0xRtO4Y45PaF5MIYobt2WgOh4yUI4ZAyw9Q
BCL0dfKVhQVk4/ndfiqRjQxDqK8t12yOtxs/wnXYmP6+1sR2BHZ9qFthI1HL0LBjSkZvXXv5UQrt
tdbCYdcsj25PUYKfZO4uZBsyKosqP85ZnB+9cf7qCTZLVoewjEYUJg4HKXwBaKFYqeVTrpqmAMAy
55jIczhZIed8m1kH5XHhJ1v9iNkmPSbLPWOIg1nE7T7Ju89eHxY7HoUg/7gpZvId7Nx4gRqTsZwI
F0U4zytAZeSML3cHoba06dx9lU/RcQITc7zd8+N5r6GinsPB3jW2AcOjhLxUV3bBt1G9xmUz7n4+
1GI/PXJIdWvbEiSrx1R5+MUIRFTH282kCXkci1ek2dnPp73W9la5o+rNsFBFdq1tNdQauKSyrtPu
6ir5hhE53DLM8OD89SnreH+xlvDk2AXXJAOPiDFmaPrAxJPrGvGH3SZtQdcYfOMrMtCTvUEFtzUH
MO9zqgHB0r1zSsfqnI4lcF9fJ9VLK01OclDHRePWuyh+nz0jPNLkq7dpUuPeyg/KqfSdCLHDdpYH
ttwHkIVJY2Uze8AjyAKW6N+HDhgK8Gm077r/YzJb4ODxuIUCxNGEQ5nsrhh07s0BfyMG3+7O0i6a
442579ye9W+Q5H7hEN+e7Zb/ICpDba2QVoU2GdtZ1+P97XkrziEc3H5Od8hVRHCy/Pjt5vbrb/d0
zAFr4gS8n//683V+3t7+a6EZsBY6IPU/n7z9p/L2dv/5dWXtOhtz4bf/897G25u//czPd0JYwKsw
Z/fnW/rnB+MwdrbjaL8WZg+P/PaqiSb22Nu5TEdl+zPT63YvxTr6r4e38IXbc7/8HFKOdNd1+fPt
+dvNEC3BDbf/cXvsRg2hBGN8vT0Fi3gGcFF8a0BQ3Dkege+ZD+f69vCfm1lRSMPQ4Nu+3WVNJ2h7
IX56qXVHjEq9j6sGpCdZmnhDKrzcmn1GQ+lsylk0GC5VFoyZsVhkXG+lL7PAUU02gY7tB4S4FlOg
IRba6XcuROVKZ3EOkjo+gCHF8Rp11n07GQ0JAPl4djwqcTjLuwyy+qpufCOwSwDnAwIrMxneCYLT
g8VLQALoTP9+o3VMe6X+zaN0uca0Oqizoat8YccWb2oW8lWVze66ySzcZjZrj5Ok783YXmphPiBY
QfY5AvQI4/AV/gtqZGfWdvrsfvXde2Hou2KsvoXg7+5CnL5b4I1U/2H7nCpKum7hdvSODLJCHuJ6
dgLdF495i7gon6s9pdX9PFng6XqydKMwXA00TyyjPaV12uJR1qe1j9rPckKMN3gPrIEhsCz8Td3n
9bp3MxwUafVNPg599SAXT3VpWeyfonurGO9NVXy0tgBGi6mC6+d73xthELcUHvjnQTLaBDzg3RSK
KcKIwoLCjmYRPRY6YjU7pJaiVOu3BkCzU2aVX8bu2un5pzCphqAGj0Fup+ffEwv7rc9VTIJH9aOM
uietrXCJ60O5lvl4jFT8lmElymqXb3aRJXb2xqzjeptVXeAWuX+MarQJkr2RkQ/avjPfnTw09nH/
HCPf+hQRxbcqZXjS0Kccjekw9QVqJEs/+X5bbhNfSShueDx08sw2MKkNLs8XVf4o7IjYZ0rgnSHw
YiSigOwmDWfV6wuXOKoBVoKeTqeoWBsNPPSmxiGpG8lF0+po34TzOxrH5OLaeDPt2jviLwF5LPrh
wUJ4JrPyVUvL5uja2Js71bHbsavinMpyL0AoH6ZE7mk9vQCFUUdB6wOiFugecpXH7Wyn9q5wVbhv
zPKN6rbfMMMpgghH8hUmhd6x5cs1xvJl10brfHTrTc94E0F6xUQxcykIC2p3WmDZtqY7wD/IJwqa
KZCMiVak9zbHsH9Ax4TR2GdvgNTg6NTOc2+SzZlMKyytSFzAD3SZdpgR1K9vKJPMyctTLkuuRFnJ
PhijjxVaGNbpJKKKir+4itA6DDlyY6m6PrX0hxoPZZadeTVuMxCI3uB9Ho0yvfO+JUVXX6swUGGt
1rMwL11Eh6EBkbNP9OKiG6g/emEQshTH41rhIN85ovEDtK/+Jk7srwN2tXVjw3qLJfv9jgEuZcV6
NuSrNSIulXmHT6igcMLzqqNTAIKID2enwb2h+yGJYiiGgTYWPv2i7O6FmdZbqI0rnz7XocMjZevN
wFGTetspJywz9cwLtBuxTnQodpEDqjgsWJhT/W3RgOH2ZDPCp0NdR0c/nT9yRslaIb9oRfnRDaNN
WAOOa3byTpA5yLWymURn4WecRvx/7FRghoz4eyzD3ZiLCvCBLDaxJLUoHgiRhSoMQgsn5krUzKTp
+53QOXmbEsE2l0473GG1m/Z1UcyBaiWsPHP4IWUxPbACIoTpMUnWeHvvZKIqINA42us5g45DNWeg
+MYuFV8jpyqORs8GzNLNF5uE5l2Gr+VQGJ1gC6T5+6kPj1WnBiJwVfzYjtaPUJyL8tIo5jhajy+N
fYS6nwvDP8eFtc5mwd6sJrridhYNFoTQajSublRTxPnwnbauGzjWhCyTjTIQRW6GtYptcefmrXvX
ur4daFV9avwyOf+8MVkbW8v/CKuYDRZDiK3uD4z+Vga91MCt4lORI1MRkjRYxoEuI0CagwTpigX+
0CCcP1JQjhvTY36RRSEsLCuH6paxUi27STMQdQRMh86KKTP0CFrurdpo2OauSyJETiIEVNQ27OrV
mL/ZBumbpVVKxuSxuXlp+tzZpYiwaG2F6y724h1ZHREyV1ZrbVI0hvxhb+vd25TP8cENe35XtoY9
SsCMTxINz249MnPwfmGM85bgXB0s4VFauLXzWO4cGTXfh6z/burgRhI2O7mOm7wec4N94vRemNZh
cqwA+69DL9RbjbVWgrlRQc8O9h7i7UotzKAO6ebK7AiZ5hr0WZqRvSPn+XVu1RkI0HSMhkwFzHI0
DjeMHllX7KMFr4Dyqp4I82KVTeOW5GqwgzQbIWXGPtodM19pI3iq2QHklyfE3ZhB3oILqaGM7Hx+
p8XyeK34+Cbgj/447MqO1C7cUAqXruHuGvVMyxvzkb/rcuvqz7iclQBr6ZoSTlg5XIaoAMmCyGI7
ZEuN5QGaBHe2drVuvI+bYwvNojBb7wrydw9ztwY9Un6Xic9BZ/fJeUyazyAnZTDRfNkVXb8TdM22
7JOjjSwQxtXQ/HZVYpxjmyqkIEF4KIbkSOoSIwMW7U0U2fNuqPu7PsYXOtGpXwvUz9fG5+Ji9Z+M
OUI/pyqw6Yslpi+lsZ2+YOnIPvUMkDAx5vjj8zyHC6r1u8JGwOa1u9OIRvzQR8mPwYjKtWXAm+Oc
YMCTWt/S1DcDe6hZY+l17Y16DretO0QrBmoH+jLTQSyZrU3trvu2DA9aNs+oosZvmvCtY9Uq/wRa
jcwkNJWosUyGbTCXVoRlthdaATrWTzCsBPbeVzY1bDiZV8MvRm+ldYW6fyAQCPwY49V9JBTc8tmA
FyGc0dzj3KrvrfBTX1vZY5lGm5Twnns0CjnueCvZeXnbbozuC4TZ8kko1Z3HWH7hdKueWq9jWy9i
2CIhXnWVfQa9Wh31Eq+kvjxEGZdtWsdM7qy+GA9xSo+hcglzGgfjA6ba0SvbbQ2ot68EhMKpAb7I
aDCKIZJYUzFePTx52BtaagJaSSJUam+a1bAhqWG+WnzMK6Hs7AC5ASQJvyjwtXQ3VfFXQWJXqrz+
oXTi6MLM9NKOZfYkwfPSgjKQo6UfrWh7ckTraGdn+kfSXhUiflC932hINOeERAMmakgr49yHawIS
QXQErys5HnSI05xdOvYNreuPimHWgAImyBD1MNti2wnGjByNfmBIQvGSR6HcW6XD0s42RXDg3unm
d+l1WzH1xKSnkbG1ZUiBG7ZfTau4OGZWXIRBuzDM2vEgmvlAsvtulJiVkmneaWXs3PdKBPZkOQeG
tntwJp8E4LfLpGqdK4gBS6aAmxdlXF1DAXQ4t+KAvFH/lFbsYYf8c23CagbjzGzP8PdZaX5zWwBJ
vrLOo7Ukjo5YdIeuDvQJBn7KvIm4poXE4NmnbIzesdbREHXBmCUK3HCaD0GqF86hhZMChLjtkPg7
HSAJmwtuCGGwbkd7bxUQ37AsM0dR155V15CGeJBSiJUeZi5mXAWDMKcjojECQ2gybR1pW2t9aLr9
THDxASnPYY5Tc5N6KbIqVoqhdnYWraqNKPTyUCdg65xweokrQxwtHAurzFwyt8fM3+Vena7HRpaP
RpptSdNBnIq6JcA5rxZqgYTKnbFu0R4nI6mZNmRwEIneHFiRQBHOTk/jo48/eTbUMGTVOM3fDTvs
Dz18JNFYYjFRs+kbVLkxqbLXJVFuu8jjMqpntrY17e5sJNq0y7oKkALl8nGmnEXuShz0KORXkxbr
wfb8r9EQ9udabI1YxffRiFkk7XA1M2gH/itdOiol1R0VLSntiLWtscpPw3SHcJrCT0G8cGNRB5bE
8x2mKM6d8RAmNe7Pxp12A+lLmyG5V6pyL3UFadXQx2e9IT++1l6NkamMWwNuqsKdZo3fJ/aKp7yg
8KS5dgKNPeNyTouALybc1/ZrWIhwq8lQ++oMP0I3d14N9b2csnDri3E6wV/zDjWRJiYSZi7qSXyO
cxwwhp0/Z/nYnMM2MT71w1OZmBggkCWcY+Ull6xlJaGVHyQITh6yuKM9lErn3KcX4VHLRXDHGIVD
CibiqX0I2cF8TGntXjQ50cEWiFcdWNfS0zh+QSjS/gXL4WYzbqLlprGjdle7s7ti2+hffP2Bsdcp
m/R9VINiAIXwVMatOjGimD5B81iTZkqt0SnGT8L+XBHf8XC7oW23V4n5XhYWwzs9JYmldgGENBNm
oGh6mkM1nrke9J/sXiciJP460Cama90zoSH2fOVqfnOeuzCjLtDqDWogPlYrfyisxFhrbjfQGu6Y
sc+ptS5StM9eOXgHdgxQuuuwJtx904mdj3Zxa+fWtHUdPd91caZOFgibNvHmY06jGFKIDtldp+ep
az3jHMG4uRJxYEzh8JCgGxkYUlZq9E54R8c7P0K8LcvhXVZDxcxotrfVknkmKFgLSQhGH1fYagE2
b7rYXPB+tBWNY5JG5WMuJJ/S2sK0dJpgWkxWDmVWlOGSUsX+PYwBt2hhdJJefp/EltzHDBjogE5r
xyo/M3xnFbFzkKIK3LUj2+lqgQGDcOsQs5aGHRxhVa/jiWGQIb6hRdUOgGK8YARiiN6gBuTJjVYP
/ho0pA9uXsLAn4qtg/DmqeeMv1N9Awq70/u7SXpf8jB61zBv3qcWTECqpgNiqgLEizWwZczL7Qwj
ZwNMq9sUNXQyv3KiQ9ZGoDCyCpzv3FV7UQ5geR06d9M00nuFJhFSYsZC7FoVNkE7sDuspPd5buZz
2hXI3q2hPhIpWjIUyT9jjG05JHy5jTXj22Tr7H+ndLhrqYkDZZCdoJzswZy7+pL1cryGYXGcJrAR
U2aJXc4qFORwGDa9o4DPVfHr1MDFsNq02VoaAr7QU2yF1OAudIj0KqI33/yo3N569YsBXZ+Tfik0
/KGjPaov9NWhJnCIDbZzoLB2WL0x/A2xVSEZsGqod8NTZqj6DKocBocMOqeFvsg6esACQ3cgSNpe
7vHYPwEVKzdQUiwyUyBYi9ZzdjJp4Won5Oe0RNxduqOeue9eR+4DJCk4aGJ6sp3MPnRtt/L0BrGC
iQg5y3O+0bal7vDQCXQI3pDatITNa07EuHb+Aam23BUMx6kewUKa5PIQ2tCS19cjfMcM0kZFuQtV
WmNYcJGsUxUlbYIoBxEefa3Z5NsPq5VVdzkhAsZbFW4b8ozWOD32NlTQIC2BvIV+sS/h5yI0gIJX
ojMNiLTc93lZkg6D6D0pN4MXMf38P8rOa7dybs2ur2L4nm2GxWS4fbFzDtJWvCFUVSrmuBbj03tQ
p9vtbsAJ54cAnVKVpL1Jri/MOWa1dUQp/gJoxT8Cxl9f2EFs3QBvEK9Ta7tSz9ZpxuDKHJj/OEF7
bnLtY8iH36HJLCRvQzCz0zgAhBHGvoRvN3WuDy8jbU5GqSBpo8xgockStTaMTWGZMeiJaL51QZYN
ebOxhvekJIMgcQ+1ynnew+ZunLrmqCcsTvhJ9YPliUcSkPpi2CkLh7wTmEguGclQS6Cvq/qlKtnm
5iVY/zSJ3utWY1LLjJ8mFT0PnDmUWN4F3ut4qPR0m0KHOYb2xjAk2nHYkRC/GX6Ztq92mg80SpWF
tQ2aOWieM+pQ2uoP83B961ngTzFK9+ueJVuWll+syZztGFqMtTSsNVRB69CMAJ87+pFUCRi9JMI/
1QyXxoF9bYt74ah1ijjcQj3VaQRlIA2RQ7SaeFbFl2uKDJIX+z5oxMaqjip71859vcZgrVOxtRux
9y61GNeCzSgcz23CGL2mcszdN8ieHuPFqtjWejSs6go8Cgwwd8PT8MibNeBraOhN9Nq6doUBixbE
PFvVnloWkXiDjQwe1QRUPZLWSaDK2ed9fvNdVZ6KImHyI5vm4rrUnI4aTjyEpwVII/9KasZGi5mt
xUkNXkaqBxVUw8UK7tSNJDQaM1kJvPwsP2c2YONvJz1HTjEsvLp0VxpYxEvrTg+DTdk8kXIPhgn4
TrTlSE/NCwdlkvbf0QJGnsajTid14Al3EKOTYrrpv9reNJZJQlqrtBjvRWsR+NHarCnfwtL4FWVA
+JUo/kia9u1QFQG83u+CRO0TEjtv49rJn96eR11mmO0SLPe215crExchlFbg+mZxDZKfuS2D7NFk
TyYjzL8tV7Wv6SSBFJG9BEMIFKqEgxyqSjuC9KSQxVq4nMJC8JzNv9nz0mSRfLIJpoRzu2NY5GkJ
g4VqOFvqkxnGMqEQeXP7/aga95AaMGAMO+Hd8Wq2ohFJNBj4CUGzvho30TexHqWHoXIUQn5jbcZd
u6+LpKVB51FCHXkvgr+G25R3XdgjaggPzn2VJFsn5M50gZ4zc/Tn/NhN5WMbCa35YM39fZr1Hypr
4mOoxntVwLFv6uqU4SxYJk7JhhBYLpMEZFigg3iNqQfijGHQmIrfgcGIRqSKd7m3d6ULj8yxBxK1
Ot8CoKn9yjAS63haN4wcOQ+60TsOFr+eGIDri6JWqzwQzSpk5Xj1x2hnuUi6mNCGK0FozNZl2QLx
+hDmXrnoR6PcgwfMtgljv00nPsA8ecd6UD4G1j7eu+JSMmSxNJ44mnYPDRumhAmnSTOhPPVZ82a5
QX/A2FduieCAKcX6aRAOC32rrlCRVDz3hfKPPx+y3v5TMVtj9hfXG4YX8Z590S3wKnGKGusXNaX+
O2vE3Q706BKNtbcxohgoZp9wvnbGmpFQtykC+h8cZ7zBkiiOxnd2zFvit8QvL1PfDgQ62Oekmtdj
Knwo5KwUTFlCNGC+r1OZHUI9bPbFYN+twh22Zs1DawLofOBXW6VR2C0ydB6/FeVaS3pOkDUU572V
bodUpEsIQwN1gPWSuMUub+UXYM70UTES2rIuQ+HRWfUlb5sHRdW4H3QodlORvRbUSGOkrH0Hn2uB
EXwduCltWhVJnki9WHYpA9PRw2BfB+MiUmZ0aHRO0XYI6A1rG4O5TGkFJlwYRpgcaoAGp8yzN7OQ
fV0MoXeXUdkttaHSN+Pof7oI15a6E2IcH/AeYN1ql1mpdrVZWsdhDO2FTy+mEsZvKVgEBg29sWks
epqp1M/+ZHAOutU2D2d0eqol4O869+z46VaWPq0O/nLe4+DpkgWZs0l88ppEzV0uK5MJTVQE51wf
dvog/ENGLb3vCNPEOy7RO5kQ7rtM2w3hhp+DvlwDd1y6BXqbMbr4WAajBP+EGRrZNmdPyQpqkPup
ErTK2jkhzm9p6yJZkURZ7VWh+o2HxWvl6WSLKvq2enDeM+6VWz6nEpgy2hcoqK55pV3ysSEw3Unl
xQ9D0AdVlJ177kughcbBzkvEJkMACAEtXJReIiXapczs+JQGFW9PR15zU2Q8rQo9Wf48+L2ObtLV
SLUj3Ir05Wi4xCOlol5XtzJMrpbJ0Hci1jTTku7Im+lyCSke5LC2dlXanpnK18umbpznwGE5ETXm
c1lQowQ94qMuZTPUxcavIqmKW+wShFTW4sNj0LLECsSPhL9jXdSgffVup7pvVSnxqC1d3bxEPQqJ
fop+2FymVpi92ln0XTpO912WzPdswiOmBj2srdEKx9N46jQHmLI5pGfPFNuJvO0PjsECDaKZrFMw
yYfWapiOt6N7iVI0JUFY5suha1ehUWd7jVU62MiHjP2nKJ+4iHS687G0qiUG6RHJYm5dVMP5ESTk
KnXwpZcRIIKSUd61nj+M0E1xyzbDTYA8Zz6gi5cJ1fgi6l/xyflzjwtWo89uwO+GnRyqv3mVwglO
3Jr0ch1BkRiHW+8b4aXRdaDE5VMR0PkyunGPNnPOlYeZgfF9lCxJtIjWhEm4K1pre1/LJsYEgLdt
qqj7yXOxEopadHAlDAVFU2f2Gj7eEN6rbVxxJ2tbbJug1xtEbjzuP2Gr2lTkpdrHZR+uVNyk68lM
HRxUkdwJvE7PaT79rbi+Y68rHoLIkl1NH71IuZcnvdOv0FHZCrkpmtWpx/8Yp+U5b2Zhi/DaOVw9
OIK4Zssyg9LnrZdpnMKG5XaprBwBiX9XWVheid1oDmnHVYdjSB49h1CRThTyYspsr9fls2VrjJ9x
5uy9pqGgUfbSdKm4DD+0XshVfmLYrw6dF60EFoHFWIbBMxrhV9F7/UKHlHmsnSC7m5IbvrT8eAXo
lAkZ07wzWcAM/0wMukNk5id2tPRYVbfLfWPctIky7+XwYwq2V3WbOafBCeWl1fWzwTNjJVuCyQCx
NWstY3TrhDHKO7RNPQssAHMlc8FWPYVaqd/96CCdLWar7Hc6Y3ydQZc32d1KlWWnDHMBjWdqvCNM
xMBtNAjMWTO80S92/TmohPdhJapk+8OhaDD+oTp02S4RG83Msv0iuQHpolOJQ27ITzoC/Wg2nAl+
bK117OBuP5ZHhZ6cd4WHU5p10a0frEfpUesJI2JCMn/wWFCB3GjvCef3DRvE3QAJ68AIOYhEoiJK
jPjYjT4ZGDV+I2kT5xSEPVctH0JFv61Nfb/L2nbbdamx/0HDBwjjHHCVLs/FZW5109FhgEEgQdgz
kskPvYYtsPKt8LWJGbuGuQxOvOsFDsaaAbRI4UuSZMRS1Y3vedGaW8l29JXdNjK9O5M9R6RXM0dw
l6tD5bnVa97O3TN0gabbadiGziLUXwIWmn9Lq+YIdO2b0zLp66TOvxp41oWt0D3tKYY8FYzrEUrU
qmzzCwHtMfUTLXqZVvpZZ9Y/R4o8KwTKvK5F/BbVjHdqD79YPzYbYYwWHa2xtClCu7yrzlWaNasc
VSZ7KJ+HcGIHtyZ3vrzQKbeR0z2bWnhtIgS3bVoM28AhJSgN+DbAJ+/26HlH9vQlm2Cgi3adBbsi
A/wDYbK797hLenwH707D4DNN47uB25BFCbx47klcHsEe99/GkabzBy5v6gTrtGQ29fMhsQ3ydUKh
n6ExrcKVxj7oPRN1c3RIO1kaaaG/q6ZrEalF3hE2PwAaomS3mdbl5yom06Sy7fYl4uJm2Ju+IqZK
towPaakmsiUqGRoLv/erXyMrojE29FOUgD6oPN8+mNbU0sg56Dslq3orJ/cEqdALzHviGkabwD/X
a9BU9AOYfac8air4HhgHPcUBkY5VgVDB/5lXFWhMiyoCXzt/6jQyP3njX9fVgAhbFspOoDLGEsJd
u63V7DqIE+vFnnqQomZnHWTQWS+1of/Lp07FeQctbtw0Wdfu9BJZeFYM+X7sR8wCefg5k2ZfsurJ
r/zytTOD8Km3ejQXSXL3ewLZAR9sqyh4MNUZT9LySawzfPeegsh8NX52Ee1AmAk5vD6+z0eUTSfl
2y7jFBL20pJJGyazIwDOhsLVsECvYoki06p+nwJWWJgLiE6e0Ic1DTMHHzUbYIHW3xCxsCBI2z0W
s7x8spthK3NQ5XGfFRd7xAdZWGxyR6Tm6w6w4IbtLopKW5YXs8z/MmrwtrWpo2Awe2tPRc4tQbGx
GHIW/MGo8Zih0l3qapg2rU8vS209EkXgghEu+476TjN2viHUtZtoeas0NF9Hdg+q9donfrC/Y9P4
qwl5yLpNo57YONb/jUqDE7JvtWaryYI1aJxriqLYS2FhtsGxCyl4c9n+5e1kQBhKyYXUWpuCmAWO
YsO60emKG21li+XHBuFsD2s1lOlavI0kjDzqUGse1G/hQteyaGtX1Ed9QY/dT2oip4BBmRrdt9bS
2xcktrS4bj7eWe0Yl4kgrDZ1kzMWDpsN5PjZOMo4/3zQOjJ3RjyQzC/4/1iT7Zra77ZePB15r7ID
aj3jKbAPcdum90oG1jHIB55pBm2N41qPyXhWvma+Gb8z2V68wQ9fIzimhEGOb4NDTgRw+RJ/W9Rf
20b219ybTjhgA/8A8iYBNsvcYFOMc947xlfWxIW+kXUjf4gGRz0lCSOxpFraVWzeWpF9JT7ayyGp
rDd0UhEiu2fV0ZEkDmlqZIQ150gWV1eAeKVhQAQUdcx4pqQ5GqF2kBXvPNCUN2cy2p3oXBCKbvdB
Z2HsMY5ZR0Z24W4YjHzjD3hmmmwq1j46UAYncFoHWtXIXZthUBNmbga4zZrXiKn4kmX3VybM6GVq
b46K8jXG/349yfa7q9TTWBneahBlf4ZUcehKywYeF76Efq0f21yJhT1q04pzwtv2JulJP37b//J7
+K/hd3n7h6f+HxG1v0vWU3EYqf/w6X9/lDn//bf57/zPr/kJuf23z86QCUuJ5On/+FXb7/LylX/L
//hF/+5f5rv/y0+3+lJf/+6T9U9C8L39bsanb9lm6l+jduev/H/9w//0/fOv/N+IphgdMbf+74mm
/C5NGP97ouk//s6/EU0BmBs+rDYT8YeYo1//NWrY/icHMB/PEbYeM5KSP/pXpim2dQmYPfrn/2zp
/wS5CKqpDekNTo/5/4UwhVeB9f8f7+/+zz//ZyAWru/wP1vHOSvgqM0G+f8FZuGbXCJB6WU75mXf
ZVLPiXILfar/Qoc8DHPoXOunL3Fen3QE8OOshPdmTXw2GefxZ4uVkVMEgI5GGAV9NmvpPVMPd72W
VKRnQZ5ufHNhzNp72Rt3r9UuuDLnUQl3QIVQvxn1aoU7/3tCwq87mn9MrC7eZBF78DIRSMNQ/MtZ
+2/MLoBh9gM0GAOs2SGQzV6BfnYNTLN/wMJIkJvvPbYCNfsLZMIDwSntW6Wh9sdjQ7FlybMGHmfT
zA4F/maHHC+BbAO8By8vQbGp+YeJQrhKJhDLxOjpMdaQ1LwUpfg0Zi+EM7si2KluxkT/Ell0Iymy
W8jZQIGRYpwdFensragwWXSMveLUcdngFWswa3BeXdtgM8eAN4miZ+qgex2AEPd8UkYbjBwgCxnB
4uzQZ4+Hmt0e7N8nfkoMILMTxK5e2tkZMqXHcnaKCCwj+ewdmWYXSTb7SZgTC9DNQPkRkN01lCsC
80mCCYUMnW1K0pPJURJjUulnt0o0+1YsDCz8Z2JnSR0m4VONttyYVrxWNx3jizc7YJBcHpzZEwPY
oVs3s0+mnx0zsMmXbYOizHWIYAMKtcROC28Zow17kEuD8cbsgpXSDqWOSgVbjo09x8emA07trQg9
rgcHQo/9O3UZc2qquqKkImSoubkYfgKMPxUGoBja/8qZPUH4uwE2AygqsQtNs28oyb2nXokPrdVZ
75VbS5xM1f6pkPWxx4Cxk8zZbkj8MSQ5kmQfC4tSznZKzJ4lrA2LYGy2GqpNhanJcyPBpZA+mdid
8A5tBZ1hV2OvsTBEkTd4UIVIFsOAJAPBQHjs/XEN7stfEa5J0h3Wqm72WDmYrezZFKOPvy37e2zR
0A+R7q/BFCwMKkwkZrzqWYoPxDVwelWiIoGYWyboszMYRpZpbWBs8oKhnrQdKNrl+JRESb6JZRCd
Wz3Zi3Rs4Teu4OXVOx4s+R3gCjkfCvTl8CADKdtpybi0JCNzhjTB3vaDd1JY6cXmZAvijLIagZ6X
aOLokbnVdRbiYA2yTyJDIEEIc6wQMSwrRQ13Nn43DTjvgjezBuWxlW3rr/WWy5e0hYf02mgfRfW4
Ktr+01iOQUhcpaq9ZQKA242c8ixT/bPQQn/PZuwlGSxjQfAU8yomYf1EiK4Wn8qSa3dgrA/LZfqI
SGteR11zKpQYNzIYlo7Wj0uF+btMEUFibkkR+rW7IMBvFfCU2rSuvHderO+MP+DS/b1KQxsH0uBg
ZalBiUfsvqFUHQs1/9LVcPOKpMcj3JExG9e7kNk04YUekLXI3/aGoa30VnpLM+rDpUjrakmFNT0Y
RnIZRb9ixH5sMevnYfTSK5wixn5+dmhcu6Ji6mr+DGdBwm6PRZi2oNavNw5ZseA2L5jVVxk7U1pv
+9TY4W+pUiykpfmKHMnZlT0vbNTW6OdCDCrcFVAiBRtFD5HiJmfVN+YlsvquBhAfeuVqMKuPrHXt
jdBEe8zYdTUl+e3DbzHl8cMe0hUQKYy9PUE8g0EbLAanXkOEmyXZ7qnXoHahuOb3mQ2aWnqcc8xq
XOH5hHagada14WAWJ+AiUZ3L3zbx8827OiY8SzbmjAZT5xUrhbsibWjTzXs+aaabQUXNUxka+xBh
2lqvMkkLREAuZ+FR1qhIUc3UV6cxdjIsXpCyBBt66a3lDOURfNdeRPEnByhGqil4ivscAj3pU9Am
V9Fk+cy0yEfqhcRbMkfMaVORvxKF/eXqwznBHHo1PA4Uzw9+54nG92/SFeaNiFHFLy1BU9hJJquO
TcSBZxgvpkxeiRy0NrKIj9TRKM9ipDi+3mfrXK+uHpeBCRAOugfsHPDlOzvuxlXUFeZa2vCwzLHF
YUP4URsEiqGvXi3i6EODTXgbMZNEoy42GNVb0mC9fBvK4SNy2xIyXfjajerQ+7G7QOUw4rz1oqVt
ePFKmdqTPUkyIEId9Vj9hO2uXfqO7N+FKacLmoanrrQJP1T8qEZEgrTl9tHK8GaXInnwL6Wm3zyc
TEe8sEhthzrfVnDyy2SKGHF1w3tUGWcONEnTZsWHsboV5ZSt2WUYmEwCSfwer8isS0onluUMvuQ1
KvdmUKQ8SVPwepi8s8T+as02xuJEl22p5sNG2z63JDpEWd6/YuxPbSijK0rIixlW01rZzB2lXf7i
rHHeJpd8LfORqW44snkp1oXpP3cFEk3Ta97SKfvdWVT76HndFdfSbvKmjYPbCj0P3PTc3ja6+4ds
BDyZjvOeRCZ+tyq59FhtDuw31NRtIwu6xCggs4eSKPtqnI5Vu7Z6rXuCdcu2KvOvXlR1K2Lqk61v
sFHwOIyzvE0vTB3PrJ98Sn9hUomgIZknmSh9tIfODU0Jrz4S1yVbodaLLUoVCE/eaPHC4qvFlUpr
ik16HU4wj9zUQi1aoaW1q8Jf5U7DYDYhyTpV+zFBgzI0/dYptW3AVbVvJs7ATsviiwM+sO6afT3N
wgmOExPM9nGIyUfHoz7vu9Oy+tD9rL2Y84dRr788pgMGGmgYAgz1UpzP3LQVwrKlI5oI27lmLHXY
GqwuKnQ3Zc4r45vDcqrybEv2yGeqdTxInHI+l0AcDF7rLCvfTddWGjX0S84awgBPS1iWW36H6C1s
Xtvor1Sfow+PTfclrblbP0LXBPCBrzGy2DA1IBxKssAWZmSE6yYlEQ+CgtpVTpheRb4dHRcpDVmp
xGpb4EcoRXSdMWMHmSQfB41EzPIMZIowLFeRb126X1HIgsSI5vc4zbADYidvsmMQ4j0QJkIrM+TS
dPXKWDtV9k055LNsrlmXpB4MCfK/l9OceahN5ltjFt1aWbZaWZrWbpTiVhFAZRpA/aqySW2MD8D5
u7+mKFaGu+tkEb2LfDC2Th6LBZwkaqxyzoIOOtxfNoEZ1JXBjsjQdmEGfbVpzaohx1H+Tjwr3FmV
Xe1MxEIofXYxOpC6tftz1l88wxmPSPC8+3zJMDmzgQo/9TXr9npKm5XmoHN3MLmsEfMdgAVyTpE/
cvDNhoO5y55ay1EI8VOu2TA8Dy6lPkE8275yoECSg4mouUQJ47mbaiyKW1MkRN7JO9swecvNprwq
Ym9ocu0d2iyCetpHilwaF0TFYteo66WI3GFnZLPQzk+mRZkpf83K1UJG5Kit4yBal63jcglUv1B4
pEe6efaWZPutsfnoaxGl64rUgavvfOaRcldBZWY7Nwf/H8nhHU3IaczND3sWa6s+KpZJl+LSQeHt
6QS+YUvTVl07GUsvKMS6qjgK2NkdDG+4ljl8zm50PxnPLo0qT7fTlJD7na06gx223bTW0i/2A6WL
RtphwdaDZE1SvOReiwLc+WNwBo38jUZwV9evhLX/chu2X0W7bdkUpb33K+jL70jhgI8/fK+9jjG0
zY5247Xxydgsv7rY3musqUiq28e2D/m5vWq62AeBs+wCdR2GftdE+ip0kcSoVDtbFBEtgQgew4CG
/FMGHiRkectak1ttajZKU1vlTK/2IBfEKJsrHUkWimZCTadpJyz7yZKIZDzX/WW308oL1WmQFfgI
EooZYmwqs7p7ufPgpFU4PL47Cm+sOfINFuemaSOFqz44zs4jtJUurzhW0aI1ztWqsuvX+YtMppKQ
SHfDSOxa0j/VIjh5uU32izCeS6M5ShMZZkzQACRKTlrLP2YjvJ/RO3Bl/21tfx2GMcYPFuDzPA09
yLLT201FalM9iY3XVM+qDN/65h76LHLq/KHCm822HxkYzvXwWFvi2xE3aVnAKviGtSV3Rkff4QME
4c/tjqUhPuhXMjZ38/eloV6kBnA3lzNeG/EOiGdy2atlZxSbXovMNZAPhFE9wWyuFSw0L1jnPbYf
NNzzDcLSNJ8VUitnjI9uHO/LkvV/FBZEOMU7uDwrWo896gGSznUmlpPwtzaaq8mMz7mQ6jcolNhD
X1Kk/muHvF0Vxscg5XvfSATqm8GovxCwvpAULwkXDQzzUmnVZrSH35o/7ifvU7juWxBFDIvzR9HG
T4g3PqUYLmTELeJ8YvlebcUQ7SpZ/rJG/daZJqNfChZMAZ4TwWMHY1cM3gO7hbXVQvMd6/LZGa1d
YrT7vHvO1ewlq64U9GsPA96it0YCrt21XWQPu8t20bVqOFynADlObo1Y1vCOa8Wejixbhhrr5aTE
2oqjibshURv0j5qZ32TAlVIRsNfoFc2Da5PmNPjX/GBTU7olM3g6vaMgUH6J9sDutYX21FXzDWne
6nYGaugLKDzrtkwBnUzrioQ8pBBPjHJ5MdTwDDT54U35yZXxwUnbDfupjd3al75Q81j4qkP3aEw3
Z3Wu7ZRXX2q3Xhi0YU4cw+ywT4wG3jrMyeA72FLaqH6Fdchl/NGm+j0pFi5hySvXUYfEFk+O1r7L
FHU5fp+uk98ABo9CK86+E5PZN1z4TU+CU3ogFFE38s/RtS7a6F1sUX+nw6Mx8htxsUwNzEM4vSid
JHYG79R3C+F5uPrQc1rGzSf8SnPlPnaTlZ+TZtxypSGQp3bbJDmoLWR32yzPb83g7UI2/mGREpkl
xo8uSn4emQW2N5nJD6npT44XfemwiwNiQ+32N96Lte5Yzzn237Evf+lIFEetXTWdfGCLjMhR8tHH
6W5AUBftVp7vPRHfyyKdG0Y2BfIvcKU7Ee+fer3wveHTVfVryANuSp11qZxHkzl/VIQDZTK9ly4X
L0jz//hK+4Wa5lC4bGMDfVX6/ilBq+30yOnyrZ6Amp0vFqwQH2WCV8+jeIsEcmO2SXn0Do2pkDjY
LACJTSf2Qx2eRQl4oOvJ0u5BKEw2t/2YS/S5Hnmn41+z55Zza/2tGJhPpfZcAc80VONdKe8lT+21
1PzLQDFRVPZ7b9UrnmnLsOoubWqtq+yj1ZKvgvck8NPntozW+LZPoyjhUfjFtiW4UdPp0e32mQfG
HBJorLRqWPtVcdCc4eakyAbzaCuteqercZvQWFgJ3CM/eE6SaJ8IYxua47m1ubSZCdvtbWDmjxe3
Aq3vJrREJnD0LN65Xb2GRMUMQZNHTXy6FwaNV+KnzSXDMSxscQ8vBeB/jWOuymBcpW30p0H7W3fQ
JrCz0bYLUCSDTRgaD8ys2xkeVgrRpk81T9ccpfbS9kkX14Y/eZa8VqDVtiFkUSSFqI3RIY+w9xd1
qj0ajs1FkFfnsTEPtW5tSsN9nSqu6rFCqxrrG8J8sLg5F+Xfq6S+pwQqIyopPhCnbdykoWmbbpMg
Dw1jeD/qT+Qe7mur3hAY/eYP5b0mbo7BF3HmuYDZleFVRo5Hrhl71FDbMZEjeaDnwcF0Qk8YEQ5V
D1deyU+jdO7gniewh0WcXXOV7x1N3xqqvxbzJN/Olzic16TF7a2hXtnpi+jLl8KpjsSqn1orWY0s
DxJZvPvj9Ehy41lU2HXq8VxNWr7okb0vLGxOizyhJSpt1qIQ5eZCrw6mbUkbKJyd4mHikJBpss5k
nIOzaWmZ7qnO1XtkwX1H2jWIJ9vqb41bvEf5VYuLYyI4cen+dCgDY4/MHXVOa70bwDbB7KGmSykN
nE1tA1CImnecPI85dFvgZE1W3eCeGT1eMJpz25fyVVGeN7H89JzwTAFMpdWnyA8h/Tl3uwnUev63
Cn08RUwpipHcQBVrd9NZ5W75B0reOrF+Lny8UDsKJ94VVra9Lb7Ja8aQ0f6VpnsooHenU7k2/fEt
Nfp7x2/XclAYxXEwu7Wn199hStTMaMIVtae3pi4Qtk7rbAoocbqb47i8blqFLwR0VBKFS3cYTvP7
VbflR+d0r76pPnOZXXCRbPGib1sCwuPqyazY0KMVMjmPm3Mx/slE+DdO0oXSs6/ANWJUMZhKfavF
Q00rLKYkXgWoP+YakX2ztYoKvnqki3IEUR3KCq6h5j4XfXA3THWA5+LC8qknKqzyWTXPU8D2ejQW
mYa/z0XaYw5yl4oi2xnxRjLJxlWOtNsGgr4pYCwDoKq5BJhuTvWGgcqsuW/PgdHra78gjpUG/TkR
BCL2VzpXCqaspGIb79m0d/3iGT0aj6tuem86CzdZWW2RQKxtp7jqmvPBop0gStWtRiv/k8rxMLTf
IeA8HuCvWQecy8o0k0s22/YW9rzBYG5at0DrtIQ1asBcofUwNjZ09Zj+/ZVwsAvjljNUx5JIdueS
a/mQ2TTo6cDaOe68g0DVoOWxfmbqTFVXjmuiRXfuxHS7xJNRJtRHoEL/Zqr4kb7tpA+JtdVICJh4
fjoGlZFdyI2wIv+mgFkxAOFRJydcojUtPOjdMFj4Ns76dixCnmrjng5gQaS68l06Z1JADSmfh9Js
1qi3o7Utw13rYFmSUfigI/g1RSLd1DJp9m3HyDzEk+E2bGUtDwGiGUHkx9j6SBz/Fhi1ue2FdXN6
cZVNiSfM0l5rP4PUF4aPSUO8FBSvgQ0g2Vag/62h1VaRqsUuqSASZqBEFj9hZVnhQxudASDIbR0D
KEjaS1QLGV5wlqiAD4EOFKACObca4bzbmkX5Q6uHrSwiwzTU1qJ+sjW9RQWfqJXZdoS9IgzPQz1b
NpJ+yjNxS8PURzDp+du6lrxC8bhhzK4ui6ByiauN6j0YTeulzH6zZPhq+otoAUYJ96WpCGgsYm9X
uLyFGH90E6UcOlM6ZExItnPyXZtKaN7hsETka/HGMjRIoceiRAnL5Cuqcu7gvN3bBlAG5VaAx4Er
LhPywq2sJh1F09dQ/sYTEUsu70YLJFKiMQqS4NPuKU/DGOGdJhswOC4958ClZKVIuEqnQzTZQZew
h5CcISc/2mX6nLXZd9IRM5T5cuM7/HhslDnUnFvUDH9zz+O4e0PmRwdQTsvMetES8VpGWJSA4DzL
+UpuGtYiypu5oQaG5gzuHP44sj5Dh+HGTyg3qvCUi61BoruYbfd5G63oVHGjzZpYHFjWg3yO1whB
u7iBMD66VXGtCm+dGlyydgejQwb9B+rpP5PYOl6+I/YPio4WkLAp8Pln33CJ0Akni9bweQXtsMRi
ULxWPdgmzR73rSlAHNW/OOLOOnSlpaHT4Yqml4tQ4t0w8AVYvw3UB+JG4OCv3JQrgo1q9Kk8mOAI
IeSXT/TXc2o6Uhl3Hh1WUDFglqHms/7M3qr/wd55LEeObFv2V9p6jmsO5QAGPQktGNRMNYGRyUxo
5dD4+l4eWberku921et5m5VFBVUkAgFx/Jy912b/aKIgyMGEIgF3PeQ7Eq43Ijb2DjlnjLyRbGdI
u6zjxNABgfN+nLxnhGdfwxasfVKtljo7OtI9opl+CQlMQtQN3jhA6s4Rczv6vUngaHewwAeF4/TO
skonZeHIz7BpVOgJxhxApcjKr2YwHP1l3IzCfBzT5F2MxRq+6FOU2m+Wmi8pxIsN8JHvYnIPmT9+
shMWJcTY0h16ESN3n0B9N6rP9uDEx5A7b9vJdu1wJtOSBr5Jw27H0RhD9+LNYidlddFk6cnlrpiG
ZAullvHmReLUpvUjuYtrmiCreJhuGXJ9lnQLV4ucfsSxekjo+o3+IzOUTSPCnTAUQIpFPUVT/mwV
/Z0JQ0Sk8UPV52e3C+ubsRNHOsxE0npwBehXl0z3u3VtyBOWWUYhUh1pTr/LLjxkU4QmC55pgjIp
GDvOBOvSDPlrRH1PlJT7MGbjfhoQWIuRFzOPkwS4IrOvbth9EcK96wzVb+Mif8JGncn0fS5/RCkN
jZK60elop3vu2SvMixHIrWUbK2Q/0QqE+K0iF4g3Mh8Q9L5iWp5W7ezh8yfxmODYfE3m2VMLkhjd
8Ct6Wq6MYqGOAWlMXqQ+OC/RiBcYQeM5ECZKlLr+gfXhNDNTVIt161TxQ9J5XwnCfgkRpZPUhQmj
SoDNjBQjqt1iFLn3DUetCtV9ihpGipAzmxc0ynepN/hr0t0Pcsm1bLr6kZfN0ZzKe4wC28TsmMqS
eO51Jlb1AAmxgeKabi+k2FB4eHb0A5SB8dez65eG/vLD9z58+eHPrn/x6/WSdp/NNqOnQhtL5FOS
ViZIGnahakCbh2ZRnuBblKeSWQEj5uWxTHHNODkAKks/XJ/9+fDf+N7E8ITcatoi3phkkPWi6jTH
i9wgC8jhtpT1yUeH8+vh+iUpON3RW16U6IcOpplVnTD88gLQMwE6xgR7worOFxSrNusSvbnOhHpm
e31aFx4JKNenS2fehY4/7UI/4aIcFFNxuj5gIf33MxK/KxniOMsD0kPr5ui7Pdt73cxfT4lFL0/X
r+u50w07bJQ1YF1KOHWaADfA7Rj/eLh+7/rl9QeeHw187v/nx61+5uVQI7hfjGsobpWgZ8k36/IT
cOKOiWZSn5ig1afOgZ+HlweFQRY3J8apzen67M+H6/cKqFnHoH/z6+E+NMb3PMebLBVkkNDPbvyI
dhxC2LeF8c0tvouZAgAtVjKiQHUOGUzPVUHzLUcjOfgtvSpr/JF1/sgqlQd4StD6K9B15kyyewAM
ZuEyabvIYosJoleWmeEx8su7Iannk3JmkAOCi+s83GZqAt3hehPp8N7Xya3xCHATZLUMxM79LIY5
Pw0sArB5VLdIslA/t8O8XSrk/BHYkTz7KbzmZE++cwr6cUZCtTz66ZidLCfsznFFvubcvKk0bg5D
GWasrVdpO5a3bVP3t53TBFxR5ZkpQ7WiOb+t3OHoNUOILdvkn7HQ1RsZH2ZVABmKmFxSk3rcqnyj
va1mrKAFOkMH9vPRGMWDPZrt7eCqi1mhGlnwn9cW0l/q8NULsuP8IlBJR2Vn3w6Wbd/CEuDst6dT
aMi7xa5/ekWWbPmT/hYb2aYonYtKEqmd7PdJN/lHz7TDm8wKqYAwnxnTNxOp4dqvrR+t1RWXsqJ+
h/h06WNKFv6f+lNIt2Bmr2YB7d9YcaUO2tdxUnhj7aq8M9qlvFuSnwQHuMiOF4TXdBfTQWTbTvKp
wIejxBUdHuusKG9jzytuhfHMdGm6uEukNnGdM1Kh3VYSMbsbTOz8rM+9C5J170KP9Bgl5aMVNR6t
rGa+IfHbFz9tWgQLI7aVbAICF60lwj5AztTMjYlStVg2+DApGS36/WbNcjMu5luM4Ku5DMgN0lvC
7MlgOkd5YwqkwqHn9/urIruCTr4O6kJxJwpyWJjWF+534kCb7pkCZCv0h8hECaUJA5WCmRy/FZcc
WVkj7e31e79+fP0JSkq88H3FjjkvyaGs7Rz+YvHZDvz3Xi43FS62FYkAT3BzaKGpW8hrp9QIX6YJ
9tz0Khv7h+jT57mILhnZFqyjz+NkPiddVKw6x/yEq7pZGUH9zbMgcJgLXdlmeRyXoT8Xub1xDEFO
MpWiKcGdM4A5GN66afJTbSc3bUmdlzaYq6FWJjaYTQ/bTCIGd115w2ensg4DeTmQHa0aDx0u4RiB
rAypU1HJPjZRPq3J5HLWpT8wQTGH54B7lTH5DyOIYJoN831D5AMNrRPLWyAMWIT9zv00huPFn7Ov
o+FQprLwFLK9NwukM6Y65QdG25QlU7ANXbglY9qi0LPru8K7EGeP3mIzBLBjVJY8wd3aQBKgyvcI
UoR33IE8qL+PDUWYV4hvfY2RxyuC7Yg2cWOYZ5/oplW42D9d1narxiSU0Y2mxzDhyj9PFZ2+qF1j
MDia8j5ENUqwZbIzrGo6j9nir6di+NJL+9FZHhcN9ohVdN8bVn6TBmg2ckA7lpWt6gGdcZLgcDVu
BcwLLoQYqBYywJrB+BzWTF6tuGS2m1UH5S6vIfgpFq7qkcRbIlUfXfeWK/5z0JV0h73yZcaIZcz2
TdOYSKdd+eCb8bHu4HGa92DiZprkzCwqv/tWovjIKjnvZo+lXz/9KOsqOKKONe6NCShp3TNSE5Z1
NhGFyqg+LBC6Ni7rPDQg6d2yCAf7Mbshn1FgWzcipaJsrWPPIGwqzX7VduBEq7Jem4RkrGwWOXZC
HpJdIYKt4e3GyXiporNHFbdJWgGKq8jQ6084ceyi+QE/481Dm7nqmVUKTDV7lQZP+HmmQ+xaeEVL
1zw30esQm9bn3qXh4ranAjL9Mekne4Md67Np3DbUZ3WFAsVRzXvemFymh1NVxz9NwrRWnsCtrPL7
gOJssAZWxhFaMSMxMXKBm6lYQBtxts4Vd+C4XU66lGxtcZ5dRnaWl+CpVyi9FSHLq2RuX1O/o1OP
UnwVuizLyJtaRe9+K8sz2Bykaix+VpG0q7uJdsLKmv2DJ6HnsdotH1Vbv6CYehuc9EfavxNA5+4G
aw43cokOXHed+4KdBXtkZUH03k2s+JkHTC9wl+ZNHswevbOu270SmdfvGtrLnXSwkjYBcXLddGfG
U79tJMPHJkQXmOnEAvc1JrVm57Ki5OO+q5FXfw1d80cTL3cyKSxAC8rfplO7LpnQr1QciO0yCs7t
jl6htCibaXrEcx0x0ewNnBChs4ntmlDS2OnZnnbaEFDkr2TUPBBum20NC+srbiNrq7x5Gxjkaw2g
qo18eTaWFLwJlj4oebdu1SX7SJhPsUvNbAHLWKPtGdYeqAEMZ9RvefljMrJx1aYzy2GubLR05SV1
kehUODl8B5tBjfItAMjutsphdob2y439rWepbz0cz72s1QNt2eBg++ZdwlBKufFjrqGeNpMKgjqj
R2bWBzpD/m3kYZBuu1ocU9IqoM71xSEAkrH1XYhxVY7Hq53Gk233P2WzfCqIAOa15Ylw+Js+nNNP
eX8XO+17NA3PDdoDCjUweKMItyoU+z4N7+mygG+KGrrP+MC42jjEDAIZCyPzTRnTuCpMvVpo5I+K
DvCKonTcTppECpFUaDTpoCGlGbRSnPW8BfilTun4q6TTpuGc9oSGnCYad9qUx4x3tlYdHqJZI1GN
6EfZgkjlmmcDD8MXmnDf3WUapZrFQFVjX/gX8hc2pgauCo1erTSEleDVmVExYFbhtXjcNKy109hW
TwNcIYxRwsD7oOVKfsIt3Zd872roq9D41wYOLK4d4+RoNGyLOn8zXHmxhUbHehoim2nKbKbBsmP1
mYwz0nGv39EPi8bQWvGzrbG0pQBQC1sjP0vVcKuKagC2PSTbX1+iOdkrB8wtwA9nxyKb4aIu/oDi
ThqKe30maSIfsDJsZ43OTa4U3evTRdFwLjRk19a03QXs7vX71wewPiROQOflq+4g4PWmGtzbaoRv
rJ8lUH2lxvvO9FM5Bcuj0OjfWkOAE40DLq9k4E4CCbY8cMGWBgd7GiHswRKeNVQ41nhhLu7nWAOH
+YBuas0hhgMOjFhjiWP4xNdvZRpZjLKkXDed5hiPLUjjBrYxjpzg4EM7tjT7+PowaBTyVANF9qAj
Y4Mj1k0h2g81OnnUEOWcNsgm12DlaADjCGk54hNHDwh82dcYZiAlI6EuoJkxr1RntCXwuTW4GbrB
mxmBayxhOvewnXsNea417tnR4OdMI6CRO4pNr7HQhQZEuwIlXqKh0bbGRxP+851la7krUJGeR5Yn
YGIYXKRKB4wCoKa/zXhKQ6npLdTnDk51PtbW3ryyq3FFNufhCrTWexnHGlRrjbuu4F53GoDda1JK
6eIdNDUe27uSsq/f9KBnc0jRBE8AamNdVltfQ7Y9aNuZxm47138woeMGkLvSaO5B74RoYmDQw+1u
NMBbQfK+bnuq4d7XZ4QieJteo79bGOD4tJMHNXCmmeq7pTHhATPfXIPDKwjinUaJC5jisQNcvNGY
cWPp77qCDUhwTlmM4DdY7m/qsvVXuCPh1MIrbzS4vL0izCPKuRmqOTt6h/E7vzDWrjc+4HN0QpEB
CN3z6SbJKdqYYaQx+VAGI+bwiRLJznlwHsORWm8OGmic8psNaz3V0HVDtDsCLPEPaiC7pdHsHoz2
/2+H+G/ZIQLLJxfr/26HuKl6VJGv5e+GiF9/9W9DhP8vlEtWEGCF0AnYkiCtPwwRgfMv4fgW/wWm
MPkJ3oR/GyLsfwkLG0EgfWl51CdEgv1hkLB4wcDxRaCTtIUg8/f/xSFhCh3k9ReDhGmaJFjaDrxu
13Q892PMfDKrEdStCWXAHVqo57BSfTU/o7naZTPAL2lJrh0x4sdZ4zKmYoR+5KOIH+itNstFC65m
IthWgaStYLrzvoTq0vXuA1eeF6CHYOJHrHiOb2yZbrQbJtL+PqwbVoFTfCzMDNJrpwdhcMMs9RUX
YrFrlTWsk5oecK8KRgaf/bs2bjLA6C1GhIIuefUllwkzKLwUa1Q7RK8RAToxlwJI790spF/vwEWx
UC5aVpY9TuwerktZBatAsRFN8drkTn9AGfisGmLGVMR7rQQwicHxmcKaFskddMwbYtHN0uh/dN4g
jlxRD3mcRORmkCtZw1FLC69bxaRo1wUvoGh2TM1MwpSu9+apmc6oUzFUnOrAJ6Bgbg9Q27jWM4fZ
JsN4SOX03vpfY1PVm4DaZu2kEtk6HE4WBRPE/SSV69G0o000IP50JBMTk45cmbBoAWO+6NHQ1tcN
CqD132Ym0Ie/HNF/WKH+R9kX91VSdu3/+p8f84U5QBwGY47LUcIxR8zl7w6adPbVUA01CYx28Cw6
c8AIyEPut+XaJW90Fc19APu9vxOgk+gJCoJFoY9dd+bfb8uH3MjrpgQ2ShNHkIVofkympR0vpijL
6uNVxJ0waLdxHqhDZfT3SCteyOH7kRAj/Pf/qqnz/X4/RRzPRm3tm6i9TMv+sAfACJpLi0v32KLc
Z2Y0rziww4WoJ0b8XWeRY2kwd8WCDxVbUXkZtJsYiHcn3oY8Nig6/36LrA+pjHpHeE7gCbKAuX7Q
CP/wmQiQJgUhR4jGUbMT6eWs26CzWL4jwKsA4wAKZ2Xg5HIrtSi/zAFz5NkpTvHeTrYknWgMfgxT
jRZJLoxeqnx/fSkZZtvJtqw1NIanv9/oj0nl1412iS/2HdN3ELVqq9ZfrFgRZ0BSFikbHagFd8d8
6FJ/3naD4a1UKgliYUS3scfmK1IoElYizsMkFGg3AlFtlfXeIOna28hrwA5WD7IImdo0L3lob5sJ
EX5Fd5wSF2JL+tZVzDhyq82w2zbQVI35LejbW4jz7AgreZ+MCeGWW40sRaxHcL7dts+Df4iHvR4Y
Hw4cxoq8U8/G+YYf7vd3PGVRDjdeJEe4H0fbyGmdNAlq+PEl9hfrhoYSU3JcNsJyCN9xFgHhywxh
uiCzqEdIpTWYHjXAsPYkbRWh3B0W2E1CHYi2NXgeGi3GCm/7MBuQ+nIRCOq+3pR5+BrULP3dvslO
bgZTvnT716YCE6gMxTpJlNsm9NZJ5BDbEv7T+fIhr5IP2hUC3aUjCI/0uOv9/rZzE8QjLvz0CADq
uaJHyy5f7lRIknof4sX+WQItKy3TIOdjbjdR5aotErk2WnYBCU8burMdMoN1YbrO7T8chP9p29g+
C8YVgZ64EX/fNsXw2+6UTI/NfMAj4Z2WvPpS+YpbApbs2iAkbKFIv94OrEG4K7AKqzJC3GHnPa3U
Aby2Ps1761vrxW/OMtM2jeQDhyVTy4GWUtW5WP0X9dN1BMxz63kJ5pNLHonv3jeRqQ6GhTqiSukQ
+TmywXSANcp4q0Z+csJa/w3svrz8/dv+D5cw0hOlCQVaysAjuvr3t51FKe09WbO0l3ibsQ7eO+0S
rIUEl+4tyUPZ0Hcs4QJ19jkI+WLBNYuOIH7UZeahTPr0n1JVPxQeDgZL4QSUPpQyxBp8TFV1EmM0
B0iDR+IwOVfFcidiCdG1KI9l7jnHGD32IRpgWQQEnXWeuk08BHBtYf7TlujT8C+n6XVLXNPicPA9
4bjmh+M1LTqJuYHTtEuQvzjvbTwZR5aZ/S5JMTSSUkajIY5OC+LOqEbQV8X1oStqrV/KyW/uvBcg
7+E27nWkFFR1xpz/sI22Pi7/yzbaUscAX68mem/+5eLZ47NTspq4lBD4FnRmcFJGtnEAERjg97+h
6FsiUSDZxddVx28eC3gWEZa4dZPiloLyHTcpztX6PUO8/oTzbC3o2w+pX9xbBh4/YDgRdggHE+dS
oPq0jJe+j5s1EN+WKBeqPZ8AB8Or/3Hv63vVh3dmBj73dFN6lvwvWeHDbGZJQ0jdUTizsWrAPcfN
MLNaB6hNaBexTajOS4tEDsbelBV5n25De0ZX21ZapKSj9Q5elhr/cM64H6oNfVhY3GWltH3AdbSq
ft/lQySHCvBCAvs42HvdDC8qrcCaG/OzKyByTClw7SRj+BTapt6B8SrmkRbnbrL6giI04sbmle6m
nULgoKBnqtr2jo41m4clb3eI99bSG/M7MRTNzhtktIGEZq6gnB2ghPXP9iTMVb8QpFsV9dFl1bfO
5+4duFeNSwwOQej0eMLQT1Ru8dA3VQzCKMEnV2XGuqFFvIaqqW5iv8PiWSznrO9vSyszkQjyOTJl
bty6e/WX9EKAHLsaTWucHwI9kw6iYG9k5HF3lVxWoR6MgrIzHv7+uuT9h4uAK1jfYNMOuI3LD5dj
ytVwXDzDODiUH4dxSLh764i3hTee0ze/t/EPh4EMEbQN5a5p/Hy3sIDfSROAkhmBg1EkHgYZXQjP
IcsU5uz97IsNkR6gmKvyR2U7eBGdCDha0B44n32N1IDuSZm5GgPAcX7nROswC4MdLra7elDO1zp8
9gD8sHK6ITE3Z+IffEmjWG5SZdHTK8OQzBC7Oi3MObQiB70c2Ngw09cHPXfA+d2PP8fW6zbu6DLh
oJwDgxOI1diAl+ZcfgXOe7fkuDyVz3qBtF/EMEF06DKEUwncVoI4EAjYTYd+lRlMLQ2CIfPgmxsZ
1kNZzXdsMTJVRRAV7ggE4NPJr93gFwnhNxDCb9X/h/slJ4EvOP4FKzdqVfnxAxJB2VVtzl4yEoja
HYa4LCyhgU098goTqS8d/2o0slXjg/gTU/ksc5IrPb96iBFSEZhpwUwjJ4XJNpzktu22f38IXa/O
v18/fMF9nHoDICIX8A9FVmJYHERGm/yqhZsRhX+IiLAS3Nt9nz3OaYb/A+g01qpdrqh/oqb6Biab
PNAZRVRVR4Qp0j/1FhZg/7B19As+XN18gAe+xdLBDXwmnb9fRGa/dXEvpBxlynL2SSKCNbb1bzng
rF1o1dG6nsb52ms+l0UCLC7FfoTC5ddNj7y+zd9vkP1rRf9hh9m28AgGYinFpn3YYYiMDQvXaniY
bCjmSJazR2b2NJ6woQ2l8YUf7TooVTcArWKELz+CnEQZu/pKTJMAoWWr7z2J34YRF4cRT+LZqSAr
qP4MMqrcJKhhdjF02bBYpu0YA0aki8t5PXBWDOZir4f8U9Sj7Bho2w9IhO5hVbOk4qw+8lFiZm3f
mXqmF8n89tB2yz0YWM7zaAhPHntyFzMIIL54sPdSJXrOH99MboPvpYJvE6RUwW4gT3bq3YMJHE5x
wHYOagOo2f8uyMAdME4qSDr2FBDHFp37nJdKg6rduQ6OCTgjj4Fc/GMVc/MvCLjGx1YkpzrV8fbV
MgE3aX/ycZMymQ64hGb/3VZ0WvNc8aYK0Ay+QGAYL8NBwICwCt/VMRDmBst9+mz5X9nZ8cUux8dQ
kL6ChXXZROB/GWL2CA9N34SDRzhGmEfjJ8A/u75tHRqShGuDo8IYjaHuzA31mwHJ+MFG6e54tCTc
Zc7XxRi7p1x3LqIZYrNZ5V8905jOSY5AYEwK6tkiLE8L+Ey0Bi61XrLJ0J3WmSEvy+TTHfV7MOvc
fQ9BL7lj9fmE0I5wgEqF8stC1Kdj7VU8zESPWD/nJbMe+zx99ZZ5pA80E4TYImWfGOv3dLf2csS0
8YWL4G1hGsEFBNaxHbvwNl8Y3XXlsKzTaeSTBJZpBal1sNHbb1SMcLv2AiYrnRaKLUZ8X1sFlhGn
PIQWbgJWN9a+szirl7KHx+/Au7cR4W7iyvsUmUJu5hrFxzgZaO3tdN0IpmfClV/9bsnXaVQiNkoY
N8rR/x47eb0rvRGzrI/kETwgmq10Us8sm0kPAgTEX84A54zK34UDxzL0+A4tzfg+ekPP2AyGqO/i
cnSYY2zaCvu0h88Y4e4m8Yg3nDKGVPP44iy43CmqQDwspDA2JlNMFlPbwfLcTV7LsxO0tIXGFll1
6+0tR12QqsWXDJLlykqzXS9LJj/Iw9aRK1kX08U/kE7wYNlDt/PKiTq1n+bVUqHiTSeEgTn80dNU
NPcLhvlNLr0bLwdHJ/QAFu9HiKXyV9GtynAHFxOkjomMypeet8pKglW92DpWeV1sQmVuI4NY0Fq5
1IgeCE2FjmWPqMrf0XP5HJqlt23bMMMjHyT3eQ4Re2m5fdn+p2poaK+bUH1RDJu7sBLDBcSe+ckO
OSFjC6taNH2yUIdjxCng9FMwbYwYTTNwB2tXSeRpYRTe9AzUZA3AKrcb1rUTrulZXqiBkMmHh8Bw
l72cnLsAEPdFFN8HMeJMY962mbIggiTERidtcGfmng9ukTFe65mUYKySd5m9YM6LkXAHMdTxeto3
NtEd1vxdFuZmZo5/QadurJyUEaNyUBDjqndvBBHCLAbNCDb+8OwU1iGu0vRmmGyihbQGGtjuoQOs
kJdS3AzmdAnl2G2tMhYPBrpOU7/xShXj3hxA9jppP33y6y7bgjp7yUzrhvrROMRFicMNSc0mi5Lw
c9wtn4xFBFrRAYHKb/p1LECFWom7L8bF/gQTJAZ8HA/nwWaVy90wwey05rTa1a1bYgRTWBCSzPlc
WjBTbDtlqGVFsP2NVnxtQofA80zeI20nQckCI9P69CdMpz2AesFUYmIwQE3wvRqRaOBcxsqWdlBJ
pPeo8Lc9SQPPi5pTRAtu+q3Ouwj7z76jlLydvWRLocHSv1m+OIpLD8mumzw3aU2EP4qBrgGrxner
alosIHZ/tFuD/DJmjOgSgochayVHH6RxltmscEq08cFkbsrZaTgtD64XPxdone5EBXzWSWxCcjq7
3meApMI7Psr8iKzuzQsm9DLCrI9IUbLVYAz2LW2SLyaFTOF27WmMk/hSlPk5T6z9kjcPbsw5WCnb
wDIPaCzP22Gt0rY95eNEfmC/t9X4il/nUzeKkvSW2toMeMF35JXr4KxVTWccJRqvOrVeuhYJxsts
GtVW+Ha8c8xvzqS4VuHKW8e52FszWXJDKerLgpbDtsnv6FClGxapAbUFptbhgBbkT698c4ROF5+X
NFUPzQwp2W/t02KG5r7rhyfFDHeXR2A0ioCYktkkRRCV2iNULBO2AccQkLY1U4r8pLloWlIkjkT3
iEMUDRhvxbg1xpzyW0JSzmV+npN63bs0XcPKCYgGxTE0Vuolx0IQZvbwJe9fu4LmDSsWcptI0Zjg
pq5SxQecFGI9Fq5c04NSO64XCNjJdaGqTO8q5d6UUqY3sFPJCE5GaxfaDi+TxdzVuAk2RWU/xejI
HPOMVRRZQKOOqVFtx7Lwb9rhALAEWkcDZpAj9pjH1pcl8MybGHHJOotP+LybrVlQAtoB92gQfnCN
7b47BGV2rv1nzPobNwBNURituXISbrdCSD1Y9Qme6SYCN9GmIInp1VkQWCcTZqphbBGcBeD1YLYI
E8bMgxO++C/ZFLx7kNkIh49PYItoDaV1v+6xU0RQ6c8AU0HxDOlWZDFAx9SVrGP6dSWj6S53SkDd
EFWLAbSASO+zxXjMIRhsUecitET1ucnRa9bekJ1UC+CmmBbyylJISXlQ7T1mOCumKfHOR/COVm6s
CdVRn/xk/DYan6eCISP6A1rE87rxQ/cp0wMPruNHzgJ0ChpahHPqBdy+wuank8tam98l5Mu8sQog
QMkTbLt6wymHY4RLcjUzkWess+ztkaiBrHsVSXWauBNPM54v+t+oxQRtJ7UjFZAMOQx5dKEZkLTy
UzRirGra0KVnFj54TXDKCiylssO/EUKdR+MV7fquRqSK209RO+2USdaq4z5RUm+sBJFcXxqYLwqy
uIcFuXifv83bsOzf6kjnWdGMmVv7K8Zz1uxhfgAq+qxojcAF7L/0IxPdgdvAcWTGjsGgKSmJobW0
M4p7I6Rss7Izlt4ECY23zyDuIrtIkSchTFxNWU80g4HfwLZEAgNrK6YlXg2CkPPP41Bn3E+zZFOT
hcs83Xoely9W3xEBHvXJxrHxV5oZ4UKTV4BBbOb3erQn2rfy3XTqT+kIqAH3e7gNjXRnwCDbhD2K
h6za5r74msT2Dkb4uM1Vu08TaOd0WOvVGJNcaAEcDCZjvYzGFwe7QiLnV9b2+GpBPcYty+18Ovol
UisQUPmmR8mkzSEvMQs4ygpvy+/thgG6ZxTXb6a0zx6yV4yXYJArKpKhpGWXyn1qO926baD3IQo7
lYE8K7jeyRIRlDoZ8By3wVJ7a0MHjXkFEn48qisBpwxZXng/hgGC6i5dp10OznxBlZbS+WeCHd8B
Y5s8TazCAcbCqY+9m1w3g4Laek36+tLMuPy7rLpRRv7dKudzEN3MEtYX+Gx90JdUCsBMCHAGqe8o
sY7Dt8zPH6VHzJhUBznULx39BmzeNDlA1XYEw8PxAo5dFqBzMSRsA9oyKJw4XcYm/Z5hfkdPRG8C
8GkHSoJeormxQyDjkREcZUYKzbcWEsND4QeHmEsBJK+KS5/uBgpkbXtVx081llE4Uq66MALklGgm
Y4Pf4hvFEbdsdM8bGQcvMhHcOk1tvSVr+BozfA309UtcN0lRUqq0yR8/uP7K9ctfDzrWOEFLyG3t
+pQcp23nw6zRLyWvAcjXX/yYgjw3ItFXofP1p79+0QxEANdR3Pz68i//lH5pApqjZd3EYXgwDVR7
1Qj/tCn4KIx//+vX17I6BM7bv77s3FpY3ewSCC9v488Q419/+esf+8uroOB7Kpc03/3KNr5uhnAT
QSGfRus///zD9l1f/C8vc/36+jvXPfrnb1+f/WXX/PqJfosR4cdBSzNqji6Ry3IdunZBIFo73DEV
Pgwp6oDRm14Dkt2oVREkG5GzRi66nAzlkdI20NlfRIW8nivaLm0dhInmMN7bPgU+mp0vxErh0Epe
h6y85Io2aFu7Yl0AqHHQgKku/jR2k+RQB7gnOtSySRN1W3MaPkckw128Qht3xvDYdgQW2UyIoSSA
PimzmnhOvKcCeAqllVFgnYtPrV+XNxWzdxQ7N9LHWG8HmG78jLwWlmAsQEiQ1GQlaYmf5ABFj6l4
UyOKNSvT7jqFpCsMnGnnH5eS+py4xleVQNSD54dhBmsXnDmZIJul27exfa6maT5dcjcdj7lZkYgz
inOq7Ac16zlEWBF2Od10eATrBMV2NcDgxdDJUsrv+r301D525HPIsXIROMfI76i2sBLjPcR8IEzN
hne9KW3cFGMNSDqwcdUbxmO0VazY1lHlEBtv4KtqQnZaGxpMN9Ecrp38PhdPCa3ujVq87/5w9cYC
HtOsEDkeJYfKyrPec2o2C34bgFLgaW7dbFMP8EwadheEE/guLSPZT2WvLjQmqHtAAFYF5P6pCe4M
H77geKGv8SrMYU9yOzQnkBFFyzoI/MKMv+cltUP/Jg6A3Sn2HtSmr7UZ3LtMk5DZmnRyC2M3jF2/
oVRU27AH9F11YGVtstewtHqHKZzvnZwLKkCcc2xVu0EqiBBufizDkTkW0FeASisciPGp8bKKraWd
bqftjWJFfedX4y5qMNmHCUEwNlYyjvrVVPnNHibhdIrabDMtM+Q6LzjiYs93JJiEa8AbL5lVzGt/
IXh3KapdXDZMcjAZn7Kc8DN6D5iA/X0JPmzBu3yEmnexYyaZMzour0yvEfTJBhzDgMEZpsa1XpSG
1EmnJvp1LKUb7AbJoTaTd/yEqM8EmbFzGu+neTQPZif929jO1hi2WJunOfYtLyG5oq/veWvtpWCa
UDJXvjVSzHGJ96PNEbig0eNYTlALp67bH/o43ebEsxKGi7uCQA67wYiVTOeS3MWN30Tpkze9O6IV
xA5oj8VU4NLAnT1X8tswIAlT3lu6PJHVBrBqwcWbwN+ckVwOidouUcft1FpeXWyF2FPHu7wMn7PI
eWeK5JD8to69+Zi5ximMOzayAPE9eD4RDw6prHXkM9ANXfK3l6DGo1x9mYgr3vs2lJyulMQ/4oCz
U6vXnaMVk+bsJjSrbayYCCAI5UasAq5cjTpbDqEx6fJ2BQmV5tYuEDEoKyt3hA18ttqWaASNTGBM
99y22YMeD8z9CM/Qk8nOTtrn7H9Tdl47ritZtv2VRr+zLr0BGvUgUl7KVHrzQqSl9xF0X9+D2gdd
qAPci76oU0K6nUYiI1asNeeYXXSyLBAai81pUnCKomuJiyj2HaOs4eqUpI2qIw6iqL9tc3AaOXJh
XtpagyhkvZfSYdEwI1wNFjYIJ0Ezog8FULJavGooP4WDyw4e0LcKn4yS+UGvh23yi2BO88fRPvSS
lFvb0X65AMkJGpdkC/ywmjNsQur8bSiQw0mFcEHP0CUcctSRBvGxNBc5UeV+CVNtwzEZi/iEfaEk
d2idf1JjjCJKjlVuHmYbYiS0pmBchs+R3t57ZYpHSE7PuWUUmyx59oivIzOkPnRqmG6TVDtXUKp7
zBK66dFFNfu9NSWPCnJSn5liFDhNCFJSQTrfflvJsLZh7i8ypTkoUx2jUWHgkin6Rwh+t+AWfgvF
vXMFAT1IuCGTzeY6ue+KpgFIAhivmvK7IivOUC3x1wPTcrRvYZAK2glxKqLmBdsW7pAINYAcikdS
bgjKLlI3UAZ64F4o7DX5KpvBIabUAcccFFhbWpNmgibWNowrJF9ddUGxFp0V9SZRwWPUHdMJY/gI
kU3AjYM5MUlcUO4cPaeZ+aM3U7jpltbTPOOCKdn4u1x37g0RbxxCXcYB9mLjEHbIHRC3ymeHUWE1
OK9QdTiwkFB+7oVoVpb17GjyoDbvk6o2YCQgzpKNtY865aISwbN1NfUwZ+QnUoY3fugwO4vDVm5J
WH6OF6kqtJk3m0KvEaq+0SUO7C6kXTaM9iNhCjttscWSmEid2aB6UVJsMBURWN7AebZgTlqlRMCk
fWCTIcWBPvwgvxduviH6HVmT50Ra75IG7sYTGaMPYOlx+NprAiW0R778yNcSPODPFYfEJPT8DiAI
9Td9YTfhyow9jEhY3CHyaEa9K/SNXXLecJNJ3QyyKze9cxAhKDCCCYGPi03j1rTzyGg+DeEMs2Co
onXYiHvdpqfRmPljJzeKTe6BwerJURVUYt63pM7q2hFQLUe8Bb0jKvFIFhkeHpkRKV9b/dqwexU+
LxU/W9VBJXV4lSYT50GMZ0iJSOlSgSBZIvoNnXmPUAWimQmITBmYbM9dyyFiiZrBVEWPkA7VYIaw
vys2TjWejmNa7Kqo39dlT5gP/B91b+dkxZQZQjwrS55CGpl+qY+wRpPxopvTYwm2ft8ZybCpVLp5
LN+DTThQA3jIiYyD0i3oLIw+re2JtVUgds76OOiXm1T1SFXiJ05hWhACEyX027ClutGOfLiCJxa0
itQUapqJSDpVi6x1YdEBoVkB+4P8CsZ0pwbRfZKbwdwSqpHqdYKFPrtPJWxxqdVT4IwPM8Ga3/TF
wQKpPjKL+gCAJHmJsuhFmuCv0rSjONIwDYyM0UluDDEv+k2Lyj705tscKn5jwxnlJvq2qshlLpIZ
h6nEltwY+o0yFPE6jBqWBrxrEagNF2gSLDZOOzTquho2yAhKvapvEs9KATvZ+xYhP7Y0b9h0jlru
MZ1t3HQn6j49BBzc7MAtVOfo6ekZK523m9TpHhoe6jllTbrbFmU/VOUhZpN41xMIU0CV64mnR5M1
5n5GQsLrg9aQtQ9xGWbEQOxR99zEjLOb2H6RJPVslPlWmiEJwro4qzEliVmIMxLpoxoZF0AIPAMD
fhgR39rc/hiz7JvUAstqWU2I+Jl+Z9e9hNIGvTs5gTmaGsJytsaG8xjXiAasBa068cPE+Gplf9Ci
UzWKR+YEqe8qXhHQ97+ftYtoi0WyieKpER5ZCLh1+nRJp62d3ay0J/SB5rofe0oub15K8eYG8018
torhXmo9vc+KfiSTd025HYX3UHRAsMoklQdatzSly8SO1mlNN+XPB2XPeL1FHKQ7FYOlJTmxUBRw
i2ltPEVEJm4knDDYV3C3i2GY2I2qMpBmtRA4OMzvbJj41eyph+uDE5HTZcaUTqkY/jzY4YxT1wGP
Z0lVHpzlocPw7MyqsetKpVxVUr6i9AMNVjo6JgGFYlHUWiAGoloG+wmBO3MCHD1vqHPXmSGdHY7Q
8VCPLQo0ozqFitpiQ+VBgTbw5y22K5ujAwL/68fw9Vhjkx4yPW0PAon9IVneCsXAEFUboP1VmrWH
nfWXBXm4/oX/et+QEBgmYJSgPhxDHrGchKu+FgadH1Ed7MXfXSacH1bGIEgGEm70omd5iNl3PaXE
kF9/JkmSHZ/7nx+f0H3rCgBaaWEPB1rWMHK8EmKgnJUHU2L/6d4YNLeHePn89YvGEcXbqCsoC4yQ
BVp0CrxmMl9Wdmn5ds35I3JUQum1ljF6CWewJRIH6d004TwjYNIgtKdc7BJlwsVYqj2k6ZKygiug
r+kt8pB1RX6Yb66m9cKEGLyawT8mdZjsvdCZtrSDdn8+uZzfeSEZFI6fs2tA9kytrDo0guArNj3+
Eobdd+Ny/rw+pGwVAXZnhkCt0jC4ks2hSCE4ZdYNcaxoUGuRBlRx2goX/V/m80zpkMwwLhe7NoVy
Lib9kExU2wOQ3rfMmsXexTiElts6OFn00diNsjZKrl8hio2cMnG4PtDPDjTpUCoPjeNPBObQ0RB/
ffL6Fklt4tC6NZMUAQW/lAw9Y2ViE196a04/Pnd5zSinITdk6eDocU1x+VTZxkQrTbyxx72xAn6V
4FIguK3IWwNmhjmGKxFYXa/+RhUfnvvhLnePWag+mzncRfoadHnV55lz7QrJ6kUfjRdN156tPul8
stV8r7CxifabaR5jWueQXZz+h3ioIHqPLPnaFIxDDTIKGSMQgKEMdygwnzsyXZHrPI1E7/DLf6i9
x8/WwDArzadjmh+IL+/G1uawWaujj2YJEHCJeTRjTRpomes68VaGQMBOaQalAj9NX1AysipVh8qZ
Tlk8c6hbPvSvh45+FEMH+JwlMIHrx3OnabZKypl9+dzfvjTJl4vv+i2vn1alcNbtaL787et6r0df
f/3g9evmznJxspjnCirsGjluuYuWjB5GDb+NNcDwRe3SeMkrSPgkaOk2FfWkPDlUALhzPXK2iHd3
lWORhu6xlQqy01w9j2Fh+8wF75TOvQ1bGy5NTnJmYxBMH/GCFLBRkj68x1nGGMdSNmCNOcOqrG4G
n+pcRht90jA2FrXzwC2nqb+yr8RtPfpQhYa1VWGwZ/E42fjnhiQP3CwOJq9P7w3SYKnoKW7KCgCK
PabHsSvGG6KYAeYuvbsoL5lj1OKzQea5rZB8Nnqxo5Gg75SqeRSo3qnpmq1lAdSxhLrR0SgHRVLO
a1tqD1rajDtTRhTdIXuxS40xsV1vDfvGaCE+xk13wX65bTpVHOJQ3+NedAIQ2e0WL/4u5shCqYji
OkZkvqUTyVlfaKQUjcSemVPQZUySUiN9rceKFg1eUZy4/jS8qAC9D06VfWhJLja6bX91uXt27O5O
NPnFFtG3aZXqEcAN3LVTzVb+NGT6FjuXtQe16w8qxe/UbYXl9nuOs09FCxx0rhjUacX0XXXuc6Mb
gPOWQUBXOTfcHU+JF6M30CJyHw1344r4E3TCK6s9f2K1Nw2ds0QcP5reeHEsRE7M++d8xNiYcZ8J
aL991QzMXGa5RfL1o3xzzhpOqWs/aiR+rRGhOgHeiUccJ+JgmRPZqOQJ+Hbk/BIlFG5JpQ6BlXtM
2g7MMQmkQRfchhsrmx/MxYdv6dpWw4tvm194eSNuXWYfzNUmTLVMkpjGjpj1fCNMFi0VPCbJEEn2
Yb1N2uJCq5cql8O5Ea8HRd/JjvCgca42llKyRBAkY6rJRTG0d8cgIy3qL4DfCXPjQDmY0IbCMGoR
jTW0rvFgQ+DBDc9Jc91A2p/qhejA8CpDSaJbknOyPj5GGkNgOOzfOHxBdDXKsWw6hEnyPBbjm5lR
rsbw8aA637U2vQph3atD/xLn/SuR1WfHGncpPXsrxc2bTsW766A/m/sabyy3BUy/UwUEnlcfjokZ
3cFm+qLWIk2jjPf6lJ1Y6FXmSt92V50kcJ1RM38kI3kW6I8xR9C2xLhFibzAkwdRI6AjYg84wd34
LDr3t0ZoXiMk8NpW5e7ULkb3jQbms9fsd/1RSGjaKIr7FU75r0m1efbjn9EF6rak+fjRmN7EhfGW
zUsrQGdm0fXPE8xtzkQpYgE34hYVdChgKiNwf+O6TNbpAneg4L6ZIvWZmO44SNEJ04fHMLt8H/Qi
AAPJFWUylB0Nt33QXFwPHdNEWieFb4XkdqLVWWSADrWe6ntqCYSrxS+Q6/PJcAyG9PziWYcBWzWH
x7QR9bacS0b9zTGWgkBctWT0/5K4GTxWttVCK2j29aF3bJeAyha0gmLdxqPRbDWIziuloUeBhlwr
By8YtPHG6G26YKAtJplt+7Y52SODDQ7Xt3Gks6vf1ottyGyeWpq8dmSdxETvylnWLN0CNhLGxHNC
BGcmRWvN/BpUZDh62gTYhONAjyS1ryof3S69H7phRWqKNtaMTyRG+lKh9YuTh9WKCzDVKGD5w3ZK
6+64Sxed8D4dujtpKB+h597zDMM+Hdnb+8s1UrCo18pkBxLvrSLFrczCQxWR76vT+Rp0/MbDMw0m
w1F/ET+X0mNC4GT3VTU99GJ+qRe0sKfBcEmKU5szAFF4eXoL/aNGA0tLvhCGZLlxBxEEv6vwPnET
kCHTy9iPB1iTiYqixur9uoRKVBoVKtcOKclHhJZu5fXh+zyo/Vrj98i5K2PlYkGBzqA39Q3zSml8
0po4zhYWJTOsv/Dcv5AN46d1R+rm9FPDuvVbyD7b1LEWkuZznNhPTC1ookk6yEk+/IiqYc/U3Ds1
ibayeQtVEjk4ZUGGINJVm78woz6PEaNQJoUI4tYh3m6KhpIcPHbbCpxFFMOqpPZj42mbTe+ScNLR
2PfJB1iZZvfKMMn0h9Std1gVsHn1JAKhI6V6GKe9rvffIaQ51DzzpbVVASaJ0BxkMzTLy1+Vtiib
a38X4VlnuQNoDxCEY/Lj3H0R0EttBmMHJos4aj1AVCb39I+Kh6IlAqNsELUBTSILDQZVWvQfU+Qk
58RrX6IS3JTdqd5tRDd1xSz5U2MosMP9lKyToir2MWuJqTCIQJgA3wKnWzArPJ9pCI1t0miBzoRl
k5vYBaozNdBnVLJrkdGrdXiIXAtUj20+NNOD0Wco9SrkFRpqPGBfKXMKG9CXiu5naS9Jx/4KKWqO
zUwmYjXgFZHhsJ1l1OwMDmJrEoljslHJGQT5BOba5nwJlx8sfdb9wujc5R6yJ7gxrK+6XoMg4+vn
FmkVXjhxSIRrbka3hr6qeY+hm9cPIs1ooZjwhik3k7UnJQ1okSUYk6e7hnneyTOFc7KTBuyyS9Wo
NVZ10goS2yJNP3t6/hn1znwK8VHsR2Zig+c0J7k8uFUi1qPGy4t3zz7oi+9kGomgXVzQVxN6ApkH
GMTSWVo8721OrN9iw5zyguiNxrm1U9Rz1wfAIRSzBYZmy9tmuMAPSWegCaKtH9lA/ibJJqqZeKaH
rKM/xlZyc33QJpR7iofS3JwvLoN7m4CSxZWI6BMmpnci5gmtiD3iLEyLeNej+tWbyjyNbIZ+HUL8
Matx8kfZqQ/Uqv2Ds69jdX5wLQgtuWrp5GdUBPsIpl99MbSPQhuLDa4IqsQ01bduyiUXCUu5M6qn
SFbO5foOuL1poy0z/EqpVj0ETtga3F6BqaPozjqiP+I5Zl+1qWZqFViRJ3h6bL00obqWP50JpMLQ
W/uUzzirtDbZ2UzofLvpZl+NEf84oXHjOSOyORkqa/KV1JucTjDwN5KR5kEXW13nuCfIvFoNPZCK
yYNgDMaW79YzGJ4rpvyTSs9FQFEmcs6opwe+S6CnYjexqd9maaMFZg+jxSl74nsGEgH0bZgkZN5O
bHEExCyYCGUhfowKzjzJkSGe9/Mk1R1Iyz0Au24VU07kqZYe5UiET2vvYNTci5k80yzRNvHis8RE
xxBjVs5ja8nAjandbYnyDnkMMRw1t7sDeE8ZycKw3GZCMLoWDTtT0vGPDTXa2DxlW7InYDPW9BW7
TrjB0KO+QDyAidI8hAmCys7oqBWdQ5Sbl6pP9xqNPyoopcO99OyqnD2uhl5Zm4mvwt8ZZk5+AxFb
W4MNdG266Vozo2mP/eAM6885x+kIJE+0t/VsnuauKDej075lvfLtmYOJlrQAV7DIWyrg+F3BE4Fe
h6NrmB1zWPIMpkMgACMrzCw/zWm6mXvwsWWfMfMcgXV1kQvrdsHasG2WmFoSR1lbhNmt3WICYtqb
v1k4tDtBNw+J03jjpOFx+f9ssfumzuCHjde8xIjEGGvG7ZAf3VB/rMk5uHUHhdMn678BdHqciLnJ
q/uqIyFEi8CGGRkKr4nY+4QyxWR2FpCvyUJZLTkaxFkqUzkzN5Zm0LvRZ552CGoNaCnJVM3nNPnK
S8tbwuVpoNodKWckTmzNEhlmAp/OV2zrnJXA1ZwWSzZJHsAcsgON1w6tViqWXjNxw6HKjMx+wSWT
XkQ0vC7B7Fos5a6MOLDNQ3ry0q5Y94V5BOS8WKa9EcPxsLI1Ue2izIioZkS8M0ZO1mmhYodcQtSa
ITwYNszeXs3FvaHpu9T8DjOPQM4CxfXIaPUYpvFFWr0CVa1/EZHW+Mz08SnF2rFLRxfIUYQAi+i5
dUGPcLnG1bU0aA1fuRCT0OCgsGFMo7uPZd3uVcxXqWUy7Onnu1zLL3FT2LvSI4KPeUdyKq1aATDq
3LIfPqlj/cYtpO5jBa2nO7fe3tGiFeJO5VbXq2edKdTWluKzTNPhIK3kHlXx4jYZTxM5N7ZMXE7B
1BddOTy3GWh1G6DrxMxjtGnOwlvie4net1MmJPP8TiaNpK1onToV+4BZc6LSiWwEr+qEWCnTA9dX
Qi+vvljt7I+NxPzj1LjPS3MvZ6Q00V1Z9yb+cYtULsW3EC0zlbBechQRhtW7OEx6DN2l+anN4M6g
3dNDZyKxTsYaOrv4vFrjr89YUYp+nSW3ZB50xFUEBCDV1k5V6drVrnPseGqDsq26oDIpEXONVIKM
ygqFOe5PFCL0gWlSuGZ66jzrrpcTFdNiJ76a/dRBWEebC9wHoSRXjmXNOwtF/01t3l+/qhUtCk0P
TyuYAsTeJTVIH3cooOLG40UH32MJhAi6u3VIeN1iw6AqSN0bzYC34jXmqjHL9OwAGJQNfLY6czXf
Qxx3rjziEwmkUQERb67WTDWCqD8Vj5z1mZnN8Y7ZyzHTMopN3DRV9klqGUloNs3gbtbWmZV8liYi
ViQt8R+vvdabm2FggFsWSJiIWPbrBHWVPYtyG69ZHWIf0DnPhuVh0kSmp5jkWefvRk0QVoxsdF3B
VaYOhDRUYp6LnLecZhzRHsljavItc6Pu/agJ97nBM44u6lBgtFp1OGCljWY2yR/NZuRHZ1iNFzid
CZdRGlRcecc/j8H7gUmu150XSsAsfCUpzsmfJTWzGvCxZviW9uEjyQKsdMyQkK9x2pUkAw6e8mv0
5KYVTVn4/cyEJsNA3WINQWdFNJpC70r/Zj1dLGzZRSPJbaUPpQE4lp+RNWkQx0ghBh0QTtqfEsv4
cDTWo0xtb6qYiloljT7SWeeBIxFKhIlntm6JFeRF0i2gcn448Vu5nfI45njK63R6E5KzmF0z9VES
XmyzBlc7pRRGCiqzrguWZ4ZhJBQ1l+KuG5XEH1F40ODcOogLjSInc0qLP6/7ydw4+zwqiYy69Lr1
FdccHWqPf3Jt37UGEGi+dKSWHMv+NZ557bRKUXBqltihEaEkvHw3enpraka5teuxOKZequ1aDASd
FOOmiDnkujrlvJsPypMdi/EwaIThqOrN3NnduW2kOEMEDQpmpnvy50foQcAg86G55MYSAzOZbzIa
zEtPGamOeovhL18rht5fMrFMeOaAWVsZAHZJd6W0365gouuD0sv3OFaiA0Rhi0T55KREUg0hBiOv
1jiEHEEdvcSDgnzWmvTzNKrJLpxxgrOO3jNs77ezrt7XBLFsWEuso0GwDWIU6qGxI2Cts3aN27x7
uab7TafdwRkDwzEpJC+zSS4XlboQHWJpvioOw8RULM8f7bWDNeFMM8PDbNIE5a88jd6eYQ/MLs78
0ygckpc4Tgp35zS5B7ePGStaBAZ3jQpXWG33U4bj6Sq71WRv+JoOHUHy6lEY9CuPMmFYTmo6CQ7r
jgGMqBj9cSNG+0pNXtMeJWjm4GagfryzsvrGGSMsZXPQ4u4hzQ+1aZtwLQ3KTUUlg8SBogl+8IMp
rBIZzg8OOxdeLQJswGv4vdAO8bvVk1+1zboZ7GdRk6/IjHzeRKh7yq55bqmM/WZkDbouRLRXKuAK
hreqO7bjMFcsbvbPuVxOo9Lh7J8ktwImkO8wl2B2T3FLluEImQ1lxL5wmPrTWevXTnFbqCBLBjJG
dyqUCCpF9CJECG2ZAlPveazGsutfNAXDdUhZZsKFodRnZEwCqcihwWpQzqueTfX6PNn2KwhSxMoa
nnkdx9D1F67ncSY/Jd+qQ/Q0UwgGlK7s9TBQtALyGEP0TcwlgDBF+5mmeAy4JwOlMnFjwdamiR1S
tI40MnHV0VHgXk1UC3timdIzYMHSNZaaDLmPEL2k6mHoENfMTJ19lTHGS+qYYMj4czH/iy7/JNmT
KibEltoSYKWTReCrbv8QaeKZHFAqCbjl+C2vl6DaMvRO8XxHpnzUgj5jxcom1kciccvmBiwt+6O7
h1/4iou+C8oBIxpUCMoSvqgSznYqIP7pZPKSYqn+qBjY6Za5gdqy5Ic3xTyxJtvDmdb15DvgYGCp
A+yPEJmgD+hWS9ubgMR1pBX3nONvlAiDoKMhmFvWq77b9Igi0OyzPncTB76MLycRyWVkySrm6Omn
103na0sdG4mxKjjFI5OoaMGlJAmZ9slZ+pQs7fMmrBfKRVZcakeeExYZggc+hSaJwwz5a2qV0N/S
ZNY/74oQ9LNF+3ylLK/jnzVRDgdFy4aNN6SfMJhjvzEwy+RasKTbH/MUAYU1eCAuudvd6ZYzSXzT
MIVaFfRtX/o+bnCLVNEmd6LppcBzqA4AIitD/iQ0dHbNaKkXQMQ/4/gQeZX+TqMCxTOJvKfEtNOd
ZRCTG2FWDxQaVJWq5oeqqcj+0uXZGHuiljj8kQqvn3tqnCKf0VlXU7glrZn7JISQUiLfRNvP5VyD
PFg1Ts43JEYkabuG+W75aZUaAI+c+3G5QlpNfglvetL18gxT4GaowIGELTw0TO97tTX39L455EiN
sR595mG5eiy1YZGiSlSXlWD0MrZZFhWSI8hty7njzMh9n+UEfhmfs21mL8t6yH2C6sBZ13HyGTvh
Y5U1d+VsvoopBqRs7+KhZFUjYwgsMPleEy18MpAfGsprY1jAmcnS2c8pd83lJmpICaHFTmNvthYr
ZFHfRnXsY/Xl8q4pO/DditU80fdXWZE9UiGD3NldN+yQs62qHzHNkbIRWeQAM/CQ6bE/6q37Wavu
PjM93IH6PtYS7Fmi/gqBkEHPAdQjrcfRZU5uFj5+5tIrplXZsERPmFnmks3X7bm0TQYpbH7pp42Z
ehXN3m65d/W0mzcFv86ouI+jYLlrVbJEFEXcSJVaUS7lxGiEG7PBrexWt2HNzaCWuKU7Wt1WZN5U
6PBW19+87XFpp/Z027jKg+xNhXE89jeqiHr2bvTFGzzNbASGg31TAK7sY7xWo3PTZFz+VxDV9XaJ
Um+FQeJM3HVAb5HXN8KEIGWa+lbNshQijsew8QzpEqKHEY0Qjo0AYwmrA/7aoAD8UWkeGZYmiWIg
22fTaVnA1PCXxMJyu3xcnZBaUbq6Qd4jFUIy1IYNr6TJxHQiFyQEkLf8rOVrOxY48EirKiJm8nrc
qQks8nWDO0kmZxxRS5eeTScuCRN3DdKZdNohpcK0hFAYJihcFC6eptwmdIhqaTl45Z96YRzazMU+
tnCy0qTc5Q4dxTBaBHY2f/bspdN6IkfChU8VL2f7QpnPWWV9WTUnlbBgf45pQTtx7W1zRbXXVD7P
vReulZbDHVf/Ks+xDFytua4gkaTUl04hAP8Q3mHTcRQvckoEx/UCB/gRwx0MGcpgPDT6klTBJcsu
3i7tCrK9FY4Cy7bJxVHhSZ+3WDSU9dzgPstwbZTNe8Urt04z76nDWKMRwZN0AJSSwmNqakqOjJC3
wtYkwahJ+ENJQDEH+SyWU1beOkfRGzBzI7ZpF2RtGg+XFG83qRPJ56Bz05M5spUe5H6yGAxUIAip
qqLdRUj80VjOSEpmj5bxcj0OVz5SRR6Eovxe1268dDQaNBTsY7XrRTlRN/KSjYbx4DYkqzqT+ZMX
n2DMxlfGoOrknHDRIcTP0fTiZN4bWTIdGo3I3SQ0vcBy0tpH1pDdpvQe/DytacLYRP2ScMYMvHIf
GOf45RDrAd9ig1EYeRDuO407aG+SRj1441MmpzgA4I8IZ+oY8asi8WkeLjmwbECDRmDjzIqlOxNZ
lWiiuPlxa8AKdhtvJqazu2j8jsfUQcg2We3eTIaGvKrbjo7XjG7JTcNnr9TafY0tBx2Ove0jXINz
DU8DZoSWJBlWU48cRkOyx0YUQJgbKnid5bwZG3EBe4SphQDSe81AeVOxfGOk6RH16TI9d5zgfYMm
Xqmo5WXktHg/I+CU6En+IH3+z78xCrp//hfvf5FU2yZRLP727j8fq4L//mv5N//zNf/+L/55Tr44
61a/4v/5Vduf6uaj+On+/kX/9p356X/9dsGH+Pi3d9ZXruCd/Gmn+5+Ok//1t4h+quUr/7ef/I+f
/xWd0HQ0aAP/dzrh/vsjrv7zr2+2/wbt9udf/EUmxFkMf9Dgf5ppqLZtAhn7i0wIdPkf0Og1mG94
tJ1/cQlN7x800T2Vu96B16FrMFP+4hKa2j88D2O9CiLO8ixHNf5/uISOpv8NDYJAWTVw2NmwYTQW
p7+TEwgQoHvihPaNNqX9LqMKZ8wb4XKdGWjhFmAajMlPHK4PdSL6jR3FxBY6eDK1pCMsdnnz+pB2
DBg7NHpsWoQzXB/wlHeHcXm4vluNKcLwMo83+aAnO2MR2lwf5KKoSQz9r3f/fEwp0VCFMEuzCElX
JnOUUcvD9S3cy3zQRBGDTDVsmMxBG6gxDqCZWt4M0R8wfXEcWoQvc2Ojo1ZaUm4XUK1juTu7ii8s
I8TrieZmhFCCfoCFA5wVCeYO6WBs2ARB2F40bIRbnGPU2+VI117D2LgxhATlituYA7Kz76bs0ytt
9PRk+B6u+vwJpcBB6TX6bnp3USwk+60o5cFUHGweUVPfT5HRbxSH3ylK3Sc50VPTsZUQ+Lk3dLoL
KAySwLLc+jDOHqXS9c2uRf+EQJgQakMbgwwJ9O76eyo1+MPrW7RFnT1p4U0ezYfrgzY3MeeU5Hbs
u2qXtNMuIlfkQB+uWbJjmihMdkvCGub4fqPZoFo+0iQ7xshRVdE5ezTiDCYwOEbRsOL5GfdmZD4U
RYJTWhQHsVieoMCWB20wWO8ZtyyCn/Lwr4doUV79691pEV1xrEjvRleTm2wJGbk+qEsgyfUtZ1Gt
Xd/SXZ3TpsnmueSjXH/z64NzjUtZHliiGWUUmHLSnmnl9fcRadojgNnqyi5/wCeHaGsRunLAAlNw
Z5wwP2juqnnSrQcn88dv+rek/5HrW4lNqW5Ev+qVDWcjsco34RbTGBId350+hNg1CrszhYe85y0P
CYbhF880RVB6d3h/1VuBuGnoNqF97BwaaGfmnOVr9qsF86p9qc4x03drbZBjnO2R2FZUst18a4wP
Zv1dWRt4XC2djjaTAbq4muR1FC8IyvzmiCSfqTszJxC+u6nfz5/qEzIv0rkQDiX3xKA5HPcBZRLB
4BxtdU9SHMF8uC6UNpizk2OeCB4hQQMAlf2TXkieYarL0ZfWkYhRHqzKh/LBSDf2sy0JpVueNsKh
LBj9JklbQWJixEbrzt9KCDRcj3GVE8XirvAwIFtro5va+6y/6YDz9N32j8md/azAAmVjPomHnnMY
WrkgokCXW5zkurfO6LMsSaMrzAF3NZmC93y8fsMSsf7I9rSfjovPx8foXr/hByG+LidUATPLyBmX
WAhfJczJR9BnIuCCY7CdkgtJ0owoph/JmKn9SinKqQeYuWb7Cq34l0qqmiDIb8WzK9BP4ZHhrPxR
SwZeqyZfd3ip0WL7o75CREApKe8NnCoX/cl4WcQbFmvIim5wCoTiziBNFrrMA82bfY/NvFxj7s2Y
/3Bv3tfujhRm6n+klyqNP3WdP9gnePnipfx0nspnb53fpkwHBjrVR69981B07IgMxebnSTTqWzy9
0glcVqT+y9Fp3D652+ScT756YfBbCA4bgftonJRXO/b5Y7hszQ/zZ3ykzxYd7UO9p5qe/T5ZKzjl
9SBHkLRZbKM4Fr6wXaoGeXNBcdYNVoqd+QzEksyMaCXvsuqhPzXP40V/d4td+wqnjlMuF1t/cjmw
eyvQ7/nBnH2QSlQcXFBWvtHpEII1oZCsoVv40Xt7XEMcI8X1EdZiwivhcwylu0Jcg7YWd2YczL/Y
7PFZrvSN260dPzvYv95X/Ggcux/z2zhYH8m3d8e6MzGqeIjWdC4WL/b8hMWY8Z0+BGp1rC8dQZjC
115IvWh8j47amiww21uZt6BM9v3tVK5rtgOb88+q+9A/impd4VHmeig2SNHjb0AIA4HowXd/puPX
n8ldtV+YfNKkKjZwNAKSr4qgW4PepwILX9GR4Gk6Y2tAoN8cRdA+NmcxQ5JnzSD6dOf+UsFNz+pM
vbI2xGtnvLF2hBOtz9Vof5skgjn3VrzmjZY4ib3+gUyrOhCOwdaT8+3Gil923b5p6opU5W/oDraP
pYZ0xHvEKTzn3QeRohvts/rxWEIRgOwmewPQumeJotv2Oj1ZJwaQLIvDNlqb+4FpC51E33pK3ubG
xwiwXbQd7326mff1hSErxXkbMhVbxx0irBsGPvVjeNDCbSl2+X+zdR67jSzJGn4iAuXNtjyd6EQj
bgjZ8t7z6e/HngFmc4FBj45aTZFVlZkR8bv94pt4du7vCLibrVh7xfsUofxAHW7ze6ZNf3k8l8SR
4jYyU0EvPIPPUWKoCbaChhFisi2lYExLFuRDXGXvycu+wQkXbvhppFZkWmLjRqUlkwWVBOnD1Q4s
70O+Tb6ixDa/w2P3WKk7nTb2Kf8aUgoBzGJwYE23cjgn9TaFBHjCzhg/Gl7mUdlJTwLtRl/c25ez
zOSVCPK+xVN3e+CMgsJqj0BrwPX3Mgp+Xl5UjYwSjG5BwRWvzP1OvMwI0YVDO+0g4kR4CxC/GtH/
8jC7D2WtZfRvv3kSIEVHwCgdpluF/x/p1KWln56nx3CX2t9XgDqrFx6HpHtACgyHshaiGYouLd/z
GkpoYurlkjbNZgE9hj/hBo6hRR/emtwZJ3vco+GqICZIVg+I/H94Lywz0ji9x4RM1WP/F3xqs1X0
Hc62aL2TBHkIs1uqbKW3grfb2c/tuLQft2aF81vM0bcW4KvABiiCKfwetA3RE2mOh6oT9wBi8DOD
JyzN0hWjfdnAvHXFbjuMPm+PpLt2duJ8KZZbuMPPHW+W1O/OeZnhW2cCFyYyAtjGHKU96OlkidU6
/TBX8io5wuALlDd599w9zsaKJxoroPXiBk5Ws8WkMFxwdbvxFgiqaVqibEFhvEJ+q9rMyYC7ke7F
uOudJNNR1JVY2I8jndw73EJHRh9j4TxSoJ50C9KLu7d0QjizJYJoXpOZ513om7mD6o8YfSsRzmAB
LAGZEXSJTtA2oNS+NBrhy1p5rR3NEXXP+oHW6auDB7co7AU45YIsbpt8miTxaxFPaI5Pf0zeYTf2
6lYcAnxGjWyLlR4/L1VumB2K1A2Z4C5sVPbVkY3o/HopxAw76BYG1a1lLqvfsnaa82KvwHXTmCYy
xrG5S8DxyW+cHpBi8GWERePs41tDZIUEHQDRV++kmk8WM2EyNbpZeW2mF30M8BaGowZvJ/5WrtXW
/MgNqzjw3bnxH+toPS3eIJ6mtnGtgW7c6ijh6G/Nm8k3vpRr6Qib7IifBlkrtd39LXSneQtR33uN
j0p28NGV+7Jb3LvDwh8OTzfcL8RVv2x341r+qIODFlrFb3Of3si3Mnbwf/h/HMwCUCEEF72ToNh1
0ptAcOl7U9oCzk5rrhExMTMB7gsrPg3AAUQeU66a9ApLkjKH9CLva0Dg0MZhqEgdXAIaX/gyP4Rr
316H0W3OQ+oMh9zLUqc9zWtqJd6FT82OX3qv+Qj+shWhAJqdHJR1dpiv47U5c/35ZXG/rg4LONVv
HBz093a5bN/Hd62wXpxTBz1fh1IweytW+kU8P3+jyZXjIC+2z3Ozog0YK6djDUpu+N3vq0+F8RxH
q4UpAciJgG0avEPyBo/9Mjwt3vUfHpzGF89Cd2Wcp15E2RcJn+5smghNuBrPE5MagXfyCb1RvGS8
WMXAJWiGI5EbaumrNokOuuwxZUvxuBusDVNdrAEBjIgTL+7JoQP7RTTYu1nQC17Z44JyjDW3H3zt
5e7ujTnDMU/+zEKm0Zb46bb1rvzhnDZJfEKNeGkIY/LLH5L9fIaR3ZJhnPQ401XVu+4sfMGNNG+4
UgkeAlcCaQk1a9st8PeDgeZIdbsfjs2xkbYiI5WjXPpmukw/ACjAh411vZ8lG35RfUq/+fC17I67
17RPY8XYZryq9wxzSYhiaMfEa9Df4AEt4lVvWO2OdHt+tCTrSAyKIwPDDMZdRkA0FDEruc8tGES6
e1x5R/08spjtItwNpT8gk+882ibzT6U8X6z4LJVyIByziU969TXlQf9TF1453piRQxntIYx4VBPi
blxyzV/ypw3OTyAi/0QkkVE0FrCoAszaGit0N8ZKHpHpVP2SaEdj9e8PHQOB1QLtNVKs+0POhtUQ
mYTY9f1/v/r3vX9/4II3rExBocIwSOjNurJdV/3L+/YBpbrFjxoaTE21T7u8iuKKju/1FROz/36F
PopaOHn9DRw7Il2zYT2ZQiy4/35wUuWueNHs//9/rVQVQ1dtpI5UAz0xgE3wKWzCASctKkWcYCsQ
LPrM/vULJYP2mCAh8CIopLk4r4oh6/B4ZCb/KJqVCQWbAf/rS5mMgRUkO1x+9xrbbQeydmWc8xtL
xN3YwpYWrWV7xCrb7hpfbfwcm9wBXzerb0ljRyxpUTbTpYy/2Ceum0BWloOOFadVfGlYuW7oeJLO
IlWMTgKJ9IfKSWFL+qaUvDZxiGWjmdwO+CpONi4vpubzoor21m9Rn9jSSTvJ21kkJmS9wEgRtbLA
yM/Nf4vrvF+4HbUojFJ+B/XnFU7iY4MF6bb/kD5okJ5rPv0brr0QBu0ugO53YKbYewDV2/pO1wkj
n0wc7AdjbK8Ml3qswpLjCh9A+yBFcS/etVP3tZid8LeDnQRS8IG/EAEQqcO9n2srU10JVdLv8IOh
NOFp2VH9Mhz1QLgwwcZpdFTfSFiZvgqvwIwVQrRdbTqMBqiS7PZvgRDrlgbzb+SJd9Sy44d+gCbM
pTOs+S35oSim0xs1+/HR/pZ3aAaL1obyFOn+i1vk1L8Ul9DOPkJmH+CvpiVdmhMeDJCLospBrqdu
5C88EfpD63NHgKvrLbHHM1Vs5HG7Kygi+5k8nUA9dKtwO6JAenshhIlb6BZoGxnfws/4wluwmKVk
75JgWvPbyBlDEGSiUiuglVi81PNYO+0Nf7UHIgSnk3QLzBbb0wSxsxdueCpxHyq+EpyNRhd+P5cT
++Xrwv2e7Il9LN5gOWuDDC615RPZ8fbBsNZtvXglB1COICb0fvclcQt+eNVattExFkG3NhFLfCHu
Xpy6yM359wHfOC6ONYFRaGmhTHG+H+mf5TVzFHEtsrGckl2oQHC2VSLoRvAS7itwt34URtg16Hz4
JeRcXJsHHT41FdESFikfGQf5uVQsiI6rcK24UJmwu6ip4etj9DLw8HiMDAxxSYTHKdOXkUrItrnF
OgGgKOjPyU4tHf1arwj1I1x8V96jU1pD2XPmH92WDxjVQGYOzx3UhxFSs2W6wxe+jTJ3+TqPtJZa
7Eo/Cs03HdXCpsPnczQklVJSnwCsg+nK3ah906t2DwZCH2Aa6RldZr6lewFY7cMgviuVZ9IIvPTQ
pbeQl+KR4vxQ5S4GS9z2CmQJa0/VJr8YDhO+DWmA0Q9fdK2Hu6KmHHvGTxycaA3oHsTDK/HqVEYu
LpjwHO3c+JsUW15smbov6N2/Kf5oTzW/wlTcUmHrvTLcXJUOpf43MWBGENs0ZH9G7g8b+kghtMc7
TOLh80WYU+yYc6LlTfgahtyUpRylrdd/ql95oMPvYejBdDLxdAkR8anI3tWrJ1ymZbWLGTNNFDHI
lKxIcOAygY5g8TQwB7uSnoHs8en3ZLbBEazd6UusHHFN6NVr3tLa7f31FN2NX6YIkCpPPBhY+7IM
GQBxw/sDU4HFjeZb/eIhiW5PgscRxt7lp6N+tfMhJ2UTQjEDiVv/yxYXfVQ1nkgOYRMdNkP79m0h
UVM5w7WCWNiwSfK+GE4stcOoIWL2kv14N0Voq+C5SNTgRl/TiskkgJIr/GaN297nyuu5aOM24Spw
fIcYs9nGX8v8C4+D2EIxs4IEhgHDgrFPGK/GLUwOR3farwdKOB71rdxb+eXp9H6yQ5SR9Nbzmt/N
44xlaeqOeDSKdpYdsvT9wc50hcxIFOHQkOKwbafXmOUVK5a84VgJYwrnLIS1nnQSVNxhLVQR5Hta
AkMH5gQYO9eb53XYYxMbPE6z03E7iR0/MNayQfa4u81PemCRhPJJVzlCt085QIeVz34erUyCoDRL
dtozhg8HnUlaUAObnvMDEFy9rcYLUy9Oooe6j0xKBZcjp/nSXf2NCRpRXlfWbidY87baaft5j/ff
S8TIrrRpKRZKC89cD+N/2lFe7hBXMCecelzO59dOkdjRiTvPkltcSfcyDnECiYf1zmL84tRosYJO
2G5E7CHYedflOd2Oe/2uOGCTEPShEShBz5JL14svWJGp7OGMOUervPIMJqExfGBIQdZk7h9UMTqE
MerFZbn4/Xe9uTEYah4GNgHjA7cDO+r83CrVNX32w692beWpoh2TbQpmqls6ZUQZgFY1kivSfCqA
wTOxwD4jLOOXo9bAuX32F9lNS9acUOyiPFgEYeoirabVvY9H6Rf59HBiuWkkUYwuI3FmdwkMFpwJ
sQ8H1yV7RnFE3TI5X1koEmofK3oj/JfeH68JeHz4jHxGGISCBNxwFMpv833cstLYsBE/JrifDFYs
brPkLKjrTLazZbMk+A/C8guuL5d0qFyrhXymWhh19xmwarHFS3xlccQM3jzK9Le8d663cmrHgHWh
lRv4qNVavmNTqRcONifVc4lFaGr49eQZ+Q6Bv/ETu7THyOo8MXTTHPOPd2129SaYkcS2Ll6Ewuiw
g5xen5mdpXaZdfI4QmWwIv4jUL8y6hTldcMfwzaqglDfp/FqxvCmpavk2EYsT2znw8YMikzrDOtV
DU2P1SqMU7wuO3RsMGg7+nHLsQEbK6ZPftha4ZlvbL8WXikXcFE86wxpnZke6278FduTaXjtQHf5
Jpw5FBkK9nRJP+WhhTLmJ16s7rkp8lU5h4fwrPyg3dbf8EEloftKBjwEKysMsIB9zX4d8TvZh+t2
sodymac+a1R5kXqt0mcuAiNFQKSMywyjOP412jksemoLR9vGxrTOPGIb3+zEr5lMkNB6fk1cCsq5
Q/cOW8q4EOQ+IrZyHoeWjeQ1jk7pFsslTsXeeGzP2ir/TI+Cq93rEtM3j+a++TfQ78eleFW98c8E
wH7aEP9tYJ1iuZi+qzJofWJIP9l+0TXmZw7Jp+IJJy4stATWbvtLLT4gLaeLq0AGtotPjvR01drK
ythWNxFy6J+G2Kvx8KnsutFKZNsQfCY2pG3o9mNFTGDBt5TXYBUnFhNo9y9/o+e/6zqIG9We1DtN
hW+rM55HN7zkrAAKPLyy2amKQFTtfI3gTvtDSkpNBp8fpwRmpFRqDT9poX/bSH/sutCGYwSgO/iN
iC9OxY/iFg/Eks7Ek2BVm/mAqPnxG/ECUHUx5WUOlKyegB/jL8myq2RfH8OAp/WbN4nGqe02DEur
asdNrlePpULp5qvpVqJtv6N2fVNcnLD9zMOQtH2iGefxZKjT/3Esm5mdvUtnSi91ndKUrLKNuFOf
+xkFNDNyW3Yozo/sUY0cSKKXAZCVzqS+yoyHuA4x8aroe7xOtIVyQ2s3fJlfLM5FTpHHwyL9SJ3D
9bPaLZ7eK3LRefrP03VOHBaUw+X7uWfvz01zas9signzE+Y37zFlgistlY/nl3l9tv58TkM7v3Mu
qcou69+i+ZuDhvL/sZHvj9qJtLXxTXWyQIZf4CC2jI455cO7eqgY6JxSibdsZTxuG+ld55m84m3z
CzOHpmyXbqeDcFOxhVmi/so3xVrRXby+aPcwO3zFb6CEpdhfVq65DfeEMEbB5Cq7sqACV93kInmy
y9rZxK4cmF6xN9dTMB3Hm+gbmxe5hWaJ/PNX5dDhskF4lhV53A2cJyUKKfiRVmRYIqQvazixR7av
fcPKvsQGZWJA+R4uaJ+YORvEhNONsfNRTVZuU/s84UphxxvVh5kKHPAuxA7NNEQXhvoyxGRoI0x4
MVid1rOHbyuCkhyD98wzTn1vkc2DIR52cegKXjJPJzMdafe0jaDXV7OME2rAUKd4TRtWPSWyFGSi
S4FYueO3uGpW3X18UQPV0ZFuaH8cbjoVc49MjOZwR9dHYXos4XfcSf9clmc6vjWAwJLGQj/DqTO3
2VsVLbOXMBH5x6vVaD8EJq1s+iGeeC7PDlrNYLxNfzjLj6W12Na3RefBh7s8JFRcQXaoO7svCIm1
1IuxFr4YXOH1o1wXq0b0o+N0wWpYRUYOD+oHy108iV7TfI2GTAg6GSsOL4FMEgMAMNzkhruVxjjE
Rf/QAuMVFkp8afPyeEYLMN3VyBY2zH3m04yg1tV941TfQiZKQFAU42QK5wxjGJMclfQ+8IkIUbnF
40lVPHO20b7AOpU2TNK/gxZt5qE7ctvgWJENwODNQjttYLrNiJxtJHgy4fzpbP1PRqtpP0I3D30V
iE0M4r2M1C1zWh4LtF3Y2Z5RvFUkq/Dk0wZncPQCHD3JdiAsh7DQYExhqFlZgXeGzUTxu7JEO7zB
AxMU+8lkGtET7sONk+L7dRRnJ3pQaSDtpO2kxZt32VuHjJQFsze+URPxw/QFGFrpmZtu2bUzuh36
vZ/ZwyrEA1vc12/ERRMY5UpetcpZPJTKHCThVnUrr/zsL+pXt0mw8smd8FNglNy8tt/0ryQS4a/7
MBALkYODm6nfrtp1tAVjDf/k98Q337Gptgca/vmu/E0Qy3CajF/YaGT3UYDPAyttWKbHx2L/pO2v
XxjnE22hsH8+33hFDGem26NYT5IFIAkNl806QTD4WBkpxjQkIW3IPgCkk2P0U9jzEnVgxa8z6yx+
wcIqjEA0fUBLvFof0C1RhBr+s70Rdlvj2pPZwESNNfV+EfoYnv/DRMlj7234YzUiEvvFWgKju8nD
CtQUvVE5ORjgcywQWG18Uhw/3uCwQRRXl7CSXGTtIFhA3yyA7+IjZ7aGeWqE7+xBVf04u6gBYnAT
f2EKGCv5xsbldWQ5aZB/QnELYasJDm7+TbYD4Bjho2FdlAc0LjV+69QJiYeyW9iGd4l9jOrelYj9
Crh7VMDpAULUU3y9g6dh5QfJ5eKISMWQCm0kt99Gu0TdtsMSHw4ORHyHmcT4bNkkMFlUxsmNajmv
sBsAIyoDajTzUz8jKy8u6U+ouTzq+Sa1Tdf4YBIAZ5XN6M6YKT9Mm/AN+LR7T9Cn6I5p+sM7PTyA
ovnRjDwZvPi1Tt9Y0mPJJ3AXv+O38cEhJ5GbxYE0BORh5Pcn+nc0sPQNGiEF1Lbjm/KbH2pKnKX+
XULAddPIm6Xl47GBgqn56k12eCYKTlhWUuqB9U+zFxdu1zgF0ZfcF/Zqbj5l77tTNx5oMniZjlmT
1X1zgMp28jOfS8NdiBT+XFLME4ULQki0I40rgUxhup/UI3o4N1nAl3dK+jBWGs/1worOsdeeUsMS
kPS0xBwH0T0jeHRfncsy0BcB4AKIg/jKKPLMYSmS/DNeTNKhSJcr2SgoNngrXv+VMufxNcY7DrAg
z7rittt5WyxVaxEwOuJZoLKrnOHMXHbGrpmC6aTvoQmrO2nF8ahcZK/x2qtcetUiwLN0OEvEzSfM
bTcvV8iUsRQmu9Rip/DyPImy1cv32PA63iAwBFBWAH0WYE7v7ES1Y2SuIFWYeIWR92xwMF/J0V17
09wWYZ/dJ3ZziyEbJGe4ujgAYtRgP+wH/5ODWfGHGREMn9ki41TTHUaWlBsKoC/CSmDjC5MLFxjr
hjW1dhb3+NPs6vfsyKFuEkW6JhrCl38AjBL60caSlwAOpAgG6UlQdslq3GnozfF6/31chetM70vh
vaw/Cj9ZSc7TZaojfzLs7u7M/yvsl5De2NK6ucMcdRfL7hyf+DiK8xBdUA55GS1jCAZs16odbcPd
tC18KX/hKckLoYsjWJQ8wRRfzTtLc3rnIWPDk2pPPck3g417h/xMXJr4UkibofwQGGFc8BLsCKub
XEKpswlM1iZpCbi7+i3kdZOi+bRysDKOaK495U4ekDYZ0V9hFJF688NV2V5GhwyeMl0lxlKvtmgo
In3ZVyRJu73iPyewDA8WWf7wNExGUzKwXvjDhIwZmTjG1uk1w3Gh09fD4k3ccrA08wroi6un/8Pj
EtURUNzp4NGW/NH8xqf8a8JF6hdA+MDL88S8bsKqjSzUpyWN0rVdN78Ncnr8NjCz2CTnSrEwaBBe
n06GNQyyxGirtoAAYWwPTP3euTt8RrSRT8qwq7TuHX2r7aAJ2cLaOIIdTiQr/pCl7jyYQzS2DlCo
WGqy1tZI/79THKxpRP/AOZbdWzNZWDFOiT+Ol7BHqefKFGl4Ax/C21BbJZNdfav7GHGcBGpbBaAT
Sb4j9w7lRg5mhzsxxqFf8ZWm4oHnZeTAhICeO7v9SmWdQun5MtbYKEeH6pzlVuwtluwOgicnflNu
TMKsxqBGWu+yDGoI3NTAyj78FY8zePO3geW3DS3inP1CYK5KxhKOdOX3DR6fnZnVtr0KgXwGUkT7
dVp8aMfpI0wCkWAhv7Olb0TN8U/vcFIwiDsvwmVnmz7Y4hl/rpfM54Rp2GQp1/DEpqAJLyKaqrg4
99OkvBnbMQBnqDTbTBDB2LUX70V//E73HeAbfsSCxRNfneUPBZAnPmEpWJ2NL/ycVIY/6/4d8OSJ
uCN1GxQ/1vzOa3SH5iB8Ket0Z/JZG0QCDhUefJTp8rw3Ph4eQK0tgwbmoidAZhWprwv7Tbph3nmK
7jx24Ulg2GwbOyAf3ArzzecnbTXaQyGY/JQa7FfHGu5cMxSyCU3f8R7jk8KGd0rOzxPcgOJl5oXM
1Sp6IgDsmdX59ZIGm5u/jAtqbjI/tEM2TrgLYKPEaznAygC38Kbc7Hc+aV50aNevCnni4IUIYEEh
OTOwXHdv+Q5TGxwDQb+wle/Xsdccq4O5VPd44++xvfuSAQzRBtnJWgrUvWG63S2+snSjVewUh+xt
dEAX52ktEBxyVRjLU3YeHHFZ+DHCMW8BpUMP4OExZmEwfyQqWapeH6K/dvfhTePTAt/+vEa2Ibca
lPLpRGtksDPXmXYdSehZCTCGD92N+ldHa9aXFmBzHdfEJlg/zGKi0F20fk/OEpAPhENaMG9g6gCI
SMbYQZaW2o4SM63fzZWwztk+OXrqDc9ltcrOZezon9oX3+tFS/5li+BBET9wuc2o7K/NVnJEKraY
isippf2Iig2kBqEGDKvcZsvmEyqhL9PZ1jZj5zF6PSLCe3OA97kAcqOjzpmWf1K9V/I7iUrD0xUl
n8gPU7WE73rDK0GWxRJKIEr7Mp40mC8sBDRVaA/WyvqBtuizf8/fkzXPJ+D1y7SFyTZEzFO3XazS
934Ji0r7h/LTNR6lTTQ745JKvWLr4y1yYtIgRoFxBcKu8ffcih/MdX8nqqpNeCk2L4pY6BjT/TEv
zV39GS1ZWk/mqTc4IeA2lY2ULNssOO6hz7mVuXvAiIUPd2luLS346CiZw7493WrQXaZTq/ACo2Ox
0Q5MBToG8HdOuvc0XRkHiGWHfsXw4KO+CrDn0R551Sc7NmmRiT3IPD7y7uVGOzDyhDWk1NDQGITb
FJpivQ1rez5QZet7Ea+LyMbRom8O83t7UvfYPftZuowVW6eyvWCjeZx2veIt1uZ7Fi61NzwCdpzM
jD+eWLH4oQMpZp3gYwl5DQNhLFotqt45smXDn33TYSe4NbozXcC6m0tyMc80pZ3BxN8yzyFtEOWX
Gzr96pY9tkWEdxbue6g/LMInqE+AVOe/GFeIW/JOw9BxI0M/o2ly633zllBz0NbUGOi4pUSl7OY/
3Sedajz4yZt5f5yQ+7AlItPscicSgprmMrYe47qo3hIh0L6171TCsNmKuIgbHVuzNABGj2/0VP1N
mYFDXA3gStjpFLu5ne7HH6ELyhMK1zcEG3Rw+udiz0mXy7s8/MBOALSHuSj91BgI86YbiV854h8/
ysEj8mqgVgrT3xr870oNgWULZUbJGMupma2cw+8pdaUHYw6b5cNOnRluXgZj5daYRKd+31xxIuGY
5GiqGaeJsGUDnjJCEslvEfEJROHMgmYIJm3Ldeej8Oa1Zsoqvs/WglGJttI/ctGt/PErLpbYiEDI
XquaHU2vhhrvXQVBvkiz+Kpo8ADKOayj1wEcnuag+518aR2zgoYXtqC+t1dy3Z4hhlMbg2xZph+K
U8pBmW1jmBkhvpewd7wSEp9O02aL3/Mq2lTMMjCIftGUODy6kIQNN+KswkjskDA0Hy9Tt9OXBrDp
EMgyNNQN5zSwNBpWwt+CcT6GT0eeVoR4xNjN9JiSvN5wnt3EB5TR6iXiomJd9qUjcqgARlBbS6/L
X0tuuqvGZb5YD9OhK4+IWKR8m1cBcS3iRIojjj+Xxbgch30xrwzQLjDIEmBiNQ1bmeAVbaUYkMUu
s8G4pggoS6jLqIUoElCENAxDKNkpuyU8wDz2Sm4HrmzjtDEX/gNSHUEzOHdjw6w50O6ym3I099CT
+g5urN0BWJfBYmFRGBWVJ5afobJsp406weG4sDHH2nI4a1/D/h+w378g/v/h/P/+U5TZ1QmCWvyH
C/Dv5yIjfE1HGvhw/INJQz5v5w1+Q6oULf99b35oiqd3+n545OYS6ZGb9wzGkpaVUC0YyuFliqtQ
OPYvV9NupVcw6scZd9S62RjEYTGEeH3r319KeK055DXA83t9T0Tl+Qo24ct//202imdgget3BPNg
9Cm1pMrEP+L44tr/+17z+os6hWr/74+5RXrw76v//cW/n/vPP0Ffhe3mIh46ZyBgzPr3Q8jrUc3/
+/Lfj3akcNtxIqG3VLNmh4PzVNGNKzNElf4RyLxZUYsNvxnb0iNMwZ/hAElJ19nTqM2OVrjxS7K0
bcL5MD3azgkN7lqZy+pOK+JdlkWfppwfZWXxKeGe6mHhqdgm8AbWKct4kbgN67V/7KZikn3sO0ho
ym6PhYn6lgAJVK2FnaJuwkKmDb2cFIhHyQQB21fCrKHFznIiOPpCpKUxdNrkHp5oJidv2HLe8qEc
l7iRwbIXoGljsgIBt48Brtp+CnINZDseP0uhlNbIUOFdh8FsoJLCsiPBuaVRhcFryffkGWQ0Ou7z
DottwjVBN3T1xxDA4g3Zq3Ctm1OUts18RxWCr8OTgqMf8MR7QElD0e/kGZkAbQy/U4Vt0Q516M49
tMZ25CBMW4bNozAtszK6DYm0KmGnvoQkD+CB3qyqQFA7BnNJ73FBChsb6QLKN8HMuVkT9R5D8sIO
GTLdMGxDTfptBejMGt7ZRSt6T8xE7CoaiaN86j9Jrn4WJvOMLFYfdknoDJI1eBoG3BecPpcJbApF
B9obZFF0XvYMIobAlWFpGMnTse7yCLIdhMC5+MGRDBE/Bm5TfCT7o2thizUDbUAyo0pXnqOj4jlg
LyIzW8fRJcZt6vgoUwhPkXQQBQ4OVVbnjR6VCILzJ5O4NstXrfo1zYFaLFbPBXvgXCaxwyXHJwKK
O4aYTwzJ+tsDd6dllf8JCcyHRwNhXZ+y0Xqm6soECxgQPcQiMwdiVZK3hNylvnvtNVnxSYgKIe1v
SVVDUigNSAs4gWC5od8jXce66aF9mdFzO0tkzqAEgXksqB4WfcB8fKJQYbYpRdr0lquo87OSxKzI
oOhlqS11uXfR6E9BNz9hc+MaucCz35K18lLzJLriy1diJGVCkiBHpmxmiZH9NWPUrCtk2s8nMxEM
AdigC9bHY4wEeBoKIE9G7arf2QKrPyUPfxIN9/uCzFEvFRlRSTyyBK95Ur0YNk8DQfNTZpUkVANK
0n4sDM6Cigla3QEQNYq2cKVeYzOQsk+1zhl1NclNjyUKuQdcZ706EU2G78+iYK6MqSdFgrAPUaKC
F5mnHtW0LVep6jRsZUmVqzuR7l8a9w8eJOdBspki4chUVxgwiRns7+KPkOB+I6bs3IokO2ZfU5HH
eeyTV6+uekqaBHmrj+91ateQbkuJeDlBKGDPk4f3xIaGA7UcstKbVW2tcQGGmulh3vOYDU+m4OEY
KYEhQfF/NsmmjylU8paqr6jSwxh+xu20IsEQLAeSAVssmb+qYc8KMEScjj95NgCRxuEtKoGUSz0T
LQwP/VluSfdr0qcv9UrhtcbMMoGpGg4Fw//mqcQ0wOmV+I+Lku4n/LfHDgxxSmfIzz1PcNQYVrZg
iFUCfMbmwiF5QzjoSt7tSokWJp2+BV34mCbudUn+HNaLKUE19Vdb0tuTCyJxa2d5ZyiMHBfKpdBE
zup/FKAZwCXBOnHMCzi4anOcsM3C2ZlJsAxWqTMLDqPBy5TFaqSIkCaNA6c1ulU6xPesx3sDEd2a
yBsdViRWZOoAQDqFyBIesETiuT6YYkdwQIJRnQxMjBEuHCpRFpyhLhuvWMw7qZtdSdNDJzUIo340
8inrswLyOzNDnQA4SgaMDvpng/xGj3YFgd1vgtTfGgn/54Z10uP03U0CbbzOfCIK2+gtr2hAVUD7
pypYioBgv6Sb08eq4nXZ36TF47h4hOAU9SJdwUWscSqKiIp0EhOQHBs7tsjSuAkpY8pHngDgo1AQ
k7kLWqyEF1p2JjESRrfW3zuyjpaCTjk8al+Zlv/OHVZF6jQiyReYwZPbQGi9kz6glkhSHjnI38Qd
znVQBsQydQyFfqnHykAiR9N/hv0hrkhQMiPzopQCiWwvoTXLDKYcrl+GYpD0y1MO089uQ/Q9IM5j
kWjLjLS1EL5hIbSFzWl0EfrjPLaXtjy+3uLqoUc8VJG28OX5QdiNrPKcZJfYJDsSR35xRTgNnONi
HoFx4HiIpAQ4RsdSzMq588yeYroA+Bi0RQ8FWrBbcSYdLgof3jCoRHpTjeqqUrpm81xipVO5WkvU
SJ7PQQHMMxqtr5NjgyXT8xWiMWLEm2OyHxNY42r6rHp52iIQ4UUmOpw+wWmk2RUhj7yetIMzv8bU
LYW4EnNPTaHLkSXAXcEy39LwirYrPDrwSWP2JT0EQIgOQyyBoQHJjs9u8XSVGvZEObZYYxvPoHqF
HJQTSko1xJiJ0F3LzJH2JSFT/kp9kKj4wDf1QReW4s4CgkYLA/FkhLIQGkwNZWLlPL05yGK1cCNV
ACScaOwThalHq9H7DZywxIEz/NLNGQViBoa5gIsNc6Seh4Ewh7bywwIKn66pb/PEzLhcmTM2ekUP
vh/rCrHP/0femSy3rmRX+1UqamxUAEhkAhh4IhLsRfXtBKHmCH3f4+n9gffa5/71l8PhsQeHIYqS
DhsgkXvvtb5V8NnUGGWIP4eeZJPsHTFoN0YylHwE8nVovhgO3WWN43vxd18V8RRRJGpPbto4a9/J
GHIOxC2QbPNg5vGzVgU7g/wmRl3NQB+eYgSy7boLML3kTYxviYtJVtsvTSLN58w6T6ImGMoud1pH
A3PSExxbbfHNO07J7rgvypHD69Q5Xz54UAgy8znr+uY4BHsxMg8wVTQcpRmgNHcp6oHH0Zl2nZOb
Zx/SJ6+u15niF/HtGDr2Qczd08QRyMHKtobdXTk0W5yttF6ZNMY+MN6MvRc6LvA9BfOnTFmvWcYg
S0PEhk+dwpfUzSsBXRA1mvEtEkk0LlzFEXYUKemnyEf02VO/rGXfpuvSsLZ5gnQhbO5n295HqoIs
gKjBNKqtQ0oa4d14fkSg3kUzQPpsAR9EI00sLT+XYGJUPWMYY3hQEsfiaiDjOp7/upUB2KupPvta
+AaWLtwpkkLm9RRn1h35bxDT6SZlpjtvK7v3+hr9jw5tbW3p6XYcm3jvR/MB5tptBcsJhG24DSO6
V0aIir+IK2xIUYdZcSmBSEL1QvYCTc9lOnLPwWBMe4BHxPLExTrRenejlwzpU+gPObw6jehSFTBe
lQojo278yKH9cvSWHwtukUFPR/Z3vGHlE/HrBJCd3LG1HmZT4bs14EtgSSOhhm30cxhH1gYH+Lxz
jUMZMcyxfI5aY5ZEsEqGKRVQUEhc+INqoC506cfGrKhzbssgw3A7YSVtJED0dkJbm0EOmG10V8P1
6HKVGJj9NJWC6DahhoTkIISI92kK7IZdrVljuERQXxl81FE7CrKSay/H7QtBoLL3k10dSQMJ7ss4
gTsWrpoaqSKYAwVspH233XI4Za57BGNy6F1ZbvvxPZfXkKpPDVZhT7MdRkATmQ0R3CxDPrQpHLSO
58rbFKMmzPyEDWTyOAXOZyR7uROTcIkxau+Ntg9OJJ8xuZ+SN5lov5KWN1TSJ3Vlvw9l+VZXSIy1
rHnNzIi5hl6cI78iWJ2Ce+DMXWeqvprI4rhqI6lRlKRYmsSDDsG3jHrAL/T2jG0VOPrGISzTbdk5
Vfl8GmT4bQ9AqrXgEwYHG/9kIgTe4ErblhPxp8Y5C+FianDZxMYySiTHJU21jqqXxd+t7nSXiUob
FVBSF2VvXHV71660VSDQf2HYlDNoUhmw92xwiFRyerbGDLOiE7WYj0H3ubJaYpQ82PBvhcl1mFiR
bWLQOyryBKVQQ/NtWsK/sBY86gzNhqh5y8YYLpwY0E2Sf7uVCPOTo+pNSmizPyrB9aMNTUwmecZX
RF8yFhE1QF70aVLUHozUESq7xQLzpc/Q3LUWdFcI5R4P9IClLDSmwFMScyh5ncgUpyDe+D6l3iyS
Bz8kpD7tmNXyaRSrTiZen+qNB5eXnnhV0c93wHJQduyFpm4Nu6Lf1WwSfTpo6CbGjPEQNCe25ySG
llE2e1y04AwMe85k974pYVhfyKt03NAKcvKgcQL85obDXhTmlgwqxspT2N7RU3jSUgPfRqYRY88H
qBk1PZCxe0+6PFkpy/HYzWsrQn1P/sS0VpcZKkjajRNiaanuFNXQwZB3g85ALJ6e46DbuQlBInZo
pJuMlBhPcrKbpBQNL9LQSK/yDWS1kI55Tc+Yu8ejWaK3urHy3D3KYt5VKXAVFcklr2C863uDyrtm
M+MLiDl95ZyBvZcIX4Lr2V82ywYHJ/tSBDkNyLuenK/AZb7rfjp1R9JNGx8NDSh+YF7zwkmVaijY
tKHBw94vKYLxeyISAlEl71CXsfgt/D0LOrg5oh7vRYu0ZOL91ZfP3UdPKgz/aBLv+KIrnzaj1h7j
dvEpkqS4Sqc0v8oqbUuUPLM+nbnLCBmo46O0WgYbMqnT63Hp8zWldq7Dz26Uh3pqk6PrNBwdjsVY
pw5w+SBpdSgrwHIxtJ5x2w7C3ofxfZEiYwA38hXqaCpqmgNVS9HjMlcfF7Yh6LurfODdLWnObAiM
ggsUMfDWCooLBVwSp/ZY77gKYICuBTpd9Iiqgi8WFvamdOWwtDLweJuI4iLT7zw1CgSrs5nvuxp9
XQdziGobFLhATa77pUPSbUQjmtFzYSlMVfXPxNIr3XA6ZV0K+maqyTNoUB8NrvTXlu8P5yYB1tzP
17NOVHHuoPsDrHh0uxb4Xw3SmTAET8b+XVIjvtZm80jkBVEXFguTlTXPCtCVputrNbzMQaAfAII8
95ZAzNU3NsxLlEB8nuHO0mZUMSMj91yScJJ3GKVatNMTYcsDOZVC4muYngUp4etAn8dVXKKsargc
BBz1xDzrmzEP/TVV8AvSjFKvza+5egjNyPCWVd/mA8VgCgvobEbAqQcR3RUIO0oThWEJNK8hqhjM
mv+g1zhEZubCvDAIsS+pEhvAM6LBW6GJ6Mi28I6OyYzYYtjmuvnDQvkdzlUF8o3qLu8GsOEiAzNE
dH1NHJEVm7CQcqfwVAQuK3bcx3ySnISKA9VmWDhQw9+YLDaYs+yvOYrQhCB8h4RNtaOGNxxULR9i
XZ/gd5PfiKK6KvNxo1Uxcw6tDe8m9ekE91gcSnpSV4HbuZ49mO96yzBlWKZH06s9ULmkqnk3dcq6
ctP41qtf4C3FgnXQW3QeaRd+wERiOwUzABAYqLeBbRW4XK+pqldOORpMPjQeoVtvtejIjRMIT8kr
N5G5659CDQ9zzUyjVeekLpACEAjLWY+AbEi+QzvKb2ek+mbBqKxY6lhJCWewhyuH4KRhnAAOSCBz
apz8OXIeZM1AZGB4NdH8CkRknO3CWBcSG1XTI9VMyjF/mIX+SThQ+Elt8y19TmlDPeaupKtJmATX
t7dM0XshcI5d1k1RdfWOdqYcg3ETVNGbpUOSAp47cEGNLMy8TUdbjaXhlKFwmXJ8+wQzRyIjwSVg
E2PDaqjFsOHSxWjCIjKLYO9VbvSfJM+VKxOleOGzO5l8YkUKcuNDKzVAwbO85ZPxkfruE5Ei+FfS
y2LF8Mkfz9GYvjlGA4CeGOxTNVoO8y6NgOeIWHPXrT76wdouZQZcSTl7k7Lmo+vCSIvZtxRzTbwf
wCYWuvjomK51FZTw43THeCzditowGzWknpjiZPfKxSsiTrclpsxxHxxCXj1/9lH9V82Tk+drNVXW
eiwqbKmFgHPJ+pcbVr1Og3Jra7q2xGabJfYnoPZkVur0eEbWvnzUa6gjvdpktXWoi1ztwHoxF7S7
ra+xCXVwcgoffiwbFfwI7JIIcccnT6nXh6woTmvtNauD8RWUqySPXdInK+1AxO5XlGnuTRSXt7OO
qZPA3HHjZlR7s4PjJcvZyFsKArzc+JW+6aeWmaWbt2fxOSA8yVj4V1SEFdpeAibshqmD/yLy3HNm
gUi/Z54Rxh91CS7eoR1N1TBdqd5+dhHfZVj98LxYkydL7Se3uu2gHEXlpt3YXf0d0HjzioUQOJRi
3rooMeaSZn3ls+1euvaFTnRtYIOUH8LA3oHmJKJgBBFoMyOVpI9j2mBzYGsoin0NDcJksmIY9K+C
mfD5MBy1ld11b0GgPceFLdepokoOy/zVnOZsZ8rk6BNHQpwP9kPRLSLLtl1nEz5+bWAhLQyazaK5
rcnI8KBl0ecIQrlp3jutO9bNxDRpHjB1qBpeQdM1XKy0Zt0beHn0fCZQMSI0q51pR4xc4Vax4aa7
2NTBwZu8q9qof6lO3osmk28Q7XF6xeV7rMYPvdXOCzCfa+3twCf7XPryMOrA5OHUoVhpOAez1NrE
+etIVbzzazgyGmqG/JQMGPljpO/ZwOLfYsviQjJeUY9wfVbVF5heNqSGg7y4WMg7//rLcKrvhnYx
VEmZHUaX9M2by48Hle1MDKqXIqIfpjWFPylolx9abn7fzSoFE+Fy/48vL7/+Lx///etzX/O8ft+3
HSaMw9bQhh/+S4iMjuAZLzeXry43WtHnh5pgtT++d7l7eeDyvd93/9X3/tWP+NBmyv7LqH1vSrAK
u9mYHfyk5NVMy0v848vLdy/3ZzHykJZB+zDd4oH6pDhcbji6cNz+vq/N/n/etxafLT6a6NXOZrlL
Zm3lanpjwipN5kOatDOvUmv3RHcCX52cnT+Cw3QcpqdZX8lDqIfyMIe+syZvAMnKcret5j8fSJYf
sZXF5EETu9+/cPmxy12NptBWDeHx8q1IWtZhNB2cbJ2eWPiX4fZcfu7yyOUGWh//OUXnfRwJjNsq
x9AVL//v5eHWlHJfmF9EWEgEw26Pu1WhFYigiB3ZOEDZWmhFdsUw30+5Flcl018rbon1YEDT1xPE
wkK1h8uNObYIIsKintE3zihEoM7YRfs9amgtckfS/YwNgl25gFs1E7OwaRgXwj9MgI3tooUqFS+g
qPxygC93L9/LiONkUmnXBK4H7boweuwNl0d6slVmzy/zX+lAV/7376VNyAV16tTBL7HFJZe/cPnb
ZaAt5BGtP/Jyou3v/++P/+XyZ//4mctDsJgZHw9QCX//8eS/ntnlpy8P/OVv/7cP//4LpRM3W7dr
9r9/9i//Z0EifJTUhLiwAYaZxfLnZIAUpAtQPHAfBgvhomngs7On9pTQegYnBT2jd3KGYRqJN/lH
YhkV8GifqUARwtWeiDIN4/qkdQNTpYQ5fhvs+rD34jbdawG6laoA5QViBRq+9tHX+o+ywuzQVwzi
65Stfs3OhYpTUmVDKtCUoifGzNL0qTzdXIwQYGAQ9W6z9Zl9aIpWQNPWNN7cRzZgxTkZWNJc+NWt
oete0Cb+ugx6Ug0ahvV9XiP8dKhFrBGoQQPDI89+9UGkeXWJBoq9wLpLptuOFt0auzzqIlU8tooB
QhVCBjFQUvR0yQCH28y7W/yKUWoF+2o0Hkw7v2F72xDFTcCRiuJdyiV41yujvmpzGDxETVEjRMip
HPxcRXebGgUXs8jvzqPBYInwlSNgeKwHixo8DdxDT17LGuT8iHENLbGcy5lTCyiOjVYZ7seEUJIY
gvq2YLboxzeAh9NVNrtIaIz2W5JX781xZa9N1zgW4dAhP/URozdLmg8GEN12XxJklS1zEELoiJMM
OhQ9eUPzXvvougQWbN586vYmSdOWQaNkop8kt01FsR3LEg11iF+X2GNmHJF/tOS7DXveTDrMsw3N
NGsydlKhHQ9BS6+Kmz5Bbmin1QsuA1KmHDgndRsEV5VDn9RIIsklsJkBcrA+aITV7Cub2iFgBpu0
UX204YQzJ6j79rHS2RcbVKZtDsNkaqIVw+DzkBinQYD0nbIu9lqnuNZaUW0G6d9opvVJeBJ9W56O
xiFMc8TUrrS4AxmYY4xJ/PzHTqNj6g8Yx4NKuw5zemhczmAKRRBSVWqeAygjQu/rVd3QDqiQwExl
YK7yxHjVW/FLJRqJHZgr+NVr2gGcMOF8m2nqoVf1eEvv0QzYrCUSBZiStruz4dFUNEMOpGpMuKaS
ZA/Tn0B7Vzva/kNi9fIOzPGPNHHxR+lTwAYFR32Obtd66xsdXAqZXeFOCwj21mcz3lnJoutV7RfD
wKXwGzSIotR6bYGJT3SpV8asaiIzZoYr7FlFzkgbCWyT2/qaMRYBYYn9FfR1+FzQ3vJ98pHCIdpU
A+A2n77uBjjtQU+iPc3MJ7Oy/H3FO6S5QqPVWcgno2hPaeaigXNYRK1swFZnyR2Rfc6uLf3rJozq
g0VACnCU7EBL4FrHhDU2/VuV1u96yTPISkSwmX9XFsZtE46UfrzfPcxhyVZQdNO3kSjtuib7ozYb
WnhaaKCmQYeVRMjAY+m/hhGi6jnXYeqEGZtOPMBt6F8XC3JV5/yAHqF9Ua6hqNAJV8TgG3RHC4Xd
gLGnqUEqsZxvxACNr9SyAE1tVn1mirZBAyFxLRTwPQt9G2R3lHRj0mzs2RoesrZGZRgjlOG9RcDc
htqZPT0APwPR7ZQfWzsKbm2iWKmpfd6FKNiMwnh3YldHDZOjvzSTp8mKum2TUIYboS3Pfeh/tbTQ
OkOCxDCRd40dz6vq4tuoLcEHzgL3rE9YzDT2PbKYiZg1OlMyQDTVD4QvzqPpEVg3PHbFwNhyeKya
RkdbGv4yRScglAuxaSWa35H8Vfbw/FGmxGhcusWJOLjwefFMp03WwjuJTU/rb3iK5tps/BbFKK0P
a2yqbQ6jkjE+SthxKo55MLSg81CTIuTYzpomvSHGVAENKEtQGqtGZntTABaSWnhTpOxEw3EhITC9
2/ix0+7bQL+pZnRhDKueujnF1NTfDeRJrUyH3sdUGtgL9cA6DE73FUNKpdGWf48xSMKhDnN2afqz
plcN7zqsY01Cyqza6ahLB2NbZ2/6uKOFX0DGDYS9YEDJpNer8WFsTfTgVkS3WFvPZjkfW8Q1qQyy
60VkxpFrF310Sso58+osO9EnvdEIJ0eAHlleEauKssOut12L/n8Y5+SwUHE37tycrSACTlMSEVNq
4xu5vYwLx/EmoW9/GEoGK5mDjWuMgbKLgqyGMXkbELza4/iWKobpuoqviUlGH0340FqZWJj0WqwC
iRR+6qcT0QzpodqQcHqXlgZrau5+lHlDM7/F4qvq58Qhe4ID+UEx1MpnYqkqxZU50+xvtZyqpHLB
KCP5b+AEomfHbm8eP329Og/6RLyJ4tXHON4NHUu2k2FBrsJHw22kgVTXrfbocrIKIQIUUP5cdhgU
cDvGzNiglu9dHpgd2HiVbT0WTRsc3VC+Rilkw7gmJLtbCDbDcmMMCWaKIH8KSSwlC7p2D5M1voYa
oIomF9PBYLeHvISbWpOBJzPkBDE6qGNS5cYeivLaXLqHfmNux6UG0G3qgoo60mkKY6svfM/Ljflf
X13u/vEUl19ooojBnHf5Rt+abOfG5Zk7g/GoJSmQH5tsZQdvObrIl2xsj2UO0Z7t40zDaQlgdkyH
LxmkAxhXuVgbLtnhY+1uc5iIWf0mArT/BslOXFXZ0l9uLIdDwVxuLndDzaGDTsG2ttqahHH/PSAi
m5DZ5d0UTTPMXjs1d+FyhCcW1wNi8ODgc7ZQXFJEVCbokmK5uXz1T9/rHZfrpsJgVJsxzcmlciII
nS1tIDrUlwRUB11HQQc7Ozv8vmmWjXMXyWClM3FeWRXDzp2xkFkviNQgCahZcp1UT2LC++UmtiVS
psv9aIGyzhXdGDcVO6UtCcfzksB9IbNm9X3fOsZe2RCLnOVmThHyaoTmEok7LKQqYLGHrsR1Vhfy
OiRid4sIzDxMXSEOl69qXTMP5aAKmhm0YoNLOrcQy15MUnJAjL08h8tXilJ3rSwkXGF0KmVlLJnx
xgEdex8qfy8raCZmgugX4j8m+NSwpn0o7hmLkH1uONU2jB2gbM3bPLDPo9bLVowNKj7CgsjHQMOy
YzfiUJqGODQirtcd19CrVqE+sE2WygWdDOvStXNoARBvUh+aQomgtGRaNzUWYQQ9tQxzzNvSJ0zA
yGwOJ5eS12sj7WdY6pjLTbd8ZQw+YvpZ0Bj6T0yunUcQ8FMaInXt5Me8N7AvETBHJFFM1k88xhEK
Z27or+6Ldja2I/PRw7zcXN7/y11BSzHNaObwdgcA9JbPgJ3bnzfuCEPFQSuwml0NBW5KQWSGAlHp
sC06FC8VG153AQn/PgAvd6cYT3kxzf66a5wHIYa3ssRT18+LVjKe42YT6uOnwB7Pum/vh7E8/ltm
9U1otdp4NoERzu6e5g7wzYArLz1r4JMJKdEeEZO4w/T3+TukgIhpE3rIq+E5eu5j9ak9FkdGUzoi
VZTay14Q5nLMhniFo8k+hU/zG3ix7/GGiYX/FD5maD229gThdJX9AFFcTspxS9uTCWKJL4lRwHQl
LI8hCHTrGHAk0/DXfAGOgSDZsKjPD/Ck6wHQ66bTt1Adw36n38837VfB3QnZ4JWFGALEETPAN5PT
11gjzGlf+a/IwMWbH9VX+j1mNIaEGW5whDfqFH0aVDHYU11+aUbOgN+YdG+dLESPnXM9bnGEmNYm
lF+IYcDbloBGH423OwBWXnRLioy6wmaM0OKRQBXIJ9jO4wU05Zymr+DWPKFOA1zg4Y+FSJAyev0u
uZwRWvigvuXZfNDexcF/oB/PXq/BjiVg7xJ3emLPwLJivsUv043/PeINfxlgYLfbADT93sLAT4Ip
i7aikNxY1VpjioWc/AR8dga+j+3rleMABzzpzD5To1N6JJvlw4a773uGtQlqHAU4YtFbYOwF8NBp
V1XECGuFPA5Q1HDLTox1A0m8e3dCbbEdP4PqSt7/cttNOyGVP034vJ2Ki+HOqnau/aCl27/g2m/Z
kQRF/jfiRm+LKG+bf/+76cBzZ1+4fH/htSM80aXOdkLaDtJUQ0rF418f9xHSGXDu/1ZW4xCnwsCo
qR9KDcmKl/xox2KXfHaH4B7KaYpuYaP7t5G9nrItbUX75FzPXxwh7GvR6KUL24UwX2NTk8HCR5Eu
nNQ42IbO3s9vYXYORB/jLtNIBjWZsbNv2JpI/l4hmqAMfJ5/oPttsk32BoXjGg/ornzu7+L77LF8
buk4rMg4/BUfINa+ph8WBpdtf04PXPvRYeocsBjrd2I7MZHY2ncsZmgNdshmsFMjn8a3LzA2TVtz
WBG6uYFX3K1Rls4W7qj22b4GwzzSzT6pnjzWza+6/1aP2Qkcb/iDMQFDg/2DA0rOK3WkSlsDTHuL
PxFD6qS0IC2+Gh4YLDxWfOhYbWAV8whnNbwGDVk/UrI9hln/JO84ZFvGj/eIzSqicFbOudicMUrg
1aU3TEw2T9tTb3bEJnuXfqLV32h34hkK5sb1gl/zp8LYLbbRY7pwGs1XR3jRqdvru3BrnfGFWu9N
ucI+5WG9b+/AACJ4zl4KyCK4XlA2ecidMUdyntq4AT5jb0WAIoFk4RVn2HSzIAAehb76BZgssj12
B2uCH9c7YJbAPplghxgIj91ivDjiUwCn7hn3DCuNkJ3OiRY5dPGF3sBhi4zvPK3ZZRAJt4PIsOcl
Bhtxa3xn2b7ajR+U4DxVLuBbeajepqP7Rl25Zee2YW++I8yGphughfObfEdJiELUO8Rbx/sfjnz9
Xx34ytQNS9nKdU3r/z3wAdk3KLrM4Ww6/RnPUkgY1uJpE0+2+2ouClPSQNb5O7YZlE0YjZ5wJDUL
8XvRKv8PT4YghP/vLDQsC8WzbpF98M9noYzbUdVuP5wjk14h/1ryJnNv4i0C0YbDhuvHGp8d6TjU
VcFN2d4EDHCxWT7hH4luLk/nz0SJP5eFfwq4+Ke7/yfzLpYUCA6T/z7v4qHo2vBvq4+aiNj846/B
F3/+6p/BF7bzD8mfshWpSoZUJvEWf+ZeOOIfgrVWWcJ2HTbXBpkUeVG34b//Xch/mLo0JBmAQtFk
tp2//61Z/kMeMv+hW6zUNuuzIU1hWf+b5AtTmIRo/PV4sxA8s+5bNn9UCfS0y8nxl1W/i8wkr2Na
f8jkUK76vX2KKvx5lums7PGlHvrmvmfeu6qXej20DAJsJyi5aIc6qZztjZ0tlhzHz852defbmr92
Z9RqBShc9mHj2gp932PWNdVlvet19yuOU9bFOQH8uAQxCgs3QBQhohjUCI3s7GRp/OAmusfkXTxN
PtmM2UjDxpgJyR5V68kpEdtWD7AIBw6XnRr9pcXMDqsUbkTdpgUi8zzemQUop3J0cSQFEhMFVjUk
tJSvOH55ogzjw0WEWub7wo+gQoxIg9i0r0SNDiWHh56QGbfxW6xxwaDOjYU1Aw/Og20gacx6oXZV
MtOh7wscY8Cd9UXaUw3OPosmuTXD8ckNWVXzdGkxy22H9ulYjiYeMHdAJI8M9KqpxTaI0RJraWSd
iSbHwMHxclBD/l3Tn77Ki3aCQWEa9Fg6EAIgR/HGSJqZUfO6pDdOvRY+tympdDEONhFVYutWLrHu
0j6iHYYvPojPuokwTNMJ3RvB3o4M+ehWZPMU2E5zEwdQnoUZMXz+rvPNAOV6T8gmZrdx+iBe/ZSJ
J0JY3KPQCsOL/eFe6DFmq5R4BqWnzrXdXwU9CnBXZfc+OrRVojXWzTBZ2b5xkSYlIWI/P2B4Ijvt
mKgpPYS0SM9xT+6I7pZPPRGYG1plbKeiUJ7SEnthSFJq1/snGlzT1UDTzRHhQIfXqu/mwnjJy7k6
6bX9jPAbt76EEjih+rwfEijhvQaRoeqmPQOYAagUDgHEMmCd2gJqiS+ffbgPremLPUX3vTVFgpgQ
LsRVGXpVlt/qvvKPQlWkhJoYV6ZQzccpYcg8tvKuZoJ7zxu6JkV7Nw/N8FhqAJ0alMaeloZk2fex
Yl+IRjhJ6GMy+hXsAL8NXu6VaSv71kpiNonircyM8mNaifiU+n1+p/UhhECdeDeictULIaG7IZ7k
Li/1fI1J4MZW6cQepQw47lFkOtV0nYW2dtv0j8isS67G2b2Twz7r2gfydGY6OaHnhAE2Y0Od3MYX
jI4GiYRI2Hd+2ewQuwSAwoNdZ+Eci5AlXwkcBftwNvZxWnU0peEBUAez1ZMdrSltvquKPtld0pTn
71grZrokSNzyLHtQY3s202i6KwL/O+uwqJgE7vK5op9p6NVvwsolLiCDvmNEBI1V6LQdyxzZTufD
TjN0A3UWkq93e6LqieoKqTj+7kpu+aCYBziIYp0TLq1hGWVrmAUaF9N88qSDndKk654QatxcslMc
0d2MyMBu8m1wtm11LNQYH0fhaLB1GbQgwYHeS9nsauSZumE5bGTBEHMsOzqNcYj1x6xvBmRFxOJs
XJGHj7X5nKOGyhzoMbluROcggN8XuyZ9SM2+9Qv1eJENDEP3EzYCKWvucz0mxcpT2aROeo5FpC8F
e0t0DaFOhhjqXMIJE5hWhiJ8J4ioc1rX36aOBpE0gmXZtQwnLKe7z8pqOMSRCoH4IkMZgk54Wlzh
RSMHj/fHfDdsVNBpBWxKD7vvRhHfnQbmFhBysosFJv3Wqn/ZaFlQNwNiaHUtpMXpZLfrqU+c41Br
T2nsm5tIYH3MSozkuD/YLdK6o6WzUH3iyZtHhmOhcH4s139GJgvf1VjsG5pCkfIyaV10nhxGJDFj
Ap73eMNbuwqjKbuv8l9Z2nZPdWdcFaO1ji2X+Ggcgt7SXDfoyo5gEgHM9/vaMDNP82H9DlInxwF9
PCUvyXMOOmx7+sVkM9o2lY31ywjnTdtUL7FkohD1tQLDlTJ4y1/rpK6uELQUNIzHJ8YFeG4ZW6Ii
hlpsMJwe9PxrdqpDVxgAr/LhKzMwFZtJi1gOD7E9AVct0tQTht1gZjW2hg4QtxMUNREjLt+gxGyD
acMsiZMy1J/LaWxWhYCXQOopfRwBVoSnvhvdcF85iX2yLG28dRBmX2GAGWuID529EAFmFg6087U3
BkPGMg/PdbYyNnvaCy33p6kZUdSVrthPkCPLafiUI3xEJcDauqrJ9mKu3sxg/nTC1L+r670arf6+
oQqaEnnHLjO6DSKcdW7bN1dkacr1VPAiGiu6q0Ngr3RMMOdnoAzo1YL9sK6FPzKzzG0Xnjn6m1rg
qBMJASVGa12R1NV4c0roiq5fO72kKWDH4MzKXN85efw5k3G/HgzJHMFC9hK720LHeWKDxAwIsjtn
FlPzNsvogeQxjualGWbn1IkyJw5oCifG5gsiybYm9KgIdWdRv4hWhTuzxehn5CCB4iH/QAULxtSl
5saBR4tqBpMpIbCFHGBpRV1f2I27L8pbpeLgaUQmm42Vhwtl3jWz9T3Zdng9xzhdUiFZfNqfKUMi
BflWL7JXAwfQPQ2kl6Kav3L0tR5WUJMwaqKoCtncINLEbLOPScvyNe1gdPWbo5IKBWxA4kc59Gtf
onm1G1ttXXvOHgyz3SdLOicerHJTSd+89XkBonaMO1cpL8616HVCZjc2Pr4yE+c5oZobKx+J+lBB
+5L01oMTjXdNThxtbxqrXCIuLmNCNx1SrlmWUC2G7YttBN8hPaeVSpLmzMSu9lx2MKugLfRdUjER
TNoufSCgDykyw36s66x5eiVwRYSN/zqq6d1EUH5GyGqt3fikAtP66HX8dYM9kPSsjLNTRfoxxN+J
f6W1P3AjvvolyX/6POx1K7Me847ZUxGk9Kbq2Xrs7fqF0RXnixH0Gwe3xL1UQGfqMCRdY4JvR3MQ
C4c9JodOjvdWhqtU9HW+NmetpPCETOmHvyoNeJMkCfIh8VM4vI5h7P0Oz2888H5gKCLiqTbDnajC
fZkM1g8xkCyN6WkwoX47OrZPu2T4HdJZ0XGp4hfcDiGj3iQi26WeDNrJCCfsqWtPKr9PsppxMaRF
d3LrR7flIJau6L8wq6xKVd1HDlqrytebfQkrIi2KB94q1FdNVO67VoBL8ufsJNI6ODpV/BEFNiCB
yun4UOS6qI1qLccofFTx7bLP6plOmKmvCBbJ5QqR9RPX3o2qg2RvVxHJj7q878rm1hz2flE7747P
BKkxZvdhpmNLXMycX5MK7rJWI3lLZ2tlRf4vk4v/ymrRXpY5gF1tOXCSGjNeUgSMk5d5tczFT9ww
0Q5bS5HkoN86Ibuk5sUaZP0tOvfNx+rwqqPPWfVTad8OtPeTWQ4bEU7YQ4rnEd3GOg9K9AKajLwG
wzQehjl8829zEV379jD+CsriGFrh/DY14gEn8yfp5MV9Lvr9ZHXXrEesIP/B3nlryY5kWfZfWkct
wMCFVpyTcBLEgylYwR5g4BwGfH1vRFVP5tTqFkYfxfOlB3cHzK7de84+npluU6u6cwZPXgwuS3Bu
Q4uy59UeCCnLbKrSgsbsupiM+idoeR/dRjoXr7eOU5TBciOZPuiiYzVLPmJ9jl5xMOGpxkGi75Jl
M2oWvSIxMBmcAnmdRUWIKZ69jqlcw7F/8Er9UuDE2TPP+S69hAANPDK7IlAvVdGsq5K+o0+o9FvS
16eg4tePXVff2bCMlLSeA88DHYgEeMha3Oa5B4azY05kSrIhOCZ8m7nCCii6Yz57cHQsADj95HM/
Tyg4ejDuLZDB2/PX/H7hYDFGiRhLY27nc6nQH5mRNyt8q/6CM1acgt3Xo+dcx/5o9erbs2W3jkWB
ercCHjh4wbOja/qCwqM/dL+ziPmB9Xkf6SR9tORJFOkUgxPdey5XnIidM1qifksBdlKiCxESYU1j
jDOAiOZh8KU6yH54Mwo8c5Y00NXrSC1s35pBr+veKYZDEjqAmHtQMVNIoxfTHHY+l6kI97wLLXWI
81VSljTAyvjFGKdkw/jxrDUuIwMbv3mUhJBEsRfQSe+OoYsY0Y4A4nR25SBp6IBfeel4GKgt12Y2
zGWz89lWSoOUELtLn6hWbHkILxTM08aDb2ZO4SYU9K2zEeYm0cr3le06jJ07b095MlXuQ9F3azf6
dJI+uWu/o94POT/El8zu7GUrEWAHRnMsFOiVgPHsneoPYy6ZTOPi3IelFZ1Qi0dkBsW7yfbiC11W
RGVRvA6z2CX1wvVP/ZQ+FxH+ZsXA9iEZUgJoHWA0PgVylMQPjEtw01Q/vh7pj1ocQF2LtWSd5rCz
k4BMbzn1bxrycLqQpPMlofeaC1ktihZFMPydbuCWbOIGpusMuR3M9nGKaW5rofcWEzc7ovXfEZr8
2qXumxU727Y07twh+oxs6HVJBsGzPkUWGtDW5yBa4cwXMZtWH0yXrh3f2sTfILtd6AOtMK/SUKY6
ABznlS0Ccu/r/Z6DCVK2+GClZ/z+BPcUxyoVsLv0cTtwKq6jvt/lBE3uOk3QN/Zmv6lBaTzZlLuc
AUF2xM6uo42aYkHdhEq/WI5ysV/e9dlgHcwOAXQMlYeJ3oPW0HhEEKGv7SBLZst/Mngf+B6u3LvX
vEteArN0Dj7xjIbSz/T/yPOrL7/fqJiUsatKsscDJB5NycZRmgYzenqX7vQiwkwcg4L7GFc1x8Ke
0dpQoPe258sPGcHAKYj2wYwaCGgq7gOgEgXDf1LhTUTlqXOocWhtMd1f8MosWxvEgz9mFexZ1Eyh
4G9qenfC0Q+bUOIiWelj98jCcy87dC5xRhGZBUKuCNTDcWQOIBWHDMIrIrgQLs94KVVs7MvG1A5d
FYbH2g6DvdZ+ax2H3tp3u2XWdRqHwBqd8chIJnEVjXuFr3V+ITONzEm78J44WYF/N5FZxhRvBz/q
TNTt4bEsLY/EctiausH0YZzXNL8bHq0pY77fXkQn6d0P6GYLjTqKWubJqIpsl2P4wPpWIvKKwi+q
IQjW6LUWVmRvdWHfBoXC3O+1hxwyj9E9GJ7BBKyF4d27pNB76VmfCEoKJ+wZbK/PuoMPXnMA+rnp
d+Zhlvf6HAySvtV0amWRzPFteBYXrpUQm9nB+eqxkeh6cHMHCUrMGH+G/K2pFM5W8eNM/nOmkDgI
jPIDXAy0FPTdzdETuDsv2GpGzKjusFJase+w2AWRMog2bj+NiqCdiJJpEu6WETvWJOO9M1ZN3tlM
ifS3lh7goUAuYo+Tu2i7Lt4VKHsCsh6iGC2YaXz4dCQWzGm3bYPhLkw429TIvpeh+CEdxj+dSUD1
35FK9B6AnC7rNgOdsdALj05DZJ7fkGtUiXZT2ERERWNorcJ2xpKbw6VVEYBDPQYFHHhbJbP4TlDq
L9u6CeGcdqzaDQxFC/EBb8YYIEqxje9BpREttPkMQGeE69I5BloILDH2+jVW/Ooy8FmxXdz0kjnd
hDEE9eO0ahQykyHB5JcaPp4eK4wubpMJ+jQD8VMd3O4ggSyVkIC91OTYMLlEO8dlvatTBSY+vSY5
HEBV/FSz60hFxGW4szM7VZfyFgHGGFS1zKL62dcsbG9Rem1wPCIAexcRU2HdhqQLw2NrZ+4talnQ
ClohkzhzX2/isTwgdf4pWy4HQUaUFVSYHGrMUhrkASyZKyXG1dSPILnK/EMnTquqnMdKJ/8tSltc
+CbhN5aO2NzqPsZcoQljl/PN5izYSxa4I2c79lprp5Pr2uwLBTULeEMmyAtpfXtx9E3f0I/iRxVm
3ToxTd6g+jVxEMk4c4t4b9W8c0ZVbixsEXZg30chfzDh9R9FZJx6BXQ6ZxaJxG+VRNrebYNdqMNA
qSuC5chOx6l2CEjO0GPmAxaVMhhKp1/2DAysNgD+2qVHPdauZREQAthcwjp+kn356EWY3ljhNzH1
DcXRA/dIG5b3uex/HIEEqjGcF/A358LhxaFFUcclxDr9IIX2KQMTTChq/RLLje51UBNY5kN0s/CU
GgPdOIsaaXKWea1bDNgM21eityKq1pfJr7+mwfqJp+ZGTO16ChUugeG5CRzIXOoL4gmm6no8adL8
1FT1OA1Ef8XyG+/xgwsKRQe8OiX5W5+SlxcX9I9s2C5dl34orcTrP6hvAyBaIFpuH94HDipnAsLZ
hjpz78vZZhEaN9Ox92OZ7EP8nT4K4bps34rKfiLmfDsUZIiwmKcF2Ta9BW2YtJ1IQ9TlIpgq6Lra
O0w22BsSk2F8UsIO0nTz25vJKwXpG2jmSGtqgT46iEbjoHlwOYUAIOBDHpmMqWhWo0fIlnCu0d7K
vgu4k1pdn8waJaeuM+SahpGbyhpPRVt9tgJknj3uiwFGe6zyZ2XP8zVETMBhcAjq9D0LuIjWPtcC
rvB0Pt2gbwHdikvjG67UG7JMprAG9WNBfpxTIvzFsaeZ1xSVgVY95/ztRdJefa4pprhZJVdBRQbs
NPDGJsBO7GBjhTOsxZxN2z38n0aaoBjIPFUWlN+qbhp4StTWaNAIceAUFMSkqJq3JPEOvk3/o+DL
J3rQba4ZNEPVn9JKOEYl/q3WsNggJHuDaQPjNzCx1sVgSRO6Lf4Q/UE9dW5tl+E4Xe3O6+CTg3ww
o1w/VcXPSB/Mycu1NCNzm3eEezjdQzVl1l5nik+PY2nDQFlbw/yOdA+Nj0g89fpg3/rRKUga0ICg
ANIpALgu5QUnKIUpzZy8kkR0aCy9hm2Qg5ITjgaAYG9EyGmngPF8Er3nFbQ3GR3dCIYmp3C4xWR7
eWN90GieHnGCpRgZy6rf9nqQc1aE0Jc1cqvVtKUsIo1brRNLoSP6R+VJRGDDGbOOmMLKsaNVFRTj
ncZtJdKKOWhW0ZPF9EUqt7VHiCMWKiNGr8xAW+TxhxPNNmIddEJGlJ7Gpb+wFWgxDJbos6Xt3KFN
NBVWRoG3wLQzGvzuIUNVX5UMr7vevoWzBGE4O7bxkadfVdCbNw9eQI4ZaAEqIz42I9LUybUH7IAh
MNwQ6oiW1huj6wHrS0GNAcZVQ1oS5VRaeR+bUG3lwxQDf9N8IurCiuZnBULVr0NoGEFEjKZdztbT
7mxfpu5LLxHcY9/Exs76bNnEXqImLlZD3z+NQke7qz1MJbjJxqUlobt+tI5i1GQgChnsDIskLWAG
lonasi9aO6E64jdbUFm+zagZz9nzSBcORRBuuJQpfCxfQLfQfRqsS8+i5RuV2ErHv+qV9YSAnimr
F8mTA0CDITCpKW1vP5RNXO/HyOLYkvSfdRQiuof3Z+Gv6r2QvmohCEFumkcvJRW6a32XDKAU4TmH
yX074lny6AAt4pIdAgnxtKkn7k7PR9vTAKFZmGbkXy2U7bZBtTaGFVdKoN/BfujxCIhdgkKf34ts
3dgnjp21ypmMfN1Xzi6qCrJA4pd61MqrBbjGqLkM2xxFbipxQWYkVs85j77+TIE7I3rd5CDoiVCB
pF9dQUhSIW5h4lb7xOcQZvvQFPVwekcA63BdmwUS33qTpdUtC9wGH26AmXVEgJGT/ahlwUc5y/kG
A31Hb/poeMZ0K1K+LXZADBb9M91+wjy6n7gZD8rMvocWGbAoAIppzpvl5Bd8wQTLlNuqxyONhfo1
b9DNOH7+qFx+Kf3em0Vliq5+bQ/Uw+9IGx+9nBYG3lJ9Xdo0FELwl1o+AXYmPC2tYKErZ2V1Ay91
SJ5aPSKi1uUmtvIUykmzAz7BjQ/RxGpHoMIBEIjHgJaOVCzcbswBThctItHgXgvcx8YMLpQFtP4n
FBk5o3gdEazLPe6TTshZcwaI4V1bMYd4GIGcrXyXXnqjpx8Rn5xY4Z9s/LbH+uTqAUTWkrEfGr0H
AbfDJ0UktLbZGJ/LrH5H2soVm77ZlLuOUncyCpf0f5elVo40w1zCMsz+msxnAxMvwpie2uzFUUwO
o8Sh5tKrnwn0qx9lnFJod5nbRO/uhRpemC6us8Zc1cKFTtD9mXhJetv68VQKNKTku5AHkXHtSfPD
BOopkuw7g48S+vfF6KilgZff9Yc7QbS6VaOtznrnvgYCPyGN8EMkbU54qmTz3rhAiIvmmSrP2sjO
O3fKPWlOvAL/tvUBrqdPfde+wtI5zN+rtpNTXlhHKtZta75WPljpYR45qYPB3iqtYRvI/BgCGnfz
V1+M10EnpRYLTBtsnal/FcK94530kckJJK6Y0VeNTcaTZPUxCdEztoIlEnM55ozCXqcsUvg6KIl1
TJ7FxFGnHE9myVIpM+PRG6cn2WBNpNHRmiSouP0dkuSjORS31HriVUP8pvZSr9cd85Ba+Rd76C7z
+9VpNHSzmNRt46zjeCic+6Bt3oeSrtYUQ/ZxOs7aaiBSziLVKdgFwwAcBFigSMkGqDN2RoveemnW
FW366t5Ju5fKq3m5G3YA8SActNVoiWJAKU5cr4EKbBhnv8W2Cfsgru4b/z43nHM1RvvaGzcA+sDe
UVMOlf2MJn7j2Poh6PJTVXcgrhPtSeU1WQHDfRzTqdJc6IFFBHo+TeNnpalvporLNGvaZdmGV7NL
HnQvJ8cx7XeqrY9YM8neAYcaJVisyt66VAKldBeRIsjANapwCyn5TO85YiUEgOuKVsC+EmCbA+ud
xtYxHaHN52DE/T7e6X64zQexKzglZxM48pw+1DV01LrlGtGM8SQtYyvjaN/F0ZOIKbw1czPBiEma
ErCYRuRUvQwcpi5ljueN6MPAwKoMHTm1u8eAJjDCTAgMcN+sgrmNr98J0kgymT/OF36rxR9FSteD
Pa3ozwN5Xr1JPrHpEuIRHWvNP6eJjaHLuzFofx2SAjuHOnLCZrmq9Bdj8GAij39yk5hblTX3I7f8
wnBC3px+gFJg5EdKD9iB1l7o9TZrkBdZwZOg+1BSvxSZOCtJznNcfjC+fmsUIRhxy2xcZFt3+Mqt
fJUz9oSVsKopXDRWVK/VPiej+e4y6zYKIkqgTbACOt956zyNCbgaTeydtnpmjvkOgNnugnfdDu6t
qfmTVNEtJ/M6sZN7Zs77IZuWCdEQHvoKP48veg+MonpyItKWFbeyn34KvTpOjvmYg96TdvdFG2Y3
taSpJB+1pj/UKcgW7notL++6KH4V5fA2tJpLlCLp8om7S7LsOjGCNQtm36GoNxVSO2amSy/zD5Eb
r9hj9p4T3oRpXAveE9PzvvldFxUkAMAH2yK76UzSHPbPysiusXpivvQTjN65Av/WpAkpDgzjXPxt
UXgnJ3X2sKSZGonFpnWszfJHkk1aJz3Gju7V5KZyZuPmaGQrycw00e/TRr7lGdEMNXqrmANux2LC
DfZia/adLeVKp9lYuhhXZXmOsEmZPcMUvR0u5lReBkFkz2Setcyg/cx+6YVAYpO7ziCtu1WPNXvK
YmIiUuCECgF4tQWXNqunDWxl9Lg9M3HtCOwJHnJ70GCvh9g2QYq2R6eYT191vYbXMLkXexQVCzji
Fz+H+TxfLIHIrkF4NYJ6E5VIcyX9K9YZQnjdBhBakNO0gtYaZOaIegJWQV3PkjKLYBy/zZ8MXGO9
OS7dwjYXbVHBDSsvKRS+zn00Y7KAYRkjkzkFoXi1x9zcZooWkDs+urgqF+7Q0UmrL1NvneJRXH2t
+jRVtAtrYg8yAieZojaEw0Bze88gkhfZkx8RQWm67svovQf+uFe2+iq0kkmKIc5tQ7rM0pvUbTCq
D3TKfd3cIbR+jazxze2MdZb4z5HHLZcTN2Q17dco5MmiC85YZFvqBVNMQTll1sUe08xKauj+XWhg
YctkA12MRCgx+PTiiBNSSXGKo2kbJNRIrBhrh5CwaShx0yjHhVQZkcJCxHpFmbXMrUdDm8mQrnFj
unXyYcGhDjhwxtlJK322em77YQr57tNRp/1Qms0uN2ouPxpPtnWl5v0Z+XhgeGvfh3RtXJwqeypS
2I/mvZoIaxjqR8e2Nz5lBNMB2uVwNdD4U0NuNC2iQW37a8ew/sw/Nxmde930j1EVnSLofItaINWZ
f2BmGQRr2hLYtX+nwu7Bj/IDxw542PImAJO1ffFMZo0xnWwjIsNaWZxDon6b2t4RqmoDaU5sVFa9
dG7IcU/+iCYigyJznkA43eNOxBhsDoAA80cPSYnVTask8z/xXlVUtfYDzCV2cn81cYBbBEVMZxhN
aONMzxDdtjF51CX0+0Z6Swe+gq3VNLkpdlp8RjSYm0Q74e0o4JewHahhV7v9xQ/I7NWtPU7Iy6i5
pxECVUhiYzyZe+u172hij0/9JFdKjjvP63CDvYVzK3MofuIBJBe9ASdnBooHzgndz8q/MaLZhQGh
JJZ3CqIgJo+72nt68zEFzgOUx/XQRXsvp4ODIY0fQLZbAzF+YoksifajhTdTSt5zpmkrmwl5ClzT
SAZeyqSD9cuuhfSWLFKXsSphTxnSBWQDTKAAfptzGlQm3uYlM2zUq5NV+ZLpj0Me8cXx4Mf4sV4h
ht35guUR1cTJHqNdSz1xyLXFr6bx/8s/n8by5z//4+ObrXwl0S/Jr/bvGk5WNh3N5f8u/4QeJ/NC
Nv/DF/1L+Om5/7B8xzRdz9f/Lvv0jX/YumM7PO05vsFg6v/IPi0xf4jnLcNx+Q0s9y/Zp/MPn4aK
x5c44vc7/r/IPm3P+Dexv4Xc1DV9BP+M5WwUhfyov8s+pSMtuglMiqzu1hS+vx+RoJH0CxLtdaS+
nAGMAuQMHkLcgRbEbIaoXqV7GyuR344q/0xVq83I2QqWJqjpMNCXg/SvY9NnB/guPo5CJg0aRrjS
QkYvGupc2RGkzGTBiO1nhGWe8RWag/uoKvtu0hR5XUxeHoZmgmDLUkXuCW4Du2PmqkS0zaq03TgV
p/26HoEITW2/MRvGAekrg5lqPyjsLb24Uyna0bxmuDbELwzvQap64bhK0xIXk21Va9oWHxosYiTr
Er5Wadt3TZw+e0wpj/R43DxnjYME0wqiuSHAvQ6cfDsaKmOe11eR5cvRNn0iCqZ9FuA+APoT4UFl
LQ/nAWnaCcLrGvPa5l5A1h4dxIAjtz32qNFIAUn8uH7RFXT6QtGZA9mob82SWr+zTWycxNpNbkwz
KKjOvw+tI/bA5VAZ6VC8yIj0GWFvxg53AGsr80MtNtdZjKvCm4EBltQeEFfFZ5uf19TltLWN4VjO
W7scsf8ZU7D2HbtYuyWFqAWymDl7ByqKEMAxn4xdYo0/9TDudd8c1mmDE8RLi61TqIs1k4JSgYfO
TWiipL27iKljVV/AwOg1jJsxYUYJGFpMof6BIUEgQ1zCZDuWZfOUsQImmiLrMYczI3F/biKHxg1H
qeAw+RecbGKW/P6SfTKE12vLdnZxQV+waiePdxBzlB1nLxyCL14a9asiLI9Kc191YjGTobHukTdy
8rXa2a8dmFdHoN3PXaoJG/FobmrkMqblUfquXDOqIp1MxoznaRwvHaecz4tac0oK+qqmwzkE1nur
JLHRXUtEpXLSfz7wp7Hkpo+9TPHV4ods6gJsQ3kJRf4GgmdVqIARraB1oNENRL1a7rLKkzuP88na
jGiN5KIrrkXP2c1tIMLahC42nPtUkpAJMne7nRrm99RemGMu6PXJUwKHsQkZUIoOrESrDU+VO4Zn
SC17LUEBRWfG+0xw1wAzuctKp3kYG+ze8PpCbBwrsxL7vjLiH8eLTnlgfFoRZ1/M/HiNgbhfqppI
kwp8HL5u5iI6QWNUe+xjjgxWuoIV6viHPJP3QITiteqwDfet8eVlIUl8CGH0xMaxrtKd5vvwFrUO
I4dPW3QiJyw8zso4iwJsCNIehjrKDNlPCaIq9k8rZpMfHfuOMWCL0i7ylhVpWCOzsSUHaiqyw9DL
9TSJL7tOnoqu1YhUz/nqWse7XHovcY9JpyqCZBlZ3p7JCwmd1YTjxeDAmGO+Gsviqg9kquYc31Qh
/WWR4GUtLBrcCMG2MEZBxqwreKy0yTeBkpQfVPous1u0v5DtxuHWF2yvU00CjNbwJzqyBgwyYGs2
Sfg2hk9hFs8CHzMUwXaHNZO62iJ+xNHUnOdRNWfslWeThL0K+TMTa8smRnRIGAcCGcmWkUcj8c1l
1r35cTKBQFF854DgQNsvrGvb5pdUlcMyaarX0ZviNV1sEl6mpNhQTpTUUpFa9A1z0QiYhJ1DcmDQ
/6cKh0d83RVQrBVjZ5iDuBe9AAWH2Sm8x3jWOjP6TJVFRqqVfNZpRUsZHbtohz/AJzjdJMVXm5Yc
+esA+mGtcD3jhqGYw4xXzfo8mW8734X6lRFwjFQG0YMBdSzgDJ3+6XvmaLU1YmU1UDFMRX3Np2mr
DdU19Z+QdJJ4ZE8vvqVBjE0D6M1iV3G9jU13dsrmJtPqPVfy2qQBRx+Hmt3R4N6UU4Nzz+veM+CW
h5IQM88WSKl7KI49Hta1J8g4cwGeqBxlTDTpdKM5iEFXCBmX1uV3/hMN4ZWpojqIUT87rc2NrMxj
nHkn4ap9lIGCtYBlxpEtkMr1iENLQhbc3zrRM19EkL6naSCXbjh+l1Lfl8P4NpbgDWhcvoZJKcg3
ky9KN85R1Nlb47XUh2Rd1aFYEXURLTMJhrmSLinATvMii/gYdMGAtpe5Dqo8uTCb6XHK+z8AVyto
xHSvg3uOhVBZBdQ/8aeYUGpBPPB2TGaLi9+E7tpJJ3y1kbsASi5SJ74rXPS43Ov+RkUFI5VouOj+
2Ws59DgCRKxGG7Av628IlmqZx3SRWn7Wou3WOEOYJkrvQ0p56g0Gg0YA4pi15abVzaMY2FmDuP2x
7Pro1TG0E1fbKD+8hMwlK2zfZc7KHZP6cIy0aTfkNWlZwgvIM9aPYAr5GPdHmWT9Phn5JeUf2dgf
VsdBNZLWjSm3WCaorjK/F/smY/Div8a69UA/3Dp1DIiB2xSHUZOPLD1ew3dvnIrUOvYNELzH3J9u
o1uQBUVwUDM6Fx9piK31CKKIKuDE5bEDoblL1ozWCNoZEByNpAaZiOWSsV5pwtinDpb4BuYFZQRi
gPjFlZgJq5pdLa9cnAGueMuCvjzz69FQ5hjtu2wcMKLuXJN4DXhkoMXmNXzoxhtGF5D9qF/D7Jtb
ddpr0cBebCEV5C0eMzErV92tXw/5ThHORrV0BG/EZKDPfwYz3fsVqt5O9gw0Hf21CThP0eeuER99
VeoePRq+A4cDfZfhB5NUUShuo2Pn4vWeHPeOznzIiXxpRJdxsnCWhTopnSZLV2z8dBlbaekYi84H
lBqtSwk9yOrcZVRln8JPL61tnnDkfIrWfg+bZ9UDU5XGNncF+dBcsp33FCQ7WEi3ngyGdefHy9xx
8XuizNbbTUL9MSXZya3hWQ31xzQSflKpq59aD0YVnrCgf4vK2TcIhUWLp32MAeyWL8aIv9HhEtMr
eFmVtuNq3JT6FDFUM/stoI2cDCTvM+/+tFHTbYuGNk021LST0uIL+eyYfAHD20YJmGYjdF+bHKxL
aH/D2iehOnB/JIHIQ6+d2qlHtRrPI3fbfwMvECA14xWDJlLWJWYMWwuBGOXXMW3dJXOAd5mXx9wE
NUOBcApLXDle4ntLXqWC1ri4RKTeNJR+XLDMTT8nP93AdLl36/Az7NubE2sHb64rkd8eCCQ3oWob
XNaygTgRYawkuI+/CZQiXYopFtbSaLR9wQpeaFiBtGgjs1etTIjY7QBUkonh7Yp+XBkV0eYw7NUw
HSEbPcJfwjQU6rfWmNEWGUuLyvSnbqwRpjv7ZIiRJ6mXKSPIluIUATLhLAvXFfBosGNPjm0sZetv
mU0gUvUHRpmJz7vKSWBRFg71LS4RIyeUPYiMl5S+6DboCa32rS+V9NvWEu9+0p7iUPt0I+/BNug7
0pYmwH725k+QvExr35eYqprC203Jo0g0nCiO/WTUebkc4hYLZnMSTWxs25S3Hz7Rjubnvk5Y6CxJ
PKwEKIm9DQlEGQ9rBi0gn5pwyyUjF0E+bzJ6XB86zYHRXA3M+37/aXudTwNidu/PH/ZCDYXi70d+
/19WFSOcDmr+73N/fYAJakSU+/zd/nr4/ZK//tcV0SYwRrn7t+f/9uN/P/n3F/u3z0mS+GiKLt9C
eWmN9e/nscMCzf79J+s+0SJ//ajKNnaobjBMwcqyi+6xcJMSFgF/0u+D4ev/+tdfz0FU+ftzHWaO
Q0X4SxCMOFS8j+z3Z/x+lvV/f+o/n7MOOnUqx2TIDY0FpKKbH6YM1QUVI9FwgY6v9/fJ38/5fbBr
4BrYW7NlQ8MomsLlv339X//bJwyju5Z2UpVSR5Af/t8/yCicZFvxCv0yGH/xilEFjAJngLf6fc7t
VbIcUloliZLBpgE5oswZX0iHtgDOouib/f6z08JrThpd1m3pJ99pp8Y6s1tN9onzRBzfYF87JIEt
gjU79YH8MfU23JuP+JAv+ErIDT5SuYQL1CxbtGzly/RCRSriRfFFpxjE/JJK+iBRxSGgzR69OyI1
YoATnIKW5EH+xBf/TBT09NKdVOnep0/e1VTT4gubumCQM96RiJItASvN+t0VHqXuh/uXswrxxoKg
unfQgxJrE4OanfwYWHgyBrxbZ5vBBUEglW3bL8TkCfqKcYlqu+jfCRfHBx+xtazMz+YUEEO6bLbm
C0sJA9wNSjqIcIvguXxKjgyoDDTRGQw2BlIr7bFaxB1b2indwrY3aLQfIvgbANWttYNzOguX1/Ti
XcmtRpOabNtuowNOp/e+RlZ3KB5CZGsPcxwx2YtIce5y8NcEEOFVfJ3mnHLsYONCaSceDRSzJM3+
9OgVHJAUfJte7Tn3OAe5zbawHRptRxucIytRGgil6uTAOsq0HaiZiXSkoKyjPZ6wqy+tp4CIqSf1
EOs37eMKn68NVtPObpbmMX3M3lmg0yumtF2xTB/zx+o+WmoLALLE93grICILQZG7cBfZh795df0L
SY2kvwVMRogvh5Xe4Xw8tDrWMmS6AtDgAuUQR8wVYPL4g/C4Xb0eX61Luf7iYBre+ad2WI2vOVq3
d9yRd2TZ2/cvZN5f0oW8w2ynAADAfGNGwvEQAdjyivOh3nmrK9x6nkayNj+CZNaW1jX49va4AVdQ
X0nz9vYIhbbOFc3CnqnPJ/8duNbqF4JfPuWNtIrgW+s27YtFDk68CK54WxaYcRbzC2DuaPFm7xHJ
KAckVs7qR7/mLySYXdkVkTI6e21NdBCH0ZV8D96+/Jt39a4ABGfG5lrRhA0PPhYTsRD2lSaSC4mf
0cMqXWyhaMBKCNfFrfpJ3lttudGTlbl6L86X8OHVhim7YiRxdLH4XBAWpQX+iB1j5gIPWrDAkO8x
KF8ijEL3bjyMBCndgCmcf8yHB9nvteVPS9r9J6JTlyncRRKiusSf192e4lUHWuo4LeYAZW68exVt
U3jVmIrJw1nSzWnwiJJzy+FI+wnv88u4bu/KCzLtaZfcBjiMR8mKs52OUvFKFad0pY4AJffFraWZ
9A6c7r+fpaGxCQ/krfXINvKHruAO2FRMjTH+LMLDNK2qG983vlTb6gfUO9fyst3hmM2Rmy7L5+aO
E4rwn60tfRZ6Pcvpi4vt6xTfqU296jfCXshzd6ov7WNrsoSMF++kLK7xZ7mDP7iMNj/Wvt4hKUt9
si5W7vqfV8pPstwiyOeMunDHVf3ylWzrHViKJ3o+7N85iLmYXwUVE7M77B0n7QzuXVtAc6FrN9/O
vJlcZUeyhPAH82I2P3uDDw83pLsgT/JLmTMH2rv0OA5hdtQP9heDdLVM9tM9UxOcxQ538k5Ve3mO
ruGCjuSyOKlF+E6TBDTFC9yIBYCUd7lODkyG5IFzTnFPwcQrV2yZHPfZ/WbA8vEZU6Ws9dO0j6Lj
BtMPbOTs/I7TS9x3f3IStMZLrW265VTtnGjpgD3zedUKf1l9NGf5AH2HFAtihet38Z0ADjGeqXRp
ZVX9Gm0WZ2oEGdhkxKZ0tmq6I07exwH1bWNyaU8VmQZq5S/eMTRMS++P1C+xufgEKeOArllpZ7va
JDd86i9Vt/Ikz8x4/XyPHphO1H9xdVa7ravdGr4iS2Y4jTHcNOUTqzTNzL76/bj/BmlLc3UVE9sf
DXiBJvg1prhpsyaK38pvBZvYCm3q31Lbr7SU0EkCduCCzzwzWSqfp+JGB/Qyl+f4bbhN/mhceTrr
sYEKk+Fv+WU6dMfJjeTSVkwP4Uten5mOhL86vldniSHCMP4tG50S/2y02nfFgVUIlQZH0/XEGklc
sXxUAkyHnyWanlhqnnpk8x5T6jWSB0KLphm/X/jYZ80M/fSLFPwu3U6Mu/LFYckRCD7hiBA/mwN+
PtUHPmTYtUUuz6Dxo1vCQe/NXwuRKrKNtUP5hw3a3saeUk31WRzW3RxI0LJ+FFzqmCjn2BsDdZt7
Nfolw0vhj+E27NDsd6n8SOEyf/roOAU/o1t+x1T8+sglir/tnRvebvrM1jOH+yQOWG/7FPGUfedN
kbNewIbu/vMfgLn1C02PY+R63fMsYqW0w3nHzS7IftrhrXyonqvnCANxFWgGjPRdCYSrsjFNm3U/
/xaHYWf+rupVI9j1U48rQHoVvUYC8K6ycf2AhZLZqeDLHcNQ/HIysI284tAlCTgWcT12fWWec7yF
h2aH4oEbBUyr9Mf8p4P+Qn+25YzymEIda6XxOaA8TlJuEAzzTfrCJE7lqUhf8i9ydWznufVt0L2U
ob/jKzXt0js431W7Joe9ykHkoY0KevPAx4Pe+E7R78DYI8FmXNKI9i4dv9u6T361Aa5aB9PKuNSI
DY7iSwwDjs3SXy/ZE4n3V/8qPrNQf2NHYFc/KMfmI3Uam82TPYNeOKYeX8ZxWndZtPOi4/CpH+o9
y+At+gw/hCMmMcfIwzedJ2iPHkfsoeoemo58fJc/yJ/RET2dmQqIjcHT38bksDkBvvEwFMhfHrCK
21GggwKJVsqFwemeTXxudvDv3G0Q6dZyv6nztE3Txh+pGu3qo7lpLbvsjpsU+K5Hx+oTddyVvS7i
2XS+mTqsfLTLjghV2iQNgFWxGAtf1uoDwS0Cnk12C3Bt8UCP/KhyfgkZOs2OHp7G3pYVTyoCY7gb
pl9P95jSbxKjgyXuI4ZWT/eaekxR9XnEHNT+9U1aesHREX1giJhRW9ZuaT2Er3prBzuRId9kA3bD
R3uNvdR6qAPD9UOPapYTeihS2szyR8VJwCy5022+htM1ar5yHBq+G+GpzSN7/lHIJmXFOguo/YkH
2otC0jkGiIChPqwNLOuXdK0uus1cLgLzE18etMCQ4QqgdeYmk2PY10gTo0e/Pql17oogeXccV5Sp
ZuNOiRM2NdJBKrZjvlB+y0/tYtNw37iMqGuaOvKv4TkMrPFDdagkAMQ4sO1IQe6V1xTlpUD5Ym/j
PCGQlgwgHDOaCWQN4CxuqAa0lke40gAj9qFIbE5hrzEL78rOEyOifxh+G7t5xmsII5yajQM6H8hj
mkBsHo+d6miPDbYM7NvaYVGIIN3v9TjSx8fqWqUX60iaD1M2o5QsP+OwSmSdgTwk4u7Lm4wTst3e
1zoAoP+r/kJEhVT7O/mKSRjxXl9Z58Zr5vZ7EYIUwGAXwZSF61l3VFd2xaME7haV0N6lSNxi1yv5
WUsFejdTgo4cHdrpalfYY7OLseKnnYBMGcJ0xDsyRmj0IqgEodVU7iG4oLJ5mNUrJZU1R0rWEx7D
9BLNNs2KD+MtVPEGvMyjx+Mbf3CK+M/zYO9DA3DIXJVr9jkT6mrP086vAonHEeew+k7oQvlRnPaN
CuGbB4caC2PpsvyH7CU7pKnHeoYjQeOJs/dJnQItOmmIWdn6eTmILpQ5nE+q7GE+4ggAmNfy+uZQ
5MdY/BXUUwqYqnQ+EtEWJFckLJLdEH+yXYYtir2+Ies3XNqH5Rmn0kn2xOpxbNyGBnrmUFQRn7sk
EHoEphEVI0jbK/pZ6e6L8BLO72ZiA/Rlc0Elofjowcqku1dY4jtCcAD6ABWQq5vRU/OgsWMHRICx
+NFwJUBdj4iXMee1K4VG4zBwCsDc8lMH2FFzDrenx1QC3XcXsieaOocFJQHQLl8dJ8H0kHvgwICr
diRhSPLWjhSMIJiLmx4fZqyrw6c8xUWLFM4unZmmG1If7GaAc3rgvdXXJjkr5shDe7nyMEhXwhnO
x75GINOefs3fCSdkSrKtky6eZfiN6mUDJanqKcYbLxa8WgNJbou1q/JorjRpIxwlDfY26GmAWyAg
IooRGMWxiVDPcObhH3nCxD57pxaCxxClRlSl6NEp8Hc0it9OmYL39PPMCy13EU7Yac5YvBhwev3r
Nv0C64rzX2kB24Ek6GjfdfyY7ksjkDxdOtTpaYG1RxDGOaI5dHqWW9R4eXyiHF1a5K2nDH4PzhRY
Vz0WGToDJCQC7m7iaBMj8i/N8eEg1mYA1i+iwQS61yHLOJeb7AFAxTI40AxGEHPZMWYfVD9N46EV
vQZOirGTZLtWv6YPsJTWV435ALnML6eSrNm/Mm7SlbsMgfiguTrNrxNerOxeEUMFfdNdftls4FBQ
CZ4Uj2N6kx3KfTUJwHDkwrPm9YUXWwGsp/K1BWMU/4Ro9/1yJCHfWO2T+YmLZs9B4lepD2C72Fie
CZjY69b8NgvO+MTxwPm066+sG/Og0ML2rhI/3scN9XCPuKO/FwH1K7vZNZfoM/vsTx/1vtp91D9K
ML9+r2RiWGrY/U+N0Al5Gklp8pmwMS1nBuHVIKZhir5QFoCH8UAuGyTn4pZivU6Nncos6d2ncE8j
Z0akZWd9gr27zogOfBN2GbbCMWacnmqgNw465c2zuW+/xlf20tJpbgDraLFTMWz9biQ1optEF5ko
lY/ltThnB25o19+1YCse+O3kbQcvVfevFPwlMjsYGRzKa1kH0+P8M7Q2IU0ioxgkBtguaRQjmNUN
SOSPmVlZY7XtWTJ1D9OdEf1mZgIPeqZ/uH01IWKyT8xTRj/3IXaa6bwdJPOdtcU7kbn7zTPbWHUb
fBYc1lFXXL9M9qxTeWfxsiJzj1459QL29Jk9CIYXJYIgtoHbznvpBGyNWbb8It78A5AO6TfDNRCh
OTTZlsjazT/xWbqx3HmXgqThoUeA/wfETvGb3Iqbcax8wyW8089/1xON1/RbdNeThbEziSNBfl0H
+TUcrmX6vkIAlT1uCmIPL4f9WXqpKCEQFm8N0+FZIaCyXtM3cnLDkyDHBPIvBSbhK3PD4tuoHYDc
LpEOG2TpYTzHOJTzA1Orv5KpSq+El7rdv+Ohi+GB4l3FPSNu+O2VWkm2M6k8JV7ZuCIRLQ8Hd5zE
lr4pHCXQeUSXYjUd/TwkcUFXyvQ2owMU6T709672WDUR+x/6nmeCJs16+jVGL3Ll53nySNpHBadU
B18/X3JM3C72pBli5irZtdWvSfEPf8NX3ryfPIsZzXHcbLCQtHc3qVHIik+CVyFPyFGtnfqHCEbV
43TJY29j2cY7olmYGvhgi+86tQ/9AdpM98sE2oc+9yBj6mWzZQ3Yj+9HByTqqUUq4wlfOuE7xGdL
sQuAC1ApPOthpImDOBWVl8aJkH3wXptvzZ9O01N8DF/b54kDk6QT61z8cMxdfAMuaN9b4xXBXKmy
P+dDCjeRU6fwnAqlLkIIB5nszOGwbxCn/gz/jffKOmEPINUBZa4sucN0hcbOSkQzKLEco6dqf6rH
t+mT84y3+SjgNAJ5eH+t/8HX0DXqTeRsqvCv7miq2mBa708V3LRTdyMaGT50juvKluUjorH8ZVkF
IC4oM/bEsVQHul/Yl7HNmoUjseKE/ascfeuR2PxYuGSY9EWdgRqm/I6ipcdAitkluizTHoT4Ih9R
xUzXE1AR4IEEZJlf3okFCmRC/CeDbhgztbGpgFDAoNLDPg3/hjrIVuz4TVsfepXTnZfM57uifESM
IJn3UNjX7iyu1Jrd9NRlHZMbGmcdupP6gOJQ/UrNt8Y3j42HONTsjsWL2V/n9pFRP0ORqYdjNnKr
V6slEsi/Kg6ChhpcGtXIxh4L4yQub1ToSh0p7VNYetr6xT8qMhYQnO1/FyU8FhjkTfWzZdzm7qhv
caiePCDiFtRV8ITPixn/5IUzCkfeY6Di74f/yiuz/pvaiAXDDo4gsgluGzpsaCdy/K0+gmFUEHoA
9hQHN48qgAIYHrF5UMiucHt6p05HCF9S8yDiJVuiYFkfhNDe86B72HTPYU/53O5f+1f+t1XcAu3V
QkHpEfw5ZEBbfx+EgMTrwrzvCVb8Eelxt38d2X7W2iUMY9e4kmmYEFsn3GNn2wRDODhzfmZH5W0o
X5O1sZhjdnXC38Rrg9TbzIQh0UwvvNgXySV0PSA8wxW22lbQlY9aahdkm7v5VbhwDFUOm6oO4oTG
D0FU7coQRqja+HJ2QTatHb052B7IB1eEaJcR0gjD+GPLojkRQYfhoYnpx98OWJzZbu/k6vW9IKvR
08v8xdMaX4m12NYQi8UfeZt9bHrEpeH78Bx/k7oQF1PLZYNMPLYlI5DTI4nF8Rf35fA9Ue+EmClF
P3pCSGCtX+xu81sh+SO/o0O7Q/eK1BoqTXqnqMHSuhC15/suOmM0OEyBxCn9ijzB/CXRxMaFntJM
KHmZvye1h8wAVsQXVWd8FSdW2g1IhWHt0iesHJIMRuG1M13hwkNGgSKlVoh8Ej2c8/SsussBMzbi
ao9Fpnwh1LAvThQ8Gqo1BKDmO9F9Tl1Ysqn+kwoRUkjUrIgR0CDLXiJyRVAdLsGIpEAKuA6gpnbF
rvuH5CERFeRKSu7qYZpQRqAGQ1gCMgLf3ZGq0u+kveKJAtIqOqT7N+FOTZQtw8/iAyUlLosBUv1x
+o0o5/zbTOsbVHMrr1pRkkCSAjdhroEJwfM6kCSF78t0Vl7LK1IVV0ZmCsT0NSTOIv82qdBkmJQ5
gvg178z35COLkGxyNrfN5/mLV2JbgU5OXYoTHuJMDnrqSSeptc0Kz9qT8qXKR5kN7iO+I4o6bzMw
ewlTkgQ3PKfZ1dB8Xizv7uxaMk+G3OKuBOO9eKGTrC2nxp5eYiYhv19HJwQc+i/M2Kw79qUsYrrs
Lji7MxOcShNieW5VU1F0eSDsXQUhVuaSqG/pCNiNyUWqA7XGbvHF7EVrX5F7oNVGM5T8NYNf4VLY
2Rjd6DdpGHL7jMao0Vxy0Z6iY0G9ODEeMFTjE/5uQqbGmQMEwMkkYM3zB7yUVe4jiqPaK90ZE7+P
90r414OOwYydClNyoNY+6x+l5SGMBBWUyLlTjoX2KrD1c80IcJatv0QB6PEZ0DSTJ9kyD7ZsUutN
K8CZmJUlvV+XcVChKoDRJ21zY8GBScLRnt8JTHBdU/4kiLl6rpVX5hNFYj5TT2d0GwqkzfZsuN8e
nc4NmRPwPGq2lPmJnxat3WkOeoRUE/mclAsNgdlWpacUTQkVM8TMrlje8U89//BQh+mdP+d9tnQF
L7AdTqzEWQrSi8A5t/uqCXdGRsTBCYxLkujX0wLjxyvwmq2fY4zIfdk8cZ6XirsNHHdMD1BsJr9C
+s0xMCEdKPaQF9eMIiXKD2Ynr4lfLeceavaV+MZd5xQbm+yFsj9fcPlU1hH2CXcaP5KpW7NTcvKR
Ukuwv+hmoqk2UNXcTGfoy2G4U9xweiJyZFA553mqWEgJFDQQFWbF0/EG2lJ7jHqPP5vsMrewcbFC
h6vnGhkidgWmUqixw92E7o7iu998QPbkjr5jD3zCWAXoHamU7c8mTu3U0EaPOgmlysF0t0kL1Vt6
Y67wJSVXWdte+z/vzDtgusQlqKTVIN123BlzkvSkVnYtE3VyuVDuFR46iSyvOtf7TdcVNB6bw31Z
DzxW/p7O+Dagkc0fce+wHhlGbodJr7hcFYuIn/ArDMfkz8iFJtttc7cy3tCbSQvMvO0RcI2oCHD/
Kw6+kc2d80dcL5NgGyScNGETg2zbbQNIDroT4q19Iy7dKTyQbEQ5Zw9REoUW24QRf54+eOPxTpdA
IGPyeF9uh39rd+cFdco82oXhoS6ckTWr6t3QrqwKTd2z5Avl2Gv7ga6ABsGGJrDogH9jEHmxbWEg
38hi0JyhoVn3ZBxV8h/TY2BZILwHv8iwc4fc5uYB6Yy639wiOYB33azuWtww1OCXxBUYKNGvg++6
zk1bQVHDLfdmurqWIz3p+ZHiiZBRTLgz53nzENSzAJTTXYyHtLdztJuMB+5nYioRDwbGemIY+F3s
RLa5CDCF8jNOdSSnQF+puBPuMFeBdT5Pv1qLB+iOp8xV8HsMg2RigAdB3CHibo1zDGJSed6kwcTT
ZJ3o1zE/GMoZce7CbySfd6LnHiMmmBxSgaVOE9A6TtvqM0j7uCouez3R2GBZZLXdD0cmWf8wPNIg
jVp7W4t49jzhm0HVo4aa3BC2gNLxabGZFLO9qHSU+BMvGa6OdazFLpHjPHhok4uWjYAqRIr942o5
bCfWcBv79xSYWIeFCTYx6hlImyh7mHR28rnn5VcPQmglIg7gW4oLYiyT3EjzRO2VMeYyx/CJtWd0
d77kdjcEV40SZ0BcHkoBOret4MAnyTvaXNuDxRAGiI7skjyBcFzr/d/j3xUuFRx0MZmTZvOszojs
bk8YwLbQB2AqeT6bbkVrQ0+c8B59mfdg3bizRcBua1uLPB+t81lw5dZ1stsH9YUaHk8DwzHo3hK8
Gfraxd3A10hweWAIF8aFx9DxoOhaK7ELVgdROoqa2w7E1y1yMyRSpYtQG0+dv8/g/mD0hmwoKgR/
C7LDfHrnUZP74f4YV6ZlSN9O3eqTU360vlB45p5InJiMSCbrwIW3S+L+N0CQAbjIjnU3pJi/i6ot
NwUfmWABWzyvKzpeCGYwzyhl2vhSmjPauCBOfJUqJ1kZNCK6WO5s4UpDSQ1JAoR/rcb22T3tBhFO
CMfTY6K/sRghN32DUi0et/mK6TxJKjpeOh6iH5v3PEdeRpqxU8naqukps/B8Oolz6DbCqwjG82/Z
maqnj9uTRnGAnYwqHz5ErU9ooXRA4ZyaOVbuEw2tURAVSH+wX2IRZteWrb3E5A7s5cC76DCCnkJF
FUTAcVRuQPqbJ+psIDks8ygJqLuWVIhuRh76LINt/ag2gg6C7NTA7x5QeKuGE99gqJvm2GI9PToI
5TJhpkv4whMV5TPILkT2GG1WQMUeIqNcEuga/IegNb+2ea3cGEsKrRuDmrYn2sWbEjOgFyH3WFlD
5wG4pJLLDrTJiQHnKqztuS2LeWAflmWL3Z8Uv7kY4PuxakPvjB75GGiQ0dHDidCRdCr0t8ztLvAl
J4FGAExngbZuSlLyQbrbpHsrvvQRAHAvElk8bp/6UClYaSAyzRQZk0/hG8QK25j628A7D2bzEYnc
jmdKeGO9Ge2t7hwwiNtMGvYgyzE11ghSzhaumDye9ahEFzp7UXMc4+NSOtr4NvZPW9eLUgJqEAkx
AoJGB/YqmZJTvx00rEWkMNRPyggWbRq/bgImJkPBlAXxT0kKSdkFkiZ6BwGTnm+zRMromcMIq1tm
O028yTzyI7b2LeaI991N+OJrE2omHofxE4p3Wr1n1DjJ4X0J5kHIHtE1LJbtLvjNCkkzvtQdlA1b
gJEYlgK2NnazhdGeva17AeznOxUR3t5Ad0rfVg8dJ87tnOPUrmRmI03/ZdtAtjMbKVp5z04CQBl+
W1l6TJsBzVcdcoUddi8NGz2MuvEg81JQSxFn7L+Z8PRAQuXG0u0TNjuHCYU//cwNAXZgVWwCg42j
i77UH+CW7NaRAQMDMxyRSo2Qal48dJHiyKnxpaARg03feFTXgEIOj1sobyERFxvL32bEYq0f8nfm
DEuKK2MnWsdtsPklJjObETsHQxRhLJPvGTR2ngLQio5DIO0lgFpO9wkghA2K807Q9vw6zsvkzcTL
+EeCWSvsSrqyjQ3JuTXBGRObO5GIJC1zZ4t9OPsolvElz5DgjNUiIgqVPdDB0SzK9luTgWHlr4oI
Yg6Y8bMlcdhByUlnhC3UF4wZ6Wdu8R4vRQiS+Wwh+YryyuaZlWZUh1FAAWxvi8OeNUM9LVc+H8EE
0JIhEuPujW82+QdqoyTr5Kvb8Q3yhPInyCIUNDaYQd+B+tuDtKCYzOHcUmEKiciRTxMk0zNnfK6R
7VVLVB3YPDQroSqEoutBafqZh7l9LbQl3aJR01Neng22adbuMLSNDEo4JULSpwsCa3holL1x0LD+
i5R0dIoMJOcyiYlf6+otqWcFSVv8qawGlzIxBURVouUOYe0j7aFRFP0iHzKBOYXczF5EdBBdcUgt
id4io9Nm0wEl9vEQDWGE1IAss5ImRbRHkU18tiictbo0oUuXXesEiT9pZUS6SX2e9Cm3o7AzIFag
u2H3qoKv1VOjmiRSmw+XuYZYrK/aT1tEn1PIIVMjlxDEa+EPhpsS10QRtMwM0PRu6i28Kw3pPpuo
IujbX/79eajrixdm5vXvW22mFAQ54v3vZwVaQcFM5abcaEGlPPeHooMOPjUJj2wYT4kMpjL73w+o
LgPE/Pu633QtB7nGZbFh4bbI/hzQCPqfD0rna1rFUTItDeEGzPj//YVUT7/NRR9cbMhpAm0fWnQ8
ckSH/ufrv89GHNSloiz2y2ZRlvxZlP19mosVgEahqlNMDdej0IDsFLJ2cWZ1bmE/GayRBLw/+hjq
f1+tKYAIbZusz4HZ8enfLfznD7e/BtnJT/7vm3UW7pHjbRGt26QFDZCQf+/89yHdRib7u5y/T/++
qdXNqyXSSZwV2EpRIeJUC1v2UG8P9u/Dn7Tp//ve3w/+vicPyDGmeuIrxnQqjFzyyhH2v4FoL6rl
JHJxJLADNC+tKHfIjccGXnLQC6IOlbBR02xZB2VunYbU1F0tNyq/w1F8ojKzAhbTzK28nVIZKOd/
eGS2ZH7hF85rORFBc6hCq3enRqMxsoJpSymhpQZeVvVYRtcSfvKgoNch1RuRLu6oeeJcTEjewWwy
wPHj9gpBeUCaY5ke6p4DeRQ1eyjzGkzzQkqUX9p5YxOaCMN0o7kG1mx+Fd291SgIaq1UPom0QhLS
dTEpJg/3WzRh5JpGCEUStdVviyw9NOJS+YoK8LWZwl0/E54sYA59rUXmDNU1nZSA+ly1oNOb4+Sj
cqShcPrYgausqVqZWR6eaxSktHEvIttEE65t4BMPdA1Nci1LG4Mun6hD1SpqHBDXipknjeJ5V2Ir
j2AggD3jlEVSS0be/CC0xAEdEQbpVNuimmY62qV06zmE4B4aNl2F2JFSskKBrsya152HJyMPdURa
eqQ+aomKV08gQgqJDKOokpdK7Pfg6RMdqekqJX+uDCPZSysYpE2uw6RAqE+YBITp8DFWPLS2mdCl
0F8Ui9yhnIk2RbxdISs6YwGjbf6AH4i3mzGC+Fd2sRK/NQsyIfGAqo4xVKqfVxh3UQFCT14LMB3h
8MoJHpGz8qSBYpWOICUJEilDsk5g2tIIShMCKkUj3+Ut64IKsTcpIQL1gkFrgDyysGXD5bkdBQOO
+fReDVyxgDI6Jt/maehn7SJydhlDfChndHLVBLBnHWfvRk80KmpfVmppp2jggCuQd7PrJHqVdDJD
cMzDXpCX4xCPMzreZXlEnxqiBAqmo6FVTi5t4b1UhW40lfkZOthUTSMmXaNyLqHrr9MAQopGLxSU
9SgZ2lsjK0AJRsFHEgwbxMl0GtPP5Si6TeW1U3TrNdlKiJprTYqJ0Em5xzkGxfxaQ58WiWcI+5sa
4oTSeP+hR5rkTVMDVoXFazeCcRskJEOxiEicPDKTbRKR56D6SDXH+MHSY0JjAW5bqqo/DYrgQoQz
bK8TjwhjiVVCgpKQWnQlxp0IkBuIGE8gadN1KUAqTZD30uE9SwS6QGufeanE+buoP0ZkTMHUQuyD
9nFRxkw+KBjTR1VO9L+En5qiQ+fIpnM3RpG/PBWN4Y2qZJ3aujnBp+mP8FZwWpb+KUsHgaamcMYR
QK8BQFKvHTVNSn0hRQVAhHlUSA1yHI+9Dnm261r5UAKOgOa3N1E39Ud5IUmqEZnE5LA7wJAacNnW
fkQspv2i0v1QyjkJ2u55asuPSc+htA2Svyr5ZZvpMHUttG6FXEbMfPkyszpx5GQz+YDyhrPH1Eid
PxN/q1YgKFIwJfjBijpUm9IC69GuE/aJnCN4ASTOGkL2nsiKN9AiMBCjgQGLKvJeGIi3NLkSPRk1
iaIeOViMcHGyAZkwSMN7SRTW/aSUy02N4yCttSNTpPjKQ/mMBYAt99X8LBXkcQM0N32iszZ1lA3j
9l3t5kBFo+aIGGC8uWZDAJuRZlbM7nkR83mviMqpYWgoOYL+jmLLRuLvV5vIb2BcTdQEiIokabnM
9Hcn/H2xakVhQVOV19aSkHlb12TfJgoxYUUhql16ckJIWHqNaavQjvO+knRwgzFdZAwEQ0lxKgWa
joj45wL/9YCk6uQnoRXbi1yWh5VARs+r05DUym1o0qdQshqPzTjby+kz8ufiZdPatKJVOcr0s/Qs
kZ/6ZaSpAxSra/F/m4yPebF+8FlIgmJK/i1I3QBRj58xO4Jyuq/MDwFh55NVV2iKI5eWQjqGPSB+
4qJLNo9259Gs25NY18kpk1D71kfyPDoZSOcjOr2ybZrj5AmZEbtSUb8wS+26EWpsqXvS8xHjV8HS
cjfpBLqAkXZXBURjVk13oZT+pnN4SjtZAU5b5PZaE3airIktNtluntF2aVTaQGYm6cchHJ/6VO72
EQwdGg9biQTuMMKiyTnJGoRMi38d7kg+xP4Qkjok0Gnad8ifu5ouv/ZFNLmxqs3+NNa6VxjjvtEW
jlpVRol7Ij0y8CIqxPxFGhUwGt1yE4yIppiCrVOBn4xV4ZUSy1Z/kmecoBu2lkEdZW8S5eEk18UD
9sPvc9Vf202jyspmBcfh8aQmKP33STxSg0a+mKrhFZFwHl7lCzJauEUfIdCna0hgZwsQF0GBGS2H
e3kec1ILoT30GoSkTqeo0PRy/gT9B3uj+YQb7EVIdcvF4gEWBAF9U+NLqkGW3Em478WpUP6UaYXG
mOYSv6ufqChSqDO7x1KVKJUb5j4hQkdmDViHHg8nYbEeJWjIUdkiKIq6FgBuhEW7NKjH7tnSJbZ2
zOERkSLZWiPzO0GSBK4nOu2NTp2qlREtFylpZqWh7fvJXSwvQ0CGqhVQkz4GaVr11ObMhjUjSoOv
GhUo83Q8w3qcs/IfxP3dwLP4rNe3pkWON0pCXKhG7l+H8bKuVnJe4qupFWAbhndMjgGzLmQD8hH9
k2PftPOpFWYR3PBPpOkE5lHbv8TC46SBR8+srsEue/zBqiC8I46L4H0yICdgmucoGr+jzgh9Ya8g
CdnUtG7lfqYMsFb7piCkz6TiGKOKdtOy7lvqR7+VCTcakyJ4a65vyMcC4YclXC8Ly/jD6DpXjVb8
wqSRdrMUcgSt2UWaz4uSxKcBAU7BRPxtkiwahAZJDmk45tkkvFmMvXhVYTkZG+9tYu0neXjnwHnU
TWxpqk1RovYn1qmLza12qtEAn6W1h22+1ZjE6j5bSYX2W35c8pmblCH4ahToFdxTIKYp8J/1xm0b
9KPk9YpLR3NGmICy/kLAQoXAjEcsC+b6qkj4pmYWrdcZIk62qQdO6RqyN2VfZhWmpzYcQAelma/r
GiXXWUPhYRKrYEKvVnbIkbSjNKM7ZSzSK0bwSGxO+hn/shdo65yTJujNFEK6LLPlzAvFvaW0HjKd
oUQoAlSTrCBmHdPnFJF31KUbFbMeBTgSiqZAJqA8l2qXUgFHlWzSa9T0ou6AFE3z0gFb9Gr666g7
oKnVUr5Qa4YsJ6AbRbr0jVRSGm7VEvJede/TgXRYg3AHo2uPNp28Vy3roWtwAB/wZ9yCbypnRjc+
kZrWPq4HQMm3L1EE71102D4WjBwxqGuPEyRjipbSR6s212KzTB/Wtbe3xaMjBkvyyMPVdHXD5BKS
CoVXopjoqT0urE1CGCGwM+UDxuwVdRCkbD8qYl9XKcTfosWtaBYndKBwbT8mTYC531ZSjdjGlE02
mnZtPg04k4yFaStVAd+NbbKcYFooJlzZsHtSNtO0ZqSyW8lVUCUbDQHAZylp0nEO14sojlIgIw4R
kE+j+75FBUDXs0j0ZnUFzgggjIQaSaE2uw0JipHxQHMdgc02qCokIVd9UU5imPlSMepUzZLQtrR5
r0/Qj0xjIOlDDeGQ52PMeZVRk8JDW5VWhfDEx4UDAVF5iV5MbQRvmpVwxyrpLXrLDSj4KUG9oxtr
duosyinNVHLmyWJ4WYxs4wvQPgm1/FkUqYvoqiQ91CZkWJXQZqdGxYoZhwlTXkELQjUiFHZJbepw
LYO4xyhAk36bxUgO1lqhEjt3H4Ne71cBIdSizydvraRD2ILctowOvwzKaMjO7VbRjK69wuB2K/uz
uJIYari+TqYIjGwBmyGkouZVZfcmoEPO0TtaxCwouLYLcHSyCEpOm4dTv/aHTbuu6y+CPEZnU0yv
sjoJT6S7Cmfn99p2ja12x1FPqNiY9BoH4bEqDcxtSRSMYVPKDzm+854uemlcSIacMlO+pyzWwTUn
4i5Vi5K2wwp+q38bw/mFsoNG+mSyy2kdQodtA4HCqk8IVk80JPJ9RnJ/MOqWvaWJDx2dfqEVQz9r
EIzKc4YTSrMvrAVadZO2ZaEithQYwjRZRM9wIHQuEa2dJAX2iTQVe6PolQd1Gvcj5ZExCpNzvKAH
p1pNc2F+sp2mGMWkmsjeafaE27rwI8MsOJpS8jYnHKtizGpktrCgCWGhD81Ix0uV1wF77SS20UVH
draOVJNfaN8rZVLcfmk/RPxkaComLNG6pvS3vkmJ+ByntArXkba8aU0h8H9a/eGCDp5QNh9x0kiu
Mkc0KcGadzXw/7ih+xHHI2lXkaGOuLnJTKMvWotB32PdmV8TKnq49dZANQS9IHhoc7eNb/m6vKzr
AoXMogA8VMWl7LrnNS4DIY+ie669duP4PacWINqYVLKmzIErfVJjBgA6rhMP3VzADgFBIlUzeAXz
MJrZOW5PiiR+tKgq2wWaawZqAztL0/GsTHHhsorxlonTrzJBIzE1WCFjYiGSaWTZXUvyN316qatK
+1nVe5lkt2JG3H0o8eHK0nlrOtMJ6hCEE3HlmjmQXKpR/8bGGoPeopeHbs3ISb9aPgpK2CdIIBrR
b/kUVjoLkj6hBwv3TADD50rZKxvW6A1pCFKyZH+vx+Q7qfKf2ogaqrrNQyuFw6kESzlyqhqr+WN1
ouTqmzRI0q8vn4MpzRdxEFwLx08q52LlN0oIDsBt80R+kNoxMLKCnGbqvZId3B6k+TSOyLHJkULA
j99WgbmwNf4Xe+eZ4zqabdmp9ARYoDeNxvshiaS8Das/RFh67zn6XlR25a1XeG0G0EDiZkgRsiQ/
c87eaxu0LoppPUDXAGs6YjtoAUeE+iaV55rLbEzsK4oYY1NQEG/LVdBPLKbk4oTHl9ZFybUblOob
7MsfJRVyJ2rrz0zniMuhV7jjpJ+URKIiHRlOLbAqMtjbFSZWGlXADdhmJRZ9BOODCgnEwrfFUefy
UYNVDVWY5CyNUkEH8Fnh8lwI8egdO6v4DmlTNk36q3lkgbc6HtQKATMjjWeJH0KKnEjyCQAfE/rI
Ic04QSWbvK4+MwkXlGc6Y13mm0qd+cwqWzmvC15b8IVDN0GI085WitM4bgn2hvmRoV0EqiQIrJih
4y0tnkNI6ksTV4ET9AC5/z/oLWvCZvy/g95Mcnf/D6C37Dv8+M8Bv8Dh5sf8k/Om/sOwVJJ8Zcui
Aq6bcOP+mfBr/kMkwllVRcnUtL9+9b8SflXpH4ZmGaJINURSddUkc/qfCb/GP8iMEi3gcZZpyXP4
73/8j6/hv/s/EKEece1/BTT/uf3f/iXWnRXkHF/9L7nuoN4Uoiwt3dIUgMAQVv4z6q0F0RhOwSCA
eLMntXUTXZmFimF68sYgBqwtwqlvjWMdsQbUI2rG6kgDAgTqJVEhNCqD6rK36ZEBhD68YdblbZ+4
KdUvNrgfTZ3CRYrlT92AN6Vm0qXSZXXbxeFHaQQBFaAA9SSTyS7PKS4maYueNEXJ1OvoCrg+7Smn
SVoyHJMG8ta0wFNEfHRFq3S7sfe3oSlXUCRLMuUJClwoab63kozLYOz23WjF+EZQ8SWmeNCA59FX
RbhYltHnKDew6eBLwkL1FhAxKF407VUgnL6yCJMyQhZHXorEDmAj84RiLj25ha4bgCHSjHsuDIEz
grz2iyrZUY+CYGniwfN7UjWRMbadhBOvtqsqxwShZt+arr1HSbqk4F7Y8VT8dtTAJYc2S0IUL9Ui
rntrJQeUzyKSnph3o6Uu0Db1fJWveKBt20kUcfAZJBTYbE/Dk5wX6UbsPoLW+okRYpfArdMEyWcm
gWVPZLdkdJjUvnzRymxVEGfUJg3RBoDjj6Rr7qu2wxEbBue0UhHJ5OqnrwbNKVB10GOxXq5zX7wJ
tzSQWI3VEKmUtEBUlbVbM5BsSiDW0fIG8VK2v1FzsmTZf+2hg6zSHo+MYshfrWoY215vl3ShGDat
cDqq8BTSybiOId29kaSPU5lcYhhNRicR+hwnjGkTLrQajsombYSroGTSsszjb72ke95NKCPIG0Yy
KfS+Gxop0VyYfQJJmlBPsEElXrReSYZyIdoLTb+OWgN8yJeXW8k2MgoXBo64kPoe0JIh1OvQFJ5D
8ChWVimXIMCn0HYpzJDRz1jL8aYzmuL1CxEu+kbGo0K9QVopeV9viKaiNa4Xe2mobAJ0qekrJbl0
aG5kbex3o9j7R0prlt16I3G5on6DAl28Mj2O+MvMxG9XRZKrbJ+gYXS+OiGoIl1mIhZ1YiFOsXVE
MNv260YIX+Iiv9VTkVGFx5oq1zWp0AZOJhEKnm6N8lIiMcdhBhQ1FemzIpANl6pYGoKJ0Ia70avD
U4smzvKYPSdfHjeRwFq/FcTVKAtuzSRPqHN5MijxLocMT3Wb0vqWDWMv5bEDKkYDIZH0q15Mg30I
7zScdOaoEftWT5ql1d7liG3/iK7DDDGWxE1xFUxf2yflxSBM9hhHaLTI94Zq24kRQNyf2A+jTZ8S
iDmxuZBUA8tk438SlOzE9Ri41pR+wa87BoowuoC/1zLHGzkk8FkB3o+isScTaQFk6E3jAsyBRAtW
kSKd3apKvR0oN6nS+nnMRKy+ak5wad7oTh8u+4ZOLZDKt2gsd1Fr4oZDF9SaBHompgoBQz/4UYFY
cihQYvrNpdXan1j0iUuTGxQh4QjHSRgwoLLDbmifJEA7r+UBPvGeSEUPwxyA40nxgWXtZbk++hKQ
MX88NmXns+6nR5ACEDA8FFI5sDujmHcPJJbblOXXXRMdBAXEmKITOp107VYScQIXUo5gLRUNgrX2
EmfHZiB6CFE7lihfp9adQafISEPpTBb/LcRAoJEHNWFoDy0FPDQb2k5SrmJhvGvgxGi9pbteeE3k
NgRUEb8KKtUjlidAcecg4SmGmWiRgdUocC6JsqN1RKNJbDLGCB3PmWi9Bf2g2ZmE022SO4KlqvLD
L+VjFwYsMOMcbmZhoFnRBLjvoC768EfK8/4CVh2A2mQ+pZ1AgIzQmLcc6b1PS8slGP7sTe2VkCq8
STpALqlq+q3FOC6xPEOiHrE2o6Bimb++FKInktvnoplLP+GP2QykQqY0SXqttCNh0NxIbd+mFPnz
pL9RXT/kYnKlCHVtxPJbNedAlS5tHKM3917ClEe8SrMdBwKbaseURNroxcAaXyg6ZJMD7vzW9SeR
DgLtkEI89kR6nlrJeM4CwMimVI+o+hBrKOV7RrzuLpKEPfm4ghPn08dQRoU7ScGPMuXDPjJ+2SmB
3rDI5yHf3NQVsockO4uk9mIoCY7D6aR40XRVPcZQOfbsdmhlvoVoXFcTcMyyDsEA9KScWqO2IAgH
2WOCs3uqgB7WlFd8tV0OuHF9kJ2yIIonvQGiPWiUi5KW4mErFCjKSEuvzenDU8nmi4v4RTfE/mgV
2hwgQ1JMMZB3O7BUjk3cbyqjAZ0uGi6+dqjK7NLLAbLzmrVuS5V6kVVCAmSp+CmsjFiSWGb0D2WP
nRI+70qvtiNOATOVowO9cBgjpgzLmZgm2mI+ygevdnRNGZeSZ+U7Rew/J4UeWFQKL4pe2a1qfXaU
fe2mNDXXiGS6camKayDPzoKmbyWf+Ta0pu+4az+jsVURt+NbLslE2TEobSNfYR5Pg11marcxsoYV
2SnISuloLdtJgrzSlE9izBKHNTvkEmIzCgldzUAHfyVn01NJEILdNsm5SJkLhbGeW6kiHnHpKSCt
hQBQhrOG8L1DNTPsdEEnzTlFjRKRvljENfHNMJ1Xg/QrD7DOzUI/GI249imrrkYarWA9i0VMSsCx
XFuTNK5jxaf4WOisvhTRcCPg3gs/iDG6Nyb95owm3vhWV5A2Gx0eZOjHB41easr6aceG/+xTz8RE
3KnHBvTaxujkD6+kU6UbrXHwOzEgmUaQXM1AByeqzbfka8O+pBWx0pIUdRWfJHrKS6tAoVh9DzRC
nVzKn3W1vDeFQnOuZhqB2K9jTd+OeZPcwqbCM6heTYkWYSGkr+zUVRTIMPDGBPMP+XxUyehNxwWZ
nLIwfYY1rEIpyo5EbqDr1fCtSKH6IjeSTDcFE3vidFb1UpxFT3BzM0XCBPpsBYlDdcwGGE7UJXbr
wyoQ8+kr6Gn8yKz08MW2yPkwlRZGyghPzkNfxKVbjHiE0kl6F9qmZhFXMbDFPuqmBFPFSJ3XCgmv
bbySUE/GNQlXI6B5PDKdCGcT92qOsYopot10WtgvdYjuQysC7yEheJ1P0YuplJA/UuLkrFsYN9Ss
Q3JsdImsqbKHUVPv0sicts0YYjWZkNgMbCotShAM9AM4NnQwvWMmptNJBItkAql9FS1uHA+sAg0w
KQ2inU3jHYI8LY6xKlIMAV41sspfaHMCQKQCZ955gVa6gyAiwMhusoHSZchM3LZKhUbEGBG9WLII
bLQoZlcv7tVUkHIaWhVyrNZ7CtXgKfQoIoxd1dGTBbaOAKzKSSHAwGp6YbvV53+0HBUMiYsoOB63
H/+wxpY2cXVVeguCWqWaBTZJBlMeS+gpghA0KSGtNU0dkK/1A5SQ+ddZ2IgOEbenslWLLbNIuX38
9F/d/K/uGzqZhNcYjdzjsUmVVAiB9WL5v32Wx995pYTPXh/aBIW4QJ1rfvXHP1qcwkz8c7thDU/Y
fIL87M9v/uXHx18+ntPXlWlBIAtt07+fjXwNAfp/ThqyyWLqr+f9f/2Ukg+9RSuw+XAJ3MdSByzy
97f01yd4PFVc4PVNFcH664Uf9+UVUSyeEZtoxECxWbSzyiZXCCeeT4VKwVD3+EU+nwGPn+qEGj56
K8D68yMev0CqMS2N+SxLVCDGUtPMhfOJUyqw4ojDLA/59vGPF2Wwx2Iw2wlHdR7q/uWfx30WcQ90
smJ5kWbR5JI7vpZnjFsrlBkIEixNTUBTqDbkhAZsVgZOkibP8nxAg5QztJljkS3yaraipqV//fRv
96mqidmoa93RYN2yk0stc0Fab9UxYQWoFeAoOp8Tfr52ZG1mwIkVu98gwxwe4NzuwhATcO536E15
nT//jPMr5tSz/+W+XKf2jvyMcnyabYmEybb+1AlYeON9aCpEzPx9f9cNljPmMo5iL922pGwx2/Ca
jwdZgX4NpAwPoqbCsvX9kvr74zeKAZdN7qr14w0X83f9+Onfbsrj2DqTuuOM3j9kf/M7SOoGfNEs
3/oj3Poj7gogoy9M4s5Wej2W20cM80OD9rj5132cd3gGFm68OY/OtD2DojhHFScaMlDVeSV8zU3o
fNTBtbJ7J95nC+PwOmyJDNmMTrmqV/h1QK0a675dRppznravvePSnFno9Kpt0pzHaG95NqY67+Z2
8Tbdk5HnerfK1i4ADZ09SOElTIUl3SR32tYrhHT2+/xiewZn0CPnuFq9RuZyP4OlXjNj9WoKjn4a
v7ijXfGCcAZuGmWO/FuCbhLfuLDddP/q3ZqE8gHErBY+0hIo34ZV8IX3hhWQF3d5bs7tX6rl+ICl
7bTsVwh4+hX9qLxaFdaNoFFcH/GCkiWfrn8Ly4Oanfha0B7W0znXvvh6RugB07SxtDeSWge6/qfM
6nFXIvqXt2UNWddGjyUKTt3C17etkSTGs07/AHDStKFLyCLnyGt7h6Tx7YSVen/uHQ6JhC+Whne0
T+I1QtPuF3YcNQsDNmCwFPFY99A7XVJlTCrhC1Br1Uh3YIEXm0kBARsfi2yrmrAKa2H6Nj9w0yLE
c9oAHBsCKgSLJrXVU4B4tt/RhiRkg4PAkkC3DiYb5i86eTKCiZ7t8Fq6d57NvVqxLHq8YKsqvvWE
mZbQvOttmDhGdmTxP7/YcJTobCWL/G1SHcaPuF3y6lB9BX0VbnQf49RCSVbiaWJeO9DGtkKMkCw3
2mU22jrSEerV9OvMm3kig8M8Jd6ZGcvmf+prbssu4518malGdOqS1dS48cs4AkRTTpiTiiVYRrob
1+wgS8vuEGxJeVxAuFrg74b8hALQ/BQBOaFyp2HkBp/iOQF706+6nzJYZne+nXR88a6MigtLxoL+
0dqTEzyREhMvx891/SQ69sDIuocFUR2auTj+U+SYMjbpUgH0k3xm6SHqUTvELyjlKuQMcXkQr+0C
QNuKzNJfDyjgSuN4TctjcQgwcR+z56TYC5tflQun7N+7zQAgQ14b0IE2GiNG4QEQGjijuwDh1xy9
ppDjBk0h2Sq/w6/CO1/k++iDU6DVBEc0NvRrVpHd3qA0wqpeVi9StDEbN1WWBT5XetIvenGxZjFr
8SSlrl9e6uydhzcVqUzz96GeAG6DUueoS+yxgf0hpksAo584Hzlk7fJ12opfLr9s36iV3KVoDT2a
zXsCs9zmREqmdfZrYexB/nyVCsB7J14burlJUfCXw1/gSeW6IU9HuqjFgZPLDwhdnV+S7uhk3rLp
ELzw4XhKLoiAA2vUV+KISmglsD4V7DNQM0FK0pSew9WgB7BVQVq8UwXUMbdR/hXwjDftB2dyXW1k
aWUJ+8A/cFImIPLpSqkOdwLG5c3szHqbPL6lmahiPpfFk1V8tco3IiicOYC8N3m1EfGkUdiqSKl0
wmgvVJ8wWFWeQDNvwFhSed+xuO/A05I7J/XjWmpJ0zvP0YZc8ml5iUcgD8O9zN5FEW1cfpaLg3mb
pG2JyJ9YGeT1OfiZV4nIxyjadOzFoW7yFEH+/YoUPH9B5uBXLMRWXHvUAon74ZqMHXPBcW+VJejL
L5NMQwjMm3Y6W3fzxBGWwUm2jLYf4dI8NYtjGFw1d/ziCgYBzfDEZcKw0FdreqjGOrVOvWp/KBes
E5hIEEWCrZxSRk9+4nAYbrft7HnsZox951TiNVxp234xrg5siuauCKNu9qtxw+at7LMX6kwj/b4l
cno+qW99FGAnb8JPRaHuzqVSo5D9Ep3CxrlZrcnaTPIjTfqbfsKZ9hiawtZVKBiktrLlJOSdDNvx
DfTKke+AuhtVDHdS31pppfu2dxqdnlimJ0bOcM+BA9LJt2W0z7wFlT/WjGVnoyd6MwdndJKRF2f0
YSgduNYIPDOZFr21tJXceeZQSXuywyVw79TOXhgsafHMJypVvohmL5/BcM1wr5PfwEzKWS88q42b
/Qr3nMldcDoS51mfg/zUJRyPdrqBh8jj0+j+rt6Eww86EvGLr65d8S5GacWVxOU4P330SiWFYVcL
NwiQuYL5LUP14+WV1CVcLd8bxfLDuJOJsBCejQvuhjcsn3eDZPklx9Fw+YKCj/6LH1y0RtU8i+AA
QLBBb5B5mIld5EDPM6GKF2chbYXnLuBIcW4o2bmQOSORUAG8cKbLxBHl1OK9wjpapns29pwOFYC2
YYuPwGUpGW/mj7wUvz4485gujCWK5W25Z/4yTxwl68JVPzET1w6Jc3vjkvJ8zAfuq3FnG7YveOKg
B8q3YlBQXPEkHIRnactB4r9XogmXX3wJ+m32opISwkTCN86PfH4+Fic/U2i3na9TbVfYiOWzhXRh
etH0lZa/JC/yjcOY75mevZtxgEKC7JIxyrUihiy+K+PA7KdduMrw6BPi+xFkO5njt5R9WxjXvOLk
MpXhn8Uy6vYW5wwnC3tSHslQSZ3VYRSt3955MGuUlFPaSncMlf4mm9bhngPP4JO8MAxKW648+iV7
PhljwBuTu3ZA1LpQ7nwa5A7MoXyz0Otskll4KeP+XtV7ol2FO/9Q8Ryxuaz8J077dDP6NqJbgRO6
sDkumKnJh/jItF3NPLlpbBWb6Hyy0vPhDRgu33BarRT4TfOjhvkkJY+C0yz55W0x+fMSbMWndVut
C+9cf3FZe4bLUYFmz5Q9osDCa8a4esAdFm5YRQl7HjlC/jRv81mq2gn5m5zoe0UE7YY++jiwWFAd
wFq/1OJNVnv+1YABSR93uFE/CCi8ts+zDJAxtbxXArAfrT/zFeT78ByNkMHcFr04DFxMahkhCpu5
ps9Z32ALlTmSiwJuhUHHtz0IV6StsFL5ijXQVVa9p/jRUSsJ6pq/q1pH7fRdEoTrCRNgumkMh6YW
YOyiPlcYcfSngvZBImMKlpba4cO8sUlfIH9maBjmQU4GbbPsyUsxns9j+ZbBKoZQfp/JkyLVgKUP
eCsWAGrAZW6ajeFN+/nLl0hyZInmhP3tNUmpLDosmwqbadXsdkjLpb2enhiiDMoS/RdJqKQAhXMR
oABqHb0znfY8TR/i64xml+qexBHbc3LrUOQv2oHsFtAqCQ0RyfU8J8uO1mCr3XwamPmhgELBKz37
tQTKHVyFM45nVuZiD/XhEHC6siJWwR2KYH0Y/Fm5cnyu/oEQIQVJXvpjstd/YWo1niN2lJzAvq1w
nYK5O5WsaeYTbF8yjrDW/+KcncVOC24b6XqwVv0Z1Wf93o1LMM2NtpBE4uYcYk7ajbjBDs1g3q4j
Fe2TwxyIyj0wjw03L4N5lMRl3C86a6Urtuu6DHJNdRWeK+A7qp2/MV5xBgx4xKhpD05rHVKWQ/4q
LA5quAL66+ZoGhkFGFaQQVIAIyVHxxY+r1aGpYgN1lVEWxCf+m7HG2bHwbnlBjgr2O8wvc5AZ7lY
mE/Inqk7skhnxqjbtXSEZs/aIGGdwkK4Z4JaKodhxOm3Svf111D/Ah7WhQvdPSR46MW1rfwk3Qkd
tVXDJUx6Tr+pdigCTJbGDMg4LzGdeFTZE3E4l1SksfOsjU+LyKdaDd5LGaDXhw8emq1MaN2SCGzs
S+zyQJ8tKlEB16na8VWYm/QOCXAwtqq2Iu4jaBdBswTym6BzP4UXwWZtaWucXGsWtpXNCdhUCZun
vciCRDnU7w2XO8Rzk0irRXPV17QsEjyKmPYXxRHH/heXXB7ZXMQRYneR557JFFyPtBlYyFk4FTdU
vgYwNdSbRurxoCaoDn01v0xTxs7KbOxHAkFMCw5uoLpNfMiJCxbWibRMD/2B4iPNzvoihssphWm+
KLd0WuieBI5IAZGlSyosSW4QO/RLNkruytZpifWUa/UNUKC2h7Y4EH6dHk3lLL6XwnwKDVzK5Ea1
36YVLM6lAEvBSSG2c0dwBi2UtS89nW4Nq/sbljh8eYNyEEpw8duRnfdL3i+045g52GZVRn6Qz8Pb
oGGtbpb1SmzxuP6gg1yM7622lAo3wpDGb+geEXSROSJU7/bSBCfEJDTU+Si4n4ps7bN61ldGbuui
g0jq6Wotayc4PhYmMrs2cGFQ5BHsXC3NTX/85/HMhGehhAp3qgjF/ilH0hOTTE5dgFk3RWncZvtI
YRniwjr7JqTZu7ZAn3cZ0yCYO+jgFsTmJ2/NphuvfRso+SrXSRmNDOhjTU+z56JdawrD6irCG91w
JYEGq8u7wfhT3ol24lizcwpgGLKGXRDhrF29C2os5Rs1Wvri3VWBIYP4B3AqN6R22UIjwtlfFJ9o
9btsU5RuTzMSQOVCIebLOkh3b29dm1Ja5uSpcFp26whTunLnMKvdJnRNee81jC/DlvGHUwGAPEtV
gXyTdWnsteZY0WivdmN3CbWz3z9NyZva2XkwukHwrvAGqOguoMCkaolNC9HBXgJtc0q+JmXVXrL3
/l4mbOVn8jGj5A7/6Srcz7GpC2tb75mVATB3zaL65P/BKTnJz82ZRgzGZnAVFKP17gSpFtmDp65g
cg2MF5EtHFKCSBu7pNKG8OCDEYOYvIggSkhAlGhrNMk2QKA9ZAF33M5KPjTv3n1yhr22DxjdQJX7
EiMhSkOWBx+me/DX0xOIHCxThHsSy3cbug0eH1+/o17AYQ6BZov+kbUy+73lFHxgQzqLFAhXxUZd
5nfLkRzGTCZzu3zxzZV50J8pstgypWHxoGrsMLaQhsFTAUzBl0enncIdfVTLQeNasL9aB47EGgWa
ibCoEpwBM9h757Ogt07CbjemG9oY+sXfwYZ+ltt1CZPKxQ+lUZg7MZqq7/Fh2MHeUNbAfpQ1NvQr
ERZQcgOGM1w+C3JxTtKKijejQsyfDfs8o9f5Ad+XrIRsWb1lGzgl5GO+l644xy+4s3ZuW7jqvt2g
JSzPN+8I2GJvnARKCgvjlNv5ThwXww29sWAHrELlffo7sL0DuL0ankIbcyCmhOlNf/fv7TPSPDHY
wjzGI75m9DlwsMCkAdODwV3OtL/iVbrC4s9hnx1zeZebdgW+jQwXkITw0gBTIawPHVpbvbCuEAL7
LLbc/ABjZR4TsZ0z5h8LCL4bw67foldGUYh3RC26+AsaZRNGjN+7HAyxMcPL2/JehE96uOIqlq6l
eh6LOUdhUjem9Muqy6zWrBHECs8WBnU2/+TfUQ0VF+9snZj+WCEI3byJSXNEHxV0BlrC8/9zYIYC
i6JVtDdtLDG2D/JmA+UmZszcBcMioa7Ce/E3KTB5E0scvJ1lu+/fDCQIrGnN13QP6l4zsWiPbvWK
RiGHZ5cgBCcRoBB2NLPYVdHSodVmIgwiiHLRXlRzNR5kTL00ZpCc6gsROkSzydq1PMwO+l7iao2e
WW6yQx/fYlzwo81Sv7ANixSKC6V+cZPNe3aUJHbIiwBqFByqGcJhdD44CwhuZdmburRtxugOJClZ
4oc6Buv+m9YfuyZ4fQZ9k4X/nHTsPQ0oa2Q9ILFYhC+tAZ5krR5ymG7z6O0/A/JjvHKGt/g3fG1J
41vklN9X0pdG9WRlrUni8MAqjCCD9/F4B9YFbkNBMcE4DqSZjwMV9eLD/l4wxqEuYMWxl0pQ9ZBi
FnK9pxwgU0YJ7HKRbGgzoQ+ifIACiBUCozyKDhie0VtxA61Uu9C3tbW5YZF/m0pAXdAyZl+K4xUf
+QWOIqZ4Pd7NiLFpZR2DE/gxKVsnryZzVY9aFaPkwvuOMsmON6nZ7mtFU5Z8jRkkuW34jiKRSpEy
716Cl05yWzzpkIyvmIwgd4xW+V68UFL9aqILKy3BTdVz26x89WiRhltTEoYOkU9rho54a3ULYqmX
3aY/Sq8mfLsFgQts76H48YV2t+ZVfw8YRWmJg1nHTQtEaVj70TluUa8Btmfn/sM3wC7wNz3K+Y8G
x61R98p1YD3xbAAY7w7xh8y+l7wLThFUvJDB06VX2TQJctrLr8Vn8Zl/WQdtW7Gzp65xQi6AWkAp
bwkXdAvWcjHYLFV+IgwjAJHDMxDBHWdHuEb6bbraaSguJPqG22YrSr/eviFwo3gt7HlVdvKeMmXt
N0C6ZwygNCCj937KGkKQPg8GTEkJOE752QybxQ8x1Wjv1z4I3NSwZcMWbAI/2KLPh4Uto9t9NrDz
oQ7CmVkHNN12w7pZD2gRlvP3SHIG3H2WtwfrCNANuGt+jI03EEamA68OhekC8cbtah39O/2qgAwB
8V28UWN7+aABpM+j7UvwyhIK/TA4OTLAGelMMvsccHxQ4Bj2O8CzuEypi58URvJ4YVH8JBdAZh8P
lUp7Hb5lCr935Zo/exuwYsZruB2eOBN/yujcocItoxfV3xrXJ1Xgs32VS/JJFsaMc4eQIBzjLaZB
ZmROBe8MlBugpNvBbpwJmUgWF6c4WEOUlsU3YH5LMlpxj4Kvli9N763jftNYT0Yu7BvBP/tzA8h/
JP88fuwfeUDVyBpSBBDt97kCBw1Yfz/3fcZWMBB4dbQ+ejpAj/usMtwV6HjceG5hBeOU0QqdVV1y
RUkymnqA3n//Jp1/+nNT9fG/RuJTI2awYuZe2+Pxj38ef9qo2CoY9bUAtWXJOPCfH08IubTx+20o
gh9o5tipxz/+fPNxn1fMmVaBqX1YaIZsne3w7Cf+86f/9sjHL7Q51+nPn+QV6N0krm+aZiL+qwKb
Ru0aQ2JJmh//+I/crMePGg17yX78aD5iqQzMx1DfQKb+/efd32/zz32WPwds/bn9+Js0qcB8j77z
b/f/ufnXT0EawJCYn/XPb2I1UFDIMDX9+YWpNLzI43besy6TisJaPR7yLy//+NgoQgHIzRFhMVlh
psw1nRZWZ6OMovg113DnaLGuwEJeEbMadeVa04zAobMvurJCUmtKzyuMqF1NypP0CC3rbzUgr3YO
M4sVdSPg4lmh6V5UUFybhqldJwEt9AW8uw1xUySjGY07ZugoG5EymgCWp4Vyr1T9UqFlYQnQwoM5
aG0UyNpEy5vhEAPtFEam26WSRMW4U50Ow5BYISuIPcNaKxoy2SB+TeZgN73GB0jSW0/iW/HQ+sQd
8BZ1eFYsafYyRDdck7vUY3kmEhxHflwkgdG0gICztgTAHaVvvs86hSpHz+ZNM62NUAPbyWFrBn0C
1L4iB468OowhjioBxlNIsps+yLneGi2gAy0StmpaPReh8CGSf5dpoMb9z74jMFjJ2Dcz4JCWNz1i
82L8YUJOlJ5Opp7RonvXJ4o6pO0Nc+zeQP4eUjPMJ1UBjCZGHckOgO4rswhUPN9HrFeoFHRwuguH
IDn2JPyNzYBlr5C/UZIcRN8gnRMJq0wq4BB/SdLW75OvbI4MxM3EImCOEUzb3yAzP2kjZ7tWJGgw
nyMHgzl7UFhP5MpRhGI73cjIdJvs1SCtUGokmBrjFjHJJk3ps0zenvTgK37784gFOyT1EEIKgYR0
hCqo16QipiQSVb3OWozh3qtQNaryc2u5nfmkz6GKOY6xViPxSDd3PjVPshf5mj5rRH8SmYySHH2q
rLaSwRoWkwSAWV32BVWPlO9MIdWxiFqw9cQ8DpPKao85HhDjHAM5kgfZzMGQQkVEZDARkNKQ2jrO
8ZHWHCRZDJdyDpac5oRJkiaBvrylRUUd1GqpppJGaZBKKfn44YJW2PXkVQ5qnuH8N9xhjrLUAM2b
ZFtOKgtLbGMjno3oO0+XqmyIKz/tnwuT2XVstJmeUw+bLibmCD0QTEAQ+EJFmJ+YFMewFt+nApJc
KZvCqlPYT6byy9BK+aZOpzteRYYUWUIrU5P0a4BcRxv4zl6f7hNUPfI9jRC8u0XiJ2eSLUnNi0cS
aEMiqEdXepojQidxeB6GbteRHVrpQGbNLvXJXTuMhn8zgmybSgqkY4vyh9LL1+GlmuNIkzmYNKKX
WcgNTLVQfVbm8NJSkz/KL1Gxfss4Jds05+sayo5JdtzJmuQ5fcmTW+PI5EWIZqPBVBBK8lIDbSth
xp9Ez0Hh6x0Rv+4sAlalR9Iqm4ek0J9Rk1cIMVHfjqV/mDrtQ8+QLww562g6YlNqlTB4oBgZY/4d
QUYYPaU9xWJuEjhxRPx8ksqY9UeFM1j1vV9P6aN9375pEsMcybtbLdF1W1LobgejBE6psuBZp78V
DsPG6pnFTfNSzXG0sDlF0mlVUmpRO5Nv5c95Yh6I1ogsWx3La9iyu0jlHoAzil461jQ7EhNsbfGS
SCmUTm06FoLwEsxhuSVt81C3wHoKVGTI0yW0nV4l6Ma2je5jL712AfIvuWp8VxTYMYeBhjmBhN4m
BjPgzQERNeB1UwLiDBRGIdU3DYj3Dcn5zX+6qvj2Gvo8Gg3IdKvMkcClGpJKYsD+IC241WEoyHOA
sDFHCecRHZc5XNgiZTif44a1OXhYYOyB4IITErnkOSCdWCvq5zLrj3znx6mS1yUL2qGN6JoK4qtv
UvSKrScPf1U65x4XxTlUgWYJGRNDZUziwkvDX3W4KfkAU13RMUfkwVlWlRhpcEJFXgThaM3MAhSm
S0HrUHTpRAarMVa8LvkSchNM/dT8qjrlrXLObybHOZ5dW40SfJrVFG2QBg87g9TnkfE7mWOgixh3
P2PSaDS3ug1/GxyfZwlAWDX5qNVVC7v3PAsie8id1CRqOkzIlY7q8i2eY6hr8qiVs0IlhPzRhZ/+
aKksL791lXZBGbwnzacOlWmpikAA8lGEgYf3E6H+Vk4vgleRXVLWR9TVs6qUgrqUQ6aTvYpoBsIG
vCZ9EYL2U8OjDPNubnXNtTqVBLQ0SYi5IIgbcMJzOEdzC/QmkX3KROLCRqHvSVb3qie/KoGGNRgw
V+aY7wxeQT8HfxcNRRATbe9AJrgyh4MjxQV37PWQv6xxEaqkH8xR4tkg12iqtVex+p/snUdv5kx6
Rf+L9xwwh4U30puDcmptCKkDi5kssopF/nof9oxheGHA3nsj4JueVkt8SdYT7j3XpmJfA8e7NXo8
lOWLvbg/W8yz7aBOgCLMGlXeBVRPa3h55ODjKtZAc49k83mk+xRr2Hm7xp7rNQC98dcodNIHvZOl
CApOWTfZrBmylFzxjgx14DPpNWPkSHh7vYm8+WdSMZ2yB0ZGNRnslmagX8Z3tWrTjdAq4adlT9Ks
0e2oxBi0d4TPDcQpaR+KWjgwAojdk51i2nRyYzZ5iklWOiRtIA7bDqr76ZTh4f8tZf8bSxlNcIgF
63+2lL3lMsub/AsL2d/vd/z17//2r7/0L09ZFPzD9ZFAh26wes1iB7vZf3rKvH+EUeRHfhJRhweJ
h5vrX54yL/mHj80Mn4DthaHr2Ml/ecrCf/DdvNiOwggHmBuG/xdPmfv3X/nvnjL+fYwOfE9+DJtK
7r97ymIdtm07Z85hXPrHMHF6mHgNI38GrTlRJxlAz4T82qjv99USncfptvQZEYQEU7NK8FLk98Wk
TpMz4w6N7locE45r4K2vMsK2k8icSvAtK0au7qzXQeZbmCqvi8NQBCU5dErWgl6F6sueNxVQAgxP
T1HOCFTF5NgOz6H7usSDvhkacjwiMhsdCGuRuCv/LIt8B4D1kUadDZCBYeCcmc9peMjfZMAGTE54
VbV1E7ndZzFk3wY6w6kW6xgqfMrd8BIPg7MK+bcaSx2Z5QgvojDdZcOK3osiPR+imAFB6eKLsmHn
Z24DPrYJ77GKu6eh9b1DjM6PZzxkN4gx7wbH4XHxGXCFEe6erFtmyoNlYzXNH7xkAVIZ9mgyUXj1
Vv266r+Kv+qfsniS9luV/PKC5MXL9bXIk1fjADyoV3ZdtbLr+Pie8lQTIu25/Slfv9QBYzBsVHZg
amgIHcxzlSlkGBaWbYF/3rUbPD9uCZvQsplXm+QU+pHYIA71P1ZT1m4p8v24pLCYc35+10MbLrnt
X1PRf7R0PPgFkaYPf0wSdRcO8XPV82vXGNJPLpSnoPXzB1cN7AXSpj1T0HMGCJ3tmiQ74ETJ72t7
/EUqt9oLUywbAZDnbfZn521enGPHst/tkbW7U+0c5iktcNvxovTLkCDk4tErIySnyQRfTPj3GgQA
SK6K961U5JAnD/MkNCJUtlSLt6D9aF67mSuVZIxwQ+Hwo/jZWeeG/qvnIJQmdo7SWPw9Xe1blso4
D7lpnE+VYi1JV+BhPbhvdIssbeweBZyRydGEhzzi448rFo51DFmqqAAZJS8T+p0pa38tsQW5laZ7
cstpa6c4EiQo3IpJxQB1uAk8dmzNRTqTPLmrXDQXNOZkN+UL/rOVbMCou3xqHcfblZkmBriup9WY
zuLWZ8E3i3Mp8TlqydqsDevnbikGlP3ztzHutC1WjGEC1DALNWvC9VELyBKF4syqzlsHEH+/yNoo
2NMxMWUrj9DKZvDQPZ2j5pw7jesXn3FdDZXvkKz6V1P9yGXyw7frSyoDLEkIEuvxZxnDLx5Lwk9l
g+bXjyOkBgZZlISa5AbVn3pFA/69ZfMhu/B6ybnQ7a8qqt9lTUmcVttMIaLE6l5QI0X2cUrBV1sR
GoX1S2pVx3xepn2wClyHlcdIubYwnDF12kKkpQMvhEVkjY7NIekQfK0Xxqr7a0FzWhYjxH/DyLgM
hm2hw+WUNoV9SmtAxlPDeKXNs+Hc2sOjVGG5X4rwLg6LcDeWASO2wNqHq8ynKx6iHp3oEIgBCxpD
yIzBzYSb8OT67BDGaoHYn+zGzB4BFqt7UWB07FzfvdGr1mGmT2dRL9kVWO0hUpakg/f7W+2jvS90
7O0kFoW+nwjADTPw14AS//lz5sEzAcTTTtPfMd9nDey1GokFBgwxia+YrhZNVfDsYNMAyAzpcsrJ
bflllwlZyeuXdGF6Pz2VE5rviab3xhlvsUYOJy+K7zooavsghJFE348gkd7dRMjZ1hult1ArMEGY
2dR3q4sr20eWCwO8+ZpqAJtqdli5gVJQvApuZTN8z5FLJ90SRjsohrLa6R/pjEhLBT0Eu7iMTpFX
rpE2xfxUxSRnq2WNtrFQkR/bLISH7cbeHQJ7VFER7LoCoDv6gNjI6LR02YsUpiF8AUogBKqIN0K8
KaYZQQ1G21AMfBhB+cvFXbwNQ6jawWojHIcq3/SsWcVcHv8eREb6V2quboNTdLoYg564TKE4D+Vj
2Up5Zxwi62SS7IEgyrdZtry3+uHH3//KxECWjpcTbTG+T43roEAlXnxZa9m+srJ965TOQSm4EE2a
cdWpXzcZZFeiAhyfqb/7e9TihA5ePpbxZfIBPOp4XL5c0SLRADlb13RXXGxIwX3ivXNp8XrOI6bU
zlyaeiQGlBmTErm3axYkNzLpWDdUHlzsMHUQJPkTCMwsSTbx7OJTKjRhWCVxEpFBu9T41rSzKysl
XaIOb5c2jE7c+MMOKkSB0Q4HXya+/XQJzm2PCXWW2NqEUQ9yWWJe+X3ObUcwXMAzdW1N9t2lyCrg
VQIHdAipDtro5CbkvIUiv0g/ISZKTi1uzPJ9GH37EoAu2llh413aEUmLWlY/bYxqw2otf5tWYK+G
bKRjG9CuzhUZWt5gNhOmxxNner+h9YsB2Ir3MKgb8IkwfrscqWyJyv1gZsrhkU0ynIeE7LJ546fV
cJ823b0AMnZUkR3uy9HVt6VYHDxCoHXr6lfjcYqMWJw3fRmfp9xnl1gnL/nk2IeJioz3hGrPS4yJ
u7LYzThNVl1tvtfm7x9wCZtt1ClwfjyRIMofBNyMYlH6ufGacN8O2ZOy0DvnxTjfhUnTIM3hvxje
PlXKXiFMyUsGT8OyvLd0LNPPIXAJf9Zld0UFonVRPmtvOTmRr0+xWdTGMSCc4ygfv+RMaPpkncQy
oJccYJEXfsxop67U3sw9EwcJvUv7qAN0F5qnyRuOUWQ9FFObPPpTDPhf9/I8gJiEjK1WyZSJoI+3
M58qhm3KOOaeUzy+ACOrt7ouiT+eqy9LJU8eHJb7MpTET+j+ksXRfGm6i0ocNhpB6mKPMDjk0N0I
fPmsd/z7JRqmXV7eK+NlR9zK2VZq/k9LSF3WpdMPtcSEmI7NHlxJsg3GGPsct2yqvWc+otMiwgvV
6fhkzd2yCx3rQ+fkqzlJU7/WmX+tioJ9RSEv+CbIfjMDkET5LBZpQRmZqjs/BS6F879F5ec/B3bI
hLGW1r2wZ3G1Ql6t8efcZNkDRQQCpDI1B+WLfVEgd4AzSHttISzVfk6+pUTn4Qy5elVxGfDOnJg2
LYSE+jxtc9z2r7XzsShHgmDh4yFkrRZELzhtEACXnvk43IjA6QoY7qEIlucxz53LWJJMMtqt+56v
wCYVnpNxoceODEqBMT9bicvhq8b6UhTLNYXeduoG6PlaJMtOLSXnPmBoMiFEt+/83LtMWgSH1JDx
YNgOecHovfbcX7dJEsxbEWZfkmaENpuwgmSduxZZO2InALVNU90eK7+OH42WBJTOj3pJ5MsiXLPt
I09dy8jKTgTYYhk9d8XMeqgrolfpuZ+8+lAd5uNrbsadl801vzp3HFVYvV0Ma7Ja5NUl6uufRYHE
yLNYby6FCj6wqpesrcpG3wtKxO0MDAywtz8iDdDxPcDIp2ROgi0vfBZnwPM2XSAgDObduKduJkpm
iNixM+k4ZSaAsgL56+BkGWEVpYdeZ5id57bj25XNkBKNhNQB9+INg+Pu1YZMfVNrX/wKdMej18Wv
comIvC1vmTbIV6YJktEQdmJOzu7HUHQs+R0rI6AHhHoTAahIdfsd1RJA9uwhSGqbYNcM/SvUirhz
xHcxyfugrTf5zIveb108OTNgTidX7MRjUKV91ZHbONLoFKF6E3WJSs5r0MYGhI2Vi40UFS3WmEhm
IvawXHP1e6hDkpEnVtm94DgfSwpiHXJ3rG5zi1ytpqZITuX7nDoSiStzBkoPYnQt/MpBPfsg0ueN
i7T5LJMFujqOORq8KP4QdXrOqzB4nGcge14sL2U7rBlJdbUvo96Qu1588V3Sc9OHDEeiNvjSSebe
eyviLk8APND3bZfUOB8jvWG/ZE+ZyVbofNMc2lqQPWzbIEcdrnuR+dtujBAnNg0SrgbOZbKImvRS
Inwq+Hz7oBr/GK8VzyUTsFvg0e+NxMaDVa462qswi8ef+CkPF7dg+g7akkotYW+Yo8mv0kclgoAn
x/rTdF6Bahm0bXvMCpVsm5pUVcjby44bTd/mo0XaSTb5B+zvaGEH6+pa86VY05h42d9HRUpSeSxI
V22580VeIxjkiuZ2aF2pvu6Bg9MZuajWMHIfOSRIQ1Btjhow+IZ35BBxEkY3dsIiWoFF3OcapoGl
6vZqqhAh9/gyJdA+qHzJ92FHRRdMulXfgfl23ZbvvPBIZMlhWPjOUe+BLYrIEHJtCe63Ke553VBv
dM7wJAuDUgqm1m1djMmWtyRSvbRIT42HQiDKaihHVBisqwleQAdwh9zBxgoOzFEeaoYYN4NhRNbU
vsemCZH5QMqJMQ3AaZ0zTQ3JZPV1WV3c6roE7IM4mVA1qZbkBBF9zJ7Y1zKqXpsUYbevuRdFfRFL
r/h8yv26BREJn1rRQVAZA4McbCK1MigxzUXSBrDbt2cr0zzqE0f+VJeXZPHFWZULF5n4Sqso1aMF
qrotnG3e2IRIdePvRfn9Wbto4oYm/JJZSbiRr0GMN6N9shbMiVM8JUcHBl5WgMCUQ0jynOl+OILp
cAWFmarPw6nf+hX0XzhNYLPEoa4AKpao6+YUllXcaXMIbIDQ/Vw/QF2It+C+iHYK4/HULfHPccYC
H8yWQgLoku2Htmnsy+kSkebtNzAFowVxfFWoq27LF6t+CjwlnsM4y6+97zzYVracOt0+WbLFbJVk
yCqkBSus1pe6oNATfnRpRZjc4xPGt69R9vUkXYy+f7aiX3Y7spIoM5Ksi57PsgJd3D5PavBOpeaP
UvTtgK7Q9VhVfoyZxLq9m52HzAqhWZF07K/aj4iYarN0nyNYyLpwHhoZiR+4DZni9Dsj3LsB0h3X
STYIM2xYeraEuR9gWInXEzdKHabApka/MK/qqUw9wnXk7p0KTPMIcAc/HEiVibD5ShURx+CedQtO
qMg9IjgdCsR4eJmTmUDPESpqWCXILcF3IQwI4OiWIAlHrzoMUXJTjEHxyVHtbmv8NKdQQYsXmToK
wsILusAjrKbXTDRqX84tI1K3qTfSttxT+FqhGDUtlUtfVTuT4N8pB2BhSSneQllR1lQ8Ty7Xe8cR
gI5xKjMUygvhFIvWvyCav4gWVkEBV9yb+mA75wSg2MnvoDLuvnbqn0GIiwI2wC7pivBKM4xEOiSJ
rwen9MYqWThJ8uomzVc5pfFhSVjZGafLdrFipBL217HBDONDxz4rp0FEyVT3SzjDM1fiwx9qOMP5
mVJQPGI5YPNPheja1YeAQuA2M3F9S3DkmfM2c+/XT7UXH5M2m49WVMBwU28Os4+t4yccB6K9D3jE
z5Y1uTdSOs12GdkJtSg6h8Q9ZgEhI3whDqm8LfsuehYFsAD0U9aEIDGKJHe8ZvwtXWCflEv3eT6Q
Z6TnfJcxdgoB7Jc+V3QG7k38kPwRRjVLxhKbjPDYkUTQMhorR9dI6TlLcN/qYx4KBKHI94EndRv+
t2LLoA0RSUPcmLWrYNLvspIFeTYiqBvHHMBg2R6Eq1nkMFyBA4VxolnAGfAxkSUTMvDTzlcPsm77
4EbmXU8t7xvTchQqzFNqIWCkmuY7NcX+A6/+4KECJ3HjVByUoeoe06ElL8aOgHpYMRUZO81edvkP
V+gjDVX1WWPO8CNEXyrvxbVOPPKUogHdllnx+D3CBimZxAxGDYBKmL/E/FrIz9NfQYkKf5HkDvnw
rU+zVeMLK8bHJl68h8HycIrGFgAKj7GHnaBGXwp+6TCHA2SCeaCsccRBcsv1LXrACOej1/2uM7p+
J8Pz45M/1DNgffAzNe1Z8I+c/t7EWZRjrAkd5HUzcRtj7H5VS4I0IrtWTWX2Mwe6CngrwwDn0alb
4hjTS048xbmIkYd4qn4JyH7x7JAMPOU/51O8Anvds8zVVicBDIplDVs2a8BhL570+kWEzWcfjfVj
UHOD0vWFWberJoJmYhCWN2pw7kkGitRpKErWoH06r+yMWz1nV3fA8zsjIR9DqKxDi9bAKnlIQ7KF
pOwwSiFmvm27/NvS0y3AqXdH+Xe9mr9Y23/KTO1ZfBNZIpt7OXk4ysBgL8lI7Iz2XrnKrIAJrAzc
7odBil8aZt0sZxbOQeqcNWAz9q7BMt8wyvhG28rZ+SqDBCIqYUHu5N0gBmT6nIXDH5815w284W28
knErKp6bZnbJ6CYm0A32alJnxtZ4qrgTkV6NG57jV4AvMP37V1FhK2pz67WpNJugnk2ri2/mZgG+
Zk3qBytS3GrBNcopmkDw4LL0iI7SCcJcU9Tvk0thnXXte8BsxKLeCCYkV8DVVAONwDH8LYRPP1zW
nYJKoas+uCc//do2zB+9bNeFWAKEn+9dh7iqtPhZmpIwUcs+dzNkK854HM3mxvVXPyPUsMWFeeUW
iGNnBqfMKG7C0EzQakg9Wm9eXzBewajj9GxrJy86M3x7y2ZiLSrRdEwIiI2Ttbv35w5Laly8+u0A
twuLJQNtmsyWbD2fCwnH12zVQNJ8y8wSvQiRe8RuK+aDN6w/QQQjQBknftmxXv5UFkR44hfw3FOw
m23cXUJQTSU6QsDF6hANSHqYX36z4v+OLOLBGsYHZcerdp7tg6wtSMvOdiB0gGxIZN/wa2kt+99h
jl47HKDvGzAlbXWnCiKDM+OfqRncRJ6ipD84Pgx9HxGID1lXgVeHv9fgnHCih7ZkSqPlmoWD9D6e
0Igt7fBJhM0jq0bSnBe6dycZVtQ0LWB58JNTP2kWjoxZaKaJZiuQOAz5WXbdzyyikFuQscheN1cH
ceS0fNtVvWZ3jKuCW52DKf8Ggj8cS3TKzO8eCnt2jk4fozJGcuwr3lFx5OFIYgMcOtkmFajnSnj9
aR9MyHgKEjyyn5Pr6w8qFfDXUXMl5WE/pdNbRM1961uZYOC96ls8Lq3s8PhMHfrlMmVdifiuvB9n
Rg7wumMATQkOgtU7EjDxJuOEO1tjCnA7TIJL6yIvQrI/ZTEKPt+9y8oIdyn7DstTb3HvnEJ9jHpV
f9oeGuXa+gNqRZ3Uwh1XrdOFwPPQX8NFsMd65kVl0t3SoM6ZozVxXRMznBiz7/F/JVHE0MatLqNH
uJdbaX3TaiqzimwdjG1e/xJQ0hrH4uRo6GZb/o6vWfWWw8rgE3Sfjd+/05LJH0XY0bcaYgLSAINB
YA0k3KcI1WtGXrCujTpY5UJccD1eYy+4JA32bPxZt+rBWlIggtbU752IKcwAqw3tRDyjLOuPA0Em
jdE46rr5KTQjmwG3J5uwcomX8x/DCWFUW7PARuxUJ0RtZRVeFTHFK6WHCXvfWg9ee+fAeIC3iq1V
tffLVD0t9kiwNMy/2+KuljUWPNfzNyKMxXkoBJpWGFeDXj5T1/5WLgIBaWiS6GO+ed04Ywpp3wZa
5Q3f2eSA+hHXXKPUEqWed1EWtLfDMHXbCkHetk/xTSehiPYD919RZdWlsSv0/NQHsRpQrUzvYk75
+IZsqxXyBm+aCXNrJLc7ulZXImrJlz9z6fuPK+P+JinMI9kVGHJKDoV1auWHcwv/kXeAvTT+JpDW
S9R/mo6DIViyD4FwKBy6G9ObR2eOSUR1XaRbWXCuc+uhKQdAlS0AbdsZAV6yv0t77y5xu2/uiNph
45J2GMygMuOYcMprk1BRsFhCNbuMr5MGpjKrZbx4VXecMClOY2wR69IvCNTlW5HgqepJy417lnI1
Yn42QVToYfXVVIRmMJl/m1s0w2bp8arns7vTcg7x/MIVHKNXkOnES6YtwfF2Szxg7sLYKvacdc3e
sxLiberpo7I/W6EB0jMPOMx9o3b9bDkHSEWCV9OQHsAQ43aoumnnltG719cvETPnbZoM5n0CBmgW
Vpxpvl9q93Nq0+C2W8Sro3uBPcYqDzKKhl2euxlOboJoTV3fRzXp4Aj3+SDQ9UtxaPIPTVl5LRLi
pCxmsEtYnZnBI8pmjLDU9rFzqPCSbr6p0TBte4CHNGUp/4L7ZPGOpD8kSzhNOY/gPmVpeJpF77DT
NXKHjIJnkn+pU3N425n2dxMgRmvDX1OHtL/uoP22GDEZka4mpvpe9VwxHKpe5rK/mykL2SUdVAsr
KsAMY+vF8GN0Ftsb9TS69ufMD7dLdcQON8IuEAp5Atw3P4Zj9KgH3ls9HClfom4LQohukTXJu8rB
5T2fbeEqQpxaRlXylEJ63kks0qxeD34THxmpr2BDd5+xe7udMgIEA7LNu0LXJ2dS74ks8My7+P6R
2Y8metFL++qO6jksom3eDagiwwP6uvqYabt86LSFhpOy8BTYyXPWafuMLO8Kk1zfBbxWWy+07tl9
hd21Rg1y0SOHrB3lx0hgtZ1dWmn0CM0HIDLwhLy8yyF+MHX/QKmNNUF4x9jKnDurtMt93nFW1ZAs
Aw/3DFMTGaT2A88wBTAolYWDBrNiR3XRYjkJzdrQ46ACUcTrvCYD22ZWHmAibKb7aaHr5mCdO8j1
Vf+oiRu5NX7/oX7mta0PzRJ+BkmQ7xu7JjZBVfAdAq4bDiCfPh0vC8FSijEkSC3a9JA19oItCq1A
Pyd0PyszvS5sMpZn91E6OTkxObI8DVDEr/U+tvh4hkOYJi+lbxSO8uymlsreTSl2IYm6KC4twtzR
cuVFApo9Yu1f9JuqYz3SC/81SyAQdYp3RkniaETpZc+XBf0YKZkk11HJbVhCVvuRjIm9CNamIykl
xpSa1/rjOK7v9lwse9v01yUBgetAAA0WtgCsD6jhuTHF+F10jkMaGq4Ig+NrcXhDt84w3U1A9Ijq
IQV2fglbbpTMmzDK0lT6pfu7miljy4X1pLDCt6D4owrv97TISxcRi2AqgjvjrMFL3zHUi3NJE1sg
bJyc6JE0JWzliDgWJrRJ/8Z8rT6N3vgWdQ7JrkFwn9OVsmupvXsCC7felP4qI3fNxgisY28BACUO
6UvVZbvtgyfH4T06TOlrvMRPJgXfMWe2e+lic3TDiehRRzP7lO3PRRW0DstqZIxiB1/cuO8mwjtS
yt0hsVGrK/OlnZCkk66GBvdlInyWQ/WVQNgzMebdaVWkRa1tNlp5PVakBZemcjx0WHmwaa3iTtfi
NnHJs5X6PrbTR64gHMT0IRAuzoNyPGiVbuS0YMHLCHXl/i031Tw+QOlmcxXEiMUBGaikdFmHTQSV
eXfz3GKrj9Vvq3zvOw7nKCZfPvTulhLaslpawhTQnZMby+z3AyDNkEY0lxD8Y5Nbm6QK+VeDhyYe
xYdZ5IS2v1PYaCWLarp6ghxtQi0Dsxvz7q4wyy+rxVZmz9MvfiHoK57CxyqfWrt5Sh6XJZteWXjt
gjAmHWgM7gJWiNgOCOP1aWiDNH0q6wiTF13vutq7EUXP0AegHrfPNezlPdtaQDujeHJybJs9YlzH
M7ing+g0CpQwdVFAYU8qIrqG95ToS/Yc5CkpPqCFmoRNa7IfNQNs0bCfF0S5temyr0PCIOJKQ8iL
Mhp/E4KI5u3aViR1hORtMQPCTBzGTMfkdLBwNqGo7u91Kz5Y+YXbPP9s0Ucis4mw8wWPwN4ulu09
qb6kyPSra5AhY3BcZkGqzl4S87OuM1w+oAD3M/o7p6IDJG1p3HgJkbadw/PWcBxZEDhGr/soxRyc
V20TtSs8FjVMeEc1EGhrljvFHbGXtg27q4e4KaLJ2RtSSajIwnQTkU9wMwrYbEK3O4YmcKBJEsJa
BNQxHq9tM0GXrtXJZLieqxF7We4cECVON74xSFCq9uyEUAxVLjFoOf6dqrFLofrNcJEm0EobgjIE
zZPAfiMrlitpeDSrGhq2zE7GyLUnkwBDar7WP80nc/UlrkYrQaRrEEoi3XXeCn5yshxuOtTjZMTs
fJTigZgezTi82aw2F2G9tKOeLlXnvtiHAVcrgV5Xh4iTzVAmZLIVGCCH8CnJa/OSVtbWEXg6ET8V
ux60WxbXuJWytt90mWY+oEm+tUaH1PCCHzCau+uiWASsJbAb/d3l5Rtac/hCoWApln31NNe49Inx
w+JYqSDejUY/G4ciKUt8e+vbFf4vG81sNQQSVjIWhs5H0jSUGa7reoX/Dra/dabc2jJUWR7KTF2j
iaFompMy67rPAbIPogs51tq0uaZiEOyLkJavWWU1llYXqUajEUgBeb63wWlypJB7k1XLxU3NueQz
IRcErmPGBNtrpq9pZu0c+AxjBriyRx23R2bfm9KL4SMgdfYtklmBPxyGquQ5kwcrLqMNcFM8Yz/S
0ryrFP26V/jEbcdjcgtaFVR7yCl3zpoYDA6yfzsS5IHw1JKoguFYG1ySRZHej03wZQ98DEGOMWpt
GuaeYbYkCkXjOp9tHR7ltiylugudi5B2fcxj+WWc0r6hXyeBzS8lmWbZvSqY7MZp9dsn4mnn2+aX
6HiuadW8Qif7KqNH9jqtHkPr0CGSOrQuPOLCqQ5ELNzqVipilRpSjStCaixy8aLQRnUE76HR0ZPt
B/ucimsjFPgK3XZ6YxM2gs14hFTt5kc3zSm+43kzyvvGYy7Gk//seuvohvQObxzPilBqZMTktxvB
c+J2/qZtCL0sWn6yyLVKVDzLc4HfZx/2r2pp5o09R0TZi4JB73C1h/k1qYPXwmVcOBfQhedqo6M1
ykcTCz5EX0nr4jX7xjTwMbN9QCaMfGfKnaeqBkUdzMxFkjz8FnHlbPK8b7eq7f8gJjLw5zdVY7xN
FVCy93QjUVu/DoZDtriCEeljeNZjNtgHlSzHKg+3qIPh03TNEnwRAjJvLQ6JU8HGaytGAxEsI22y
EbSXPE+pVzUfcLFvu6b41eBck1MWnb2QrVNCEQjiczMwByUHtzy2lItvc38d5Kw/AxGQVVzayCyP
1GJwYUu93AImvfZ2efGZyTNhfm6S9tFT+E7dsSV5h1/Az9ryNsnw+zmJGWiSo/jQKm4nyi4wJnPX
fkkLF30r3W3A2+to5QlxqX+KuPDP9s+G/nRjK1Kcgw7hZlgDwM6RIPASQMtVussuE4G8EPJCKeP8
yU1KclmuXhwbyswURh+K/IK8Dp0Hx1LOA9M5Z6WqQxthLcxqb7lNWcntma/LrZkwYhsdfNi53rH8
sO2Mlls0HFJT8KN28um+ch9NcpePjfvOOcHvXSC/zz3cMcGimKnELhxT1FRl3k5bf8R0a8/7suVz
BRGcbpxB0S0lvMjQnRGWVXhvo/5MWRmeF1tW+9moR+4iUh/HNWc7vVQYM+gW1mEti6YBK4Bewm28
YoR7+rubUubvoJsca6xfpanvR+bEIPcAtnDMbAXrvNssHLf5XFz5CLClxvHDnM4AxCpodnX1NIfx
VffND9DnFZ4qeVsGLoqV0jTbkORcyw1ZR80oYscOvtAANS7tEFzVYEM3kfw5FBXb6fmWMvwUDEHA
i2H18i7WozZ4l7MuYdktcH233i4Y6+nWD8FsusQ33OC5qvZNmVBg1WY7pH3EmYrXgC0PpRC6+3Qh
/gW5pu3j3Bydnhvb5r03B4c5qiGhiZRi1Q0YLiveqRrB4e0Ytd+aA/+0xPFNZSWAKwrGu77bvJe8
F5ltp/eoUQB72GI+MDUYZH2oRN8c/mY7lyHzjDCJKeyLo9OifUnGe3vgmfAWDHJzH7BaS+sdyqvv
Wuh+X7oY6XH28F7mcnuScZNLow6pnxilToQCAXER3SUUUPEyANVAT7WZ444Bi+ARnBP/2hTdsY2S
YJNpvC55YF2Hvv6dFoXe0Ukb+4cUC9u5xaClfQrUrM8ykuPRqhwIAJr6vsbNxbttm3vwALMk9g8V
wpiZAW6hoXAQLbgJMOjqsAjuxKgRMTJH40ilgSMa2nDb3VSG25LArC0rILqxkcplYW82m+KJvFH6
riF9dYcvB5LSP/XAVYXTY1mDYIecDajwKVbmjuz1LgLN0K2avybPj7lPNKmNqYy81XKbeatUeaWb
zsyp+jmcjlY3Bsdaijv0bYQegyHF92jLlypxq11lOYSQ29wvfxdqGgFhZtLyZENXKHUKdAPlCg6K
XoA4hKDgd0BdlG5viQjLN0a8+flzRAIEG/n0yVNVv/sr8Wx6wFnp4B6C2PS0hy4z+VVsyUlw7y9I
yJK4PIUwVffMu82JJ+zK6Jnhyti9kPfanvQ8OgdhD8gnpvsodAYASQzAb4Zx+g/2zmQ7biTbsv+S
40KUATAYDGu9rAG9b9hKVDfBoiQSfd/j62sDUqQiIl9FVs0rBljuTlIBdwesufecfcS5hnAzh35w
Wk/HVy41SZ5uE0yTNdRbejhym7nTgqhc1N/zIl+P+vaJYne1N0rC2Q0LI5vofSIqesJtNzY1PcQI
s59sDad77PxyOgCJsacYZUelC+ydy62Z8a0qgvc2yvQoiXtL1jvQ2r02qnuJIGBfiOhbqQn6G7g5
lOFEOKJxjnukDO0873vf9NV+6pGMm+o4xBGFSSxbc8KF2GTZU8c8DN1xEZUWi+7WcPOXQmTE0+lw
ieCQ3nbWPRhnf/q8KDFo07jvZ9FpVIeoOTdmHciD6xTHLswy0jyMLyYVCNor+WNr+s526HJ3x217
iw6dOKfQ+kJKlTjTL+JQDcAyYS+UYdGAaWMN41kzth+ZsPBy9FZZT4CiQWzJmpYYqUvroUrCMzfc
eCDAfjoPSfRJ5UheTXGn2uQyTNS1u2A8x5EJMoq4CHw1l4CXdgge72sdPs/ui62DHlUHauHUkwfb
iQkqk84pMa23wOg9plmirxLPJ50uJU4czXJMDQyUVIXEiWVmwkLST9od8sHiRjrItltz+IBR1z5U
DHIelkgMgaY++4mvz5g4AMq7BmgZjLrUpBYtbTipr6llLRJGHPDhxCXRBmqEElS+sMX9qEdzJDTF
vWUCBGQjuulcpHT5dQECq2qrJ6TTwy7K4P2wHXDYkWQDLI9A+5s0p6o5TemFynOF3Im7z2Br864Z
iw9zKAucU8Yn1Ywkc0U+euP0ZVUOu6w+fmidJ4qoBxl7C5SSxdP04iSLOaDF9V7I7t7wvOA8i33e
BXeotSEFziTsxKyFg2DGAuzn44ZGszyT1ex7fG/ITvfC4U7omKJpb5nk0FLKLLHO7ms7fbfeVaZP
NYSAAWyUIrwY0n+w+bd362W5qp7Xwwy/SaX+fTBig2iNR7fCZ0JFXOAWqTKoIROWQq/fs+j4OLgy
uGHqCfaTE/rcgSjw/E4chiaDSemju5vElWEbYfJytnWBeqVarhThC7IsJ7CjIqY2PqphmR2mz6Fp
N2dSy/knHCwv5UJYd1Hunwe/uneIsoE06H8ikOWWuIPoaDMmqT57IgE325MJBrUjDQ3eXx+8evnA
PFfHrDEQOKMazfa9oqgWW8axrZarO5bnJOCUsdSDdQgDebTgyglF82eQUBCcwD9Us0R5aUONZD1F
YQ5Umd9BqPVBMR0j+sNIdcfvFMiZ90GDkLAh+DK49wKbIcGwBjqZBsXqKJCboF8GOSt5h9d6R4RI
2iR3nUlMejPBsKYm9tQnNFS9Pg2Qf+xdxD43XgnPBB0k2ivC1c3NH+xQPzOs/phZtdib/uQu8oTt
aKw3NlU5E9/LXxKrAm/o2JiPNQr1+HXGCksgIUCUXNFMmkJH3sQ916+lHXlGeGJRQqFrNqkXWGjR
4e/PhT/6t5OR5Gc5OC5dtiKWs5zst5enKA+af/7D/B9p2OPlE01xFAL5tOvIGjpohuQoEbdWWb1j
R7IN/XoGJVOVlIJCkKStDZ6MmJeFVhF8KIp3CbfW1Y2S/LoooSk1P5HwntwpKmV4n7exnEKqT0A/
h1DnW9cKjXvJcjJ2E8riUWSf2zRrtxgLmqsvXUSULZ1OwtRBEup4OhPjWu6GJDtEpkye2hYbuIe1
FjPuG537r6IX+mhaBM30GVIjppyOG55+rMhyXL1GJ58nZ48lgIzCJBKPRhkxug+9c0oTugZOwdpe
Oqx/gpRpM5BQu4aYbHeZGp/BKTp2dSqWKspQGXfWSLMwC8cI8ZOIPs4eS0uVkmPs2ThUwuAUK91D
A2lPvijVPdnMn6x6yK5BaBSXyGZjM/n5k1HWmpQxtfAoe/Mu11znYAoZJh2SWHt7mTFnbd+T/Qm6
hQRrLzaCDxRR0oCeObtue6+d+G5wXaowDV0JJLf2IU19BG0kcZ2EA6mHa9I7WAylOwo/7QHxg7kv
DPEpdebsyXD0k6zS+bagGL1tS2ntgO71QNHj5oA8a6lF118TPw8uI2pfPBI44U0rNa5UDr8zVZjn
ZOI0k5gi4mBm+iJ9mzCrYby6OYNgAZTgFqUgsZHSuRdDVXwdwyS40Y/MEvkLQgPACaSr07WE6oHo
caut8gPo6+Rq0KVE1QbXx/WTayhnJnpKiwUW3PeWgc8pnWNICMPRLckiRNXWohCU80diG+tNVKZv
dmlZB5FxMeFHAYNKquAHOBRfzNQcqH1SChumVNxKVWcnUgAeuuVZrPqBYsfyMOeCurWtNt3rssDB
rLEdc724hONUdPvF2GHIC1xr3K5/uf5NlNPJ6qYchNfyi8IFsaJ6TPC+oiqB/Cw5y5aYow4vGyRM
iyWpQ/JEgIzuFDre+NSMNRhgzK16bCj56A8yRj+Q04gOtQuNInBnNLPpu2IqqtvCU/C5klhwV1JL
nVlJoQIByMQ9mb+DCI12KHsQmRscSwUWPdbT1fMG74ZIUyRhrTops1qgzvVrZYRkvrgNM8ASP47b
C9ZSUcsn1puoqv37tOLS7zof3W9oyX1QYK7N+GDvwdAAUxgSmBM1fMisJUTKoVj4hP4cEpX24pOP
e/6m83Ht9Tn5XmVc3ifOWxX0w7NGSeOYLbT2hCodykyHeBsBaQ3jS6JBJpPiQVtJxdQCJ/erDiAL
a6uXVz/o3jVGUN6OPcmlyhz3UWkP+7assS12M6W8gsQKPrMao/dMK5dCjoGmAisRwbQjSSkp6+Iw
t+9iJYazTexoCsTgEtv1WmNq2SNmzU1QhHLTjsNA5imiUprT9R7BaHRw1fyVEi+gCRGnBzEVR3JO
oq0DTWL794Oz6f7b2Ow6SkqtGeoFtti/TBRJbVq+aoi7RlFALg9+QmkScCSsLL46A4lEQZy81lzH
OGZSJAPExaF/B73kOSK6Wr0BDIGNUp5jIqHX8kY18T+corU4Yf+YvohH1VGekrh4pbYJYPzz9KFr
RZEPDdRxNGN71wQYNQZNAw+tl3URKdyEDvjHq89QLgk53LQpZOHUsY2HHlCZKR7TnNJ7SPlw088g
2/t6dG8VYrWoAAWFLsmk0E2/ipohoGwW9JQ6C+s/zIIm1uG/vAst7CVEUkvh2eTX/vldlAZSejGN
BbKxnOSDwHnAgHej2HxsHdPJbxtyX4v+utBAqGFVh2jMJR3NlafbDujby2dZk/3rjS+0k1DNFZWB
XjfDE/b3l4S0/5szlZYgOdN0be/fPm9siIZfEIB3TGKAAFYVYDYshTpaeiCdrcIh0wDQDerHqtX1
p1YB2aYV76qmPrQgFLX2s4uy83w7+j1JRJn3Ma/cS5ZP41Uj4t7VCVO9U1ceC2yLVCA/Y8OSl865
l3jIHBqgN2XmEqU91NbWyyCts6f46KvxtZ/vjUmPj2UJoXJM5TGIPIVbFqm/aCnvJO6SgdTj95nm
Yy3o5K0fzf/8b7JBvxXlVOP2a39Ehf7r6f96j7ijyP5r+ZtfL/7Xn57dRt/qoine2r/9rcNrcfeS
vTZ//aU//cv833+e3falffnTk91qfX/sXuvp6bXp0vb3jNPlN/9vf/jTQP9+Kl//+Y+X71mUA6Bu
6+hb+0dvvYl5jIHj/2zIPxXDn8z4P//gpxnfE7+Zjuty97ICZHH404jvqd+4qdk9W67puZZabonf
w13t3/AEmYyg3DKKv2NMaApSu/75Dyl+sxX1Hy0IisUWzl/9/sYffowafxfuapI0++fLnZvRdkje
Qm3jCaQr9nI7/GF1OmVt2+duhOndTj6OzAptTb5okxubrqI3JPz4g7YmEOMG9ECMw5ewpNvnTtYL
DvBoZ1RTevDLgijEuafr+iUErHGyt3GTRM8RAhZIVm+kzUTHafKIBgOvbJgXmYLEx49/dJPIem9j
4B1LbV9KUV+jHuxKNzz7XMCnLE+W7lj63gJZ8DhhBQccdZ7KIT9HQURtIzcGwjp9YBaDfidLPW/q
lgYxC1krqPU1qAEQ1v1ItZjNHK1M1gS+bPdBbePrcbNNaaJTyBO3gfquPoZeLO4LK7MWNMCujIP5
znHNbawAyvmltB+rXL1SZ4WgG/avkcPIP9fONfLa8SQ1FJdxDvZuyurC9hFVycI2LlJOx25oPw+R
bdxFHQgStqobZ8AFikrwOQG2V9ry1pJd9pXW4aVoomNQzNPj6OfiZHbtSdtpBb0kmbd+YcUHbN5n
s+3FHsdCcVM77klX2HswWgJSLVE97PJIxhjPWUH3cLXtyVmUeyxu9MB4w40/X+rEPsr0NLXBdqyo
WI1Yr0PoNZTkQHOXLL3D6asyUus6dZ7YuQNx08S038m+ozOpaEvU+RdZN8+ThfKWHTHdkxAKpu98
r/KMnR+roLNfxqzoLfokJHZnh2lI1KlIHtqmxrGn6OKY81OXmViti12sYMmYjo4PaUT/IdxZVg+9
ZBz0zm2hfZZSvtk2SCp/aC+5UV/j0fBw3+m9+sAOIzjM3nibso7ezCmm0qHqt7UlzrhGsGkGzp3E
ELXPnWg8RsUroRjQpgMYLskInxnJ4ufcHWDTU5dcNJJbM/edk2WZl6ESOezbIN2xdsk3Y7hErzqN
vY8oeve9+z0vHJxOEkiNCPzvJirxo70E+CX4DrZJNEXblk3WBjvfo5PD8OsX/K4TOOZeq/4LkaPj
MZXtLbrRAkQZYYzF0GKWKE6OG3iX2VI7HLC6KPyPxXSPHCN4VPHRhjVthnVxTrjADpWJ/qzUnxzD
ni9TrSHZWf4ps8rHuu5tbB9Df43NN7nYaEOj83dODgcPKTgM8hxkPcu4izIHEGk1yoa4FpcMueqp
9Op8i879Y6fI1YCMIAEdZQo+7TdjZK7z+uxzMLUDOKcU0SsMwzOaVQvqyJ2w/GttlPRuo8rnqps+
2zrTh5RSF/wh437IaGFkmIT0EugUCtigYtv1JNinkt6USXtBKzUcc0/tFX2BG6SsyUZqWPpmgKcw
IW6lnRrn6LT4Q1wSclQvD2mXBptoSANSF5JPbSrJMuvhBFGImL5EEM33VFhBGusn1jzRzpwmxaZO
UAWILk7DkrvyuWri/IuJxZqKJ4EBYQY52LLSHTq4x9Sa3yRVWJ1klyCCluuhPooc8apVwErFcDaW
Txos3ZQjouhvnLeGLeyeyiICOl81gNBzm5SQguYOmNNimMYtna/w0EafR7C3CRawXZOhOWKZthtF
+JwxaLM0b9EUprDB2TpHuIigjT7VBYrV2e+SraPG5M54CirSSfOcXmeZ3kvEBfvOUd/6MJw3qRmT
XqKqnMw8CHxT0lmnxYa2LBRphccPdUOKpZcizpOY6fKWvJCFtDsoQ0PNv6cL1FKjWxo5RD1vOj+J
d5MR7j209ps2+1TOdbJnoqJTEOPWEoQBymq+Nha73rSY8UlM351A0fShpHljBcE+kxMCPlV/QV+6
aBR4l1SHyw2Zzh+z19EbcP7l9XyqyTWijnsTRthmvMgeECvm34rFZUq/6S7pgOi1Zmtg1oF3T2xD
FHLKRY9GlQhCAlMRAtxUtIT2nfGKAkrtozGsbgqaHFt7eE1cKq6UqBpkUnbwgTkXQUD0MNfeouU1
62084ceLafGmefZVKuMZlsnFHAiVDBygSAHu7tboP1ZjRyvK24BD8s9pjWU096AaUzx752X9EzJp
Zz+PNg0hCr4ITisAv2EPXpzM1QmD5V6jtKGbJ6x74p76D5Ot/XMXt+6mWTRew6RYl5fmBDZAZnfC
bcnYtkpnJ5sGC4lLLmMh5wc/qdud11VX018MfQ70hTnG6ZiYSHHMqebegC6N9nDRHrneGSc8WNYa
8fxYYjSzPELzXDgMtAoq6xBa7VHO5bGIuhNoTRySnsa03hDLkodLunYTt+ceoKrqQbDZqqy2Pc3Y
bck2L/IH5gQ9lnvPSJ/1RCfR6KtngQh8q4OGJhg0uxuKg/22ExZXOMLhm3bmc6uRnyGZRuIui4nB
12/3g6rxn5bXTAXyQkethobTXFXDbeIgob2nR4tdFTVU6cFkoM1GVj0g+igDZRgdex91pUIlshs9
uITM7NV5xHQsS0DWrFqIy4SHMxKvxYw8E1RYhI8RanPwIvk2MarqgnHk6FXEDkPxiem0ut7B7ID1
pway+NzkysUag6WJCTgiDnD0JBeCHggRsvRtR9HnWL8zotI4hraN0D8K3vtuWG6Z4ZES+GW/GcJl
U0S9Y2EZ0uM3ARdUsB3j2LmVJR5vlJtVaYxX/L+LnMA5dUnh7NRA3iZnmd03EcsAL3G2BiKrIDXe
6YgimWhR2xsGxnPVzem1a6YDuL+AwFYcUghL8a5QUzqv6YJkmsbdu5Y8AjcorWMwuyYNwhS7SBBM
ztLhhRARtjN0GXpqXa2/W+0ESRGrVhJW5/XV9ZFcwCkuYb6uoGGcNqhryCc5A5VA+1e4CFQWXkNp
UWFzwjhZyh3tWZX2lzgBlhrn/UgTD9sSg9hRtALjI82L9TCnnblzpPeSZJS/A6f/hoqdMEbWBhS6
kWLtrFTQ7VgovRm9d1TxYByxt4GACYiXiryRpWiSE/Wqy0PbaMDCeHdpYSUu8wACNryxCxAvMKYd
mZVfW9bgN0GCvXk9STwsNbejajeFH1E07hyoMD1CF7t5rjMFjZRGQmDUzzR3iH2mu3jWji7PWA+u
9EGAwy7PglJfidmFIL5QlKaFC7U+spZO6vro1yGTLLnKCBTsgu9ZD82/Hk2WbZzISKl7PyLNhJTH
AkrC0nyofD859YwneYfIkTZWvMlj4qsKB9RJy/p1b8ryYT3dgSyYAxXDH83udGkZrAd7IMD05tdz
FYTYTXz1kY0uwZgLr4VqYZpTeOO2H6OavBj2MsytdX8CzlMfsMzwi33Na+vDRvLxJgJ7yXq9CfOj
CbAFqjy0n7430citD1OnSfBvV4h6l6810SRiaqdDK/rjuL5gyuJhVgQs5db4OahokHJ9gmZeHv06
2Eu/c00ZlSKjHziTZz9DWLZc2DV2T3KrsxzWp/WUvAoaXrtfLyVYT2+k17HOWpoo62fhrB/LKgxo
LOfqWJG/t97ndTufkZxI4DdIDPUc58xSVnhZD83yqNFvVYejLRyKifkMu0QSsEcp8gq5az9uNIud
o7/gk34dPKqEZ5G6Bbip+TkzSgAMYWic02G55iLuz0U5ORsdrIrloHu33gnVvKZiHsRmHqr5EKIo
XuM8fUOgEl8Oa5znj0e57CCUz/QRR6PFfgXtaD24Zs5wqVW1Z+HI2NcRVFMWxIHEFe9URbi3a/A8
o5yxX6ARfPLcYdqvP+yXm92uiH1rK3qEcm1cdUtMq0BrtF3HCfWv8ND1EeYI/GL18n/v2+BDpEGD
rV/K+l2sX1SfAABSufuusWPEB37MkIMqY+9GpkI6xlW7fie/rtdmsReUzYIuXlps6w9cBCQsm09W
VyF+WC/kkVED6f1UYXFgQaDXD4R5/OdHtX5KZNn3KJXjLjyxnfjxEazvcn2/MrLm8693zrCd73Ud
nrKp35Z9HW9DYX8vUg25lWrW0W3NR5MdMVVI8hqtmrW3TbVGzPJzgxST0iv52G28R/H7bORdtMH0
aILrxzfg6fZV8K1AjqPwM0yf6iRhgNUBfP8c+WVSe+Q3TsTc/DqMNLNgSUaXhvact0gv1Ax/lMKW
cAv6IJHz1IegP8k0qozqzgr8BxyhtOBDJnpJ4TymfYzg5yQb+VS0Bc1WgEs4KEo5UzYm5/3GzAin
83LqxLdxnn8zXfODCHA9pQY8y2GIPmbiQxwi/El1+Sno80+W66tNbHMLmFl8V4d5eizk+ChQihZV
vB9GYh6CAT6GsGyWFvbHrmHnWbN6v2G1s+9cBOdihv4cpN1x8CeWPm7/Pi6t8hLU7S2tKn0M0vC5
MieXCMN4J2RiIk2L3JMpmF8DRHeddvODCabDnMYHL9PvYzsTGwoRF/3VoE6wm7LsOHVwrJxOs/rS
/bmRIF/qb6P1qOenMgWz74dIlipIAaEzfmVDAkzWMO6MDoi9hYT5BiXZFvFyRSUCr5PyUScHtcE3
Vr+LA+c+Tx8mnXyHDksTaQoZQNPgpelYrBgT5F3RJVftjHozuv3RicsnXZ+8Zatn+UBatCr4uNqH
xMWAEI4kSMss3flDdktRlMzKuL8V4wd/6VwhDLidWGS0OIGpdUzRDaLekDXz1i3LZ2QQO9OmSyBi
1lU07k5zixh33LQyeWmc/n2j9JeeD2EOqwpNL35NTznv6jQ560w8VSmCNryhu7KevyUWe+o+9gh3
G5pHCTUhViRd1Uh3boI0+gCIZzv21vPk+3iovQbrhPNa13a97Wj+dRby46npHrKy34UFyOfx0nrx
gRv+rUFeh33PC7dlg8IPQk0Vp7sGy1fR0UAwq8jdxQ75A6VonrLSQHp0tGJApRQQv9KWfoo9MnfH
RN2mE6FHmhYqJNujjX1/MewlmHqSnr5ZL8dveWfekRz9PNfuu8T0Pnuq8zcW99Fc4G4XNNxvyko/
pCXpVQI0eIIlgjXpoVbdJ2xxT5zljdl7KN3w9hxyoiJ8ubj97XzeTkC0qZQs6SjMbS4MKIOvIRge
qOSycEx24mj2M/WaXrn7iMQOG0c7gaKEttmZ9xCNzad58s+u46N7bZpPdRD6N0NDCp8F3iDTutvM
NVLCdkxIfAOfdchn43ONpA62ZcFUcOrY9LhF4+59jUwxrPoXYWGeFEa3cyxENO3McKA6/Gdu2j50
jdYb39iGyZIMELBWRuh9Ubn5vtE5en9S6rchaW2xRVfHrvEy86lVrJMRaGX9cOmahpZjGxwnh/Zp
I9uRZoOoDrrHhBjnb2mF5KhX5SctIQuVvYff1HyFZ9HgoO/vML7QdBV+A6DNoz1Wkm8ZIC4bZEhQ
QvQ0oai/dFmP9rw/2Anh8CWMzaNAQw1D0zjH9JKvwgquocjRmQ0ifiDznNS72j40DuIXGjobFHM9
eFxikNLR3cPcfWNlsYhBe3Ta6YNrBeZ5zD4Ap35kXzxfTUn0p5exslbdm92h5vYqChK1/TI6tTjM
tficR3FBhrO8dK5l0pY0bkbIeVzl32VaI2mKZwxFAW5lRLejJPHS1rcOoUf0AbiRZ2WR54MvJubf
LgXWQNfPnynoPzRoaTc4gfqDaKUJeyH9wKwB0QdwaD/l1yYY2Kq5w7XoxBOA/69K2IQWk0axyA/V
XZvSJMbtxOAMQSUC4YlqFPVuD5wjpCzQZjbsbf0WxynhbcrE+mJE3TZ2oxR7CGQ2p8Rt4NId1JQ9
Rr5NJ6jfKHtM+3ost7ZMyqPw/XcVY9A596q3MB02LWhiBF/1a0gVBfvPG1qDAiwpLe603QUyfYzC
PkG+h3bVycS1rbt7eubfmWKuDQPZHnYia472U9frV6Z0DDwjqG4P3YaJvS+OvyeOmnbD3A1XNTA3
xqzJOuzzVqMbqlf7uAEJlDKlcSM1CmQD/gQ3JhyvWPKre8hSmb8ttPdg9h0dRoNRhlUtanQBZquV
C3dlNr66Xe2QVLwYhBU4hjp6qhMnu1M5xgyVKdDf3eCi+ALe4D6kC7Wr1Sg7DTnY217u6u628LFW
S/mF3lvOOhMsQpE5RzG/1ppbPjO9/eKqJMaxdTZATW4wSkw3FvVzMM/duSrCz2iM8s2MPKcieL4f
oGfPzfTo412Bng2Nwh4DssOjEWefjcAPOVVfQbRJSN0qxOKYtdQTMCkXA2QSHysgInY1XA2lv4ae
A5OsZMKVGBtz+T5P5ohdQ+JSLGVAC7r+ATAaJLISPY0fb6xsvJuCXt7aXNXRPCA5GqartAeIY5PV
7cNzQibHdmzSS8QosTEUWgmQev0N0L+PkYO2tCENEsNagBVJOuZTwKWfYrxM3b3jDt8SO3lfdLdN
riE70knYpt1C0+gs9kxeB45zpgKHJw9T0wESdfQw9YfRnFEGQva56WEebYTjkI9dAzqCkBdmU7dN
5cdkkZyuos314PZqUyU5yZt5+V4ysMH9Bnp/47Yk7sWL5rgD3UktODrEZJxOUcLkH7yhsikv/iAF
Kg4LQHCHGLQaxiOCyFumOYh/HZpwWqAIafN3cf81agHhQGwBFYCboMTr6tv2c92Cwi+JfWjd5MWD
6UXWVlQfp7T/PJvjV9ZNOzNIv4hkwC2S6kc/LrZ2z7qljh7tlPNpcI2OIVyjYLwamZYE/SxJBvLF
cSaEX3mJFQXihWB7FbXpayfdp6LC39w27dax468wQ7/OVDy2ZWsgdJdsNTuuOq0hUUVIN9vCRxCL
/mjDd8IwnJA94wbs941O8XViqjGg08JIg/EwO092VWEOqbKdk9moGr2Trwoky2lc7ed5KSUN2Qfa
7TgbEK5TzLRPygbLkjrdZRpzdQ6VvHfNsNplOjYwJ3gKNXFR3rdpshcJhnp2A7iY+5QVCmCgK1Ci
m0Rk5ZaCClZh5yXv+3wrxLeqbH3wxwgkytDadwoWQym8l6FcbC0Bq7YNVSd0tAKRrl4K5p05QYm7
G2aKFl5dvM9SF8SmMXWbVbfXolhJb8qgbM/rc0FLmFITu64P6QJIBudFHeEXfXZ9cT1EZchwgQYS
jIx7RtdUHkITbkdB4X8LswlFiEAYGK17Ns31RhTruV7+R/mYP9ITGXHfw2FeX/p16MlbITUXaemq
cYxHJ22Oq8hRxLfxnH3WlDJ2Zep1P4Sv49QhpaQ5jetRz0BsIyiIbpEEVAQWuGy36J1X0TMncJ2J
5Disrwv1ObbkdMIvgYoDcxWVHBaC8+SYW/jD9RkGf0fDjc7I+tRVrUf0Skky11LaWFHRoagy8GYs
ZwLYDyfaXbjoweRs3aUgAhSQTXiKEPrXIW1FtJ0XPe8qf16Vy6NvP5ltykotSt+jy6iRafrDeT1U
ZT6eZ5KX4gj70ApTjuN2oLTFYX3067VCDA8tbOOb2iUuMV924AiUSURAJE2o8/L814t5jcPbQVgv
4gFd2NzSulfl0XDYHM1jGTK7+zSLaifusKu04LKXclaVa7B5VUwaYRo7hK/Q3TLwRh9X1fCq4F0f
yUVEvD5afqOydHu0PcIJGzTVuP0etO0uAawdIRk26iIkKSZvUdXyh/w9U5Z1LgVkqT6ugpNL5xPP
uIlueEBojEnS2OO3v19fiwNGzvURXnXrRnQYFJu8ezVte9zlDogLbYTmWfq9eYJPsj5ZX5Zt3p4S
vjFyp8R5PdT/evSXpyx4G9ioeF9Web5RjDbXLRaXuTmLrrB/HNaXp7b1T2PxiIXOyWC3hAkp8PGd
KUOegu+yzusZJywSNq6yTaIROEe8Y7A4lsP6dD2oCnF4VT/BZO2RTPE1uYDWlk/lDyexPFXacREG
Luex/mTiQoh8lszhkDho1t9LrKleP2G+DcuAPddNUYmPWcBmZXZJg4rCGv8oEhpngtUoICMdiSm0
6xIgb+YRl1NQ0jZ6qtmN315NywFwoOOXZEy/sgbapPY04DrLMBcX0avj5M9Fy1WSTER9Fnh250Qg
tJ86DNgJH9cI0pxlPnsJg+ZhH8GzNClU7O1JXlp2NO2YO4ek55+rjXD7BpWJ/eYBmjpemjq4UPSt
eeVUR+ZzYfavRso7UD0EqCA2+BQIs6NTypXbu+cAURuDqnhnGKDjKkVy3f8XjazSk/8kGlGmZf6d
aOTykjcvzZ90Jj/+5HfZiPyNJCzXhe7nSIkaCUnVT+mIKazfCPCx0IBIVGHSQbTxu3RE/CaW/1xF
6ILHTziHn9IRW/3meTgfNcUTpU2U0f9P0hEh/l064tnCxXugHFtbSok/S0doz2hMDqO6mL5/suNU
AJnuxNVtBwZkBqRAROqQT+XBnLqqv0RLVVziJUD7voz7natDtIRRcdOoiDSo5bVk+Z31Ub9MIb+e
osrY9G3tHNcf5v6XyJfAT5aK9EoQXx/94M13nX3qqx9g8fXlXz9bfzVlG52wgKGOvf6kLRoGIDvB
SWXhmQpZzO0j/AYOeb2EHX/us8Lcpx5Qlso4zWyozpAqWsJ1oBroJuTf6pooP+dWH5FeCYNrVlV5
rD2Rwl8S7/NgHMEzGZAujPCSWtG4U0q99W2H5NXsQ3mts+aou5pUxcwR5/WAiR+CkE4/ss3BbmCP
3KWCz/sEpXj9HNkW7g2wL4eVM77Onvz/aDgsBqJfT0eaKzP5XThsxns3RevshC3JF3N3u65QzMY/
Y9huDussuh5Sh11pTsP+RpLflvquc0MvhDRvC9z/ejBm5uKb9SHNmfKY8p6LLKBJ1EfUM/91Guu5
rI6m9dF64DzafSOGR2+p2lfAsv5wWF9rcXgv1stjHldgZGg7wd3FwEoVUxUpXYONctJwJw3axrbW
LHnXWXQ9CHrEBNL1x5Fu1k27JFPMbWrsodK8Gxf7VjE60eJAicx6ZGNJ2ZkqwxrngNS9JgK1hIgz
I/4ZEc2zNSHYQNPCWVcAACn29EwQYt6vXh8a4DE7trjf5R2+P7tYaHm4pliVzmeQfEQWRdAmF9eE
LEm2KipyyfOlfTQs7oiyMkHp6Gu8tDn8ov95sLpMHIXuN+tLUVEAgunC25g6MvXLxS63Hvzo90fF
5PQnM32i//DRnejLAQraRTNOYtzCSp9sdWIluNehHx1zlyvTi7udt3hmYpWSP70sQ4fSA0dZSHu7
LkhDHde71vLevCoj+jaig0b2FBPvj98us2CiUrksXWXzOjafgbNFjbCPfSx9Pt3uUVLo2puuK3Zm
b30zGnvimqzRO5guYbXLwqxCcnLuYCZuyxIVSoZwmQAADEnh8nGoSXMvVUsXaP0YnMQEw1iWT395
7/nSwwzYABxavzbwcbIXaZfmEw21/Lw+Wu9NJxsofa8PaQyyAsqdY+dusqUlICPje90DGDAy+soz
ls2WpfjQeDVWPdj2TTWyqyKCCsYwApbUgDwZ9sh4FKzfLWbd92qMJy4xV53duofzqaZ90nnhHkLF
IUkijJnjfrT87H+zdybbjSNblv2VWjVHLMAAGIBBTdiArXpKLmmC5XKXo+97+/raYPgLxXv1Mldm
jXMQDIqi6JQIwOzee84+0H+xBI7LlATIQKsT83eNxFDLUEpqEG6RR0Bac2dihDnIxXpcUrhc+LS8
AYJmg55WVZyAyagHG3U+o61ruIdlCQ3zFlcKJDbNscongy52+P0a4nKtG0TjZb6GdSScOUDLwSNM
q5MMyGN3nw4xpRbhI2xgWjLVIDFerZ3mX/7O673rY+5oDNtUJj+uZ7+LquVY1ylXAyp7tFPA3FZR
NdBEQd/IMcHmtTYNJlOGNTA8v7IZlnomzaZ9DSvjeg26vktn8XVZGqoLXGXGUmtcCw6mDMTOQ9tL
cjIpKkw0Tm1vbIU7/c+T4c+71jLP7uXwZ4CIkZbvXhGb23TJCUo9whNDQY9Z0YNCXWJhgYLcck2s
SMLhNqq4Qohl1JyGWG5N994zKrEY85qjla6GGV7sGC+Rh3b4LAV8RrKgS6YaHQ3HjZ6BnLlecK/X
N7RVp8mSyZ/XZTeisg6Y3K+cJi72ulFpuzQcHzS0F2OEm8CqqpsY3g70rt7CRh3jk3KcmX5qiT1Z
wROiY1RvbFDzjGLQOgZYGpjk9WTHco+ExnntQEsGlUTsOVRWJs7M+SI6+sfrl4Hof9Z62W+jqCIT
ZvmnupgJmu2Yn3NqGtjk8uw0Rnp6IuKXfsfRDll4p2TZM17vXm+c5cE/75GXgJyIy2YTljYWt85b
RTOmEPpOwUKDKw+mMHMM7Fl+mo0+P+HCqbalVtLy72z4MwXMqGLm4jHVPQaGnKkCOgPMpEGUEL20
VrS7j7qOmzLkKPKtNH8s2n5TdyZ1EpxYRvH7RmVAb0uKLjNpy4PD5MQTy1pwfQzFDNLpDFdePnKd
p2057wzdPjiFTjxhPXgGwoE62gVexShmdA6xzG7gXkz7cZzUEXA5NhW6sEOwOMfaWcFJsMOtmxow
jJEYBla4q3nWicnTcPJAA9XTNvXExpiqwJf0yqHQLp9P3ui/P6nrlxEboZ3pTEdEInlH46wN+8dp
Xq7E1m0XD+G+ry0MTB0NhSN9cFKjR9yu3BRulfhmVbz0S/gv+u7imC0bmOtNsdxzKyCuNkZbJ1hC
hf/8hkeyZ4FIK/tspvEud6rxLAwcn1EXwgUVRJU2xmNSguFl0kQwCOPBnqzZKhu+xWH5fW7ZvJlj
Q6qx1hP3NOvMfRlDzs5TXnnGjl6Gvmln5xgHkN2m8SWzI2y4sk/W6fhtToHv2P1VCzjg1UUAh6Dz
mGpcXyKTxHq7/pYP8kL6QQpGqlW7RXVqZ9W2pR8O/phwwDm+6QI724mIfG4GBTu42QwLY+8F/sK5
G9W8l6bpV7P5C3XGbTkzpukDgV2JfFakl+ql8ULM1VDBTYU8y2nqFznENmmEL0435bdMznJz1lZF
nCE9SoCD5Mq5bVP9rMcltPUwendK5lwKGIzJ/mlLEh/Z7UW+Txw1IDEhmpAd4z6rmVJnTtdtoDts
kMcv68D3ikSONbY+EnRLkTIW3xr7Ke3EfR3JZywBoHeh7uTVXRDTYbMJxFoQMQRzE8ZUBJMOVQkN
JNtVosdSbH6oVKPVZOWXWHjppopH5U9qMl5a1iR30H/RwcXEmWk/Ot3EQE+KCYM/wEFK4tAM2P1N
8qcx8H8kyxeDluyKBgMccmCvXQEZIFFsMrwJpkSuYgy33S6EyQtiJDxN1SFIgD7ij2NooefvU2u+
zvNoPAwEK6/J3+wnt0LMBattnt5rUJaElTK3nOORaxrwHDTyd4K83oM1Yp+FvfDdLW08W7TjHSdJ
afnF2ca8ZwadPKYxBiFhZgttyTmYBIHAFtGxoUnIPzYp9VNyM0kGrYiMK18juYAJRvgs6rrFGKey
dVsw5cDaSCgsBAxrEOuykKafAeuLlBPv4qh4G5hpxXHCkpdE28JpiG5zbAyDkZ5tLG14d/vO8r1I
fxntRf8gH0cGNXurdN/SOYfDYlu3RUS8cnsjBYBOy2TgDOB5vOmRUBZIumjvGhC03M43lPeWueMN
GGfI2pc+fEglyh3ZobDXB2YxEVYsc46esQBhGIfmoihCcXKU951J4wc21UzcDk+fJnx7uLbfHf4b
EZ9BsN7aVQTUNHGeUTwAllXJubOh4ZptRXcXhbk5mjC7xfCANRmp4cyUthH2arK9nxiKuBCS5LO2
SifdSUADoDYnuSnH/RTIuyEpCUhhwLHKcotkZebxHd7pXdWDb4FURraNvcvmMqI+wWMYISMAZsYU
OFyN+fDEmOOnppESYvCL61ANTbA6oVd+C6fiI4x63vZIG4Ypi4cb3FnSSqKP0sEi7Az9mwHs48Po
5PehHrYj5TJ6vf618WjpSoceSwcbag5tZ0P7LpqrHEoHG20PGPyxqiU107yUa8OUQB1i2aDEsvG0
+tcnfN1cn/T1JTkT/ORVHnd98F++/f/5WB43Nx6+2GV+1UGwXl1j5M1lxTUAt1ItL1XO9Sb+6971
y9FM//FtyZ7RR2N90wRFc0wVO5TrvU7q1SHU6fsw5tZyaobrw9ebfHnW11O/Hrvek7Jl9/Yffvvr
ZUAh/f7H5qd0YNv99UK6ZoeHOdJX14e+nvi3f+DrdYY0WLaLlkypjv/6BUp2zrsg6w4M/bytqupv
ybLGxcs2vidZfEMQHerHa7V9ffB68/Wcr8fKeanuv77+l+c4QwBXG8UTWbI4j5fX/7r5ei4yQ3aY
X19fnxMtb+nrsaKvEtA+12f+23fWg2Rfpy7m+r+9XOaS2p2OyUNlNabalqNzbzAP9gsDSeDQ0v74
uiGH5feX9QxGagwQ3OIpYK81ACSl8P3r+39+/e+/B4X996tcn582EfPJidRAus0Be3LeHXnA8aAz
H7iWwhmzv/HuelcRJIqioCa7AM340V4EVdd7XzfxIsH6+lJHRJ9xMd1/PXS9V2hkrcOOIMjzn3/g
+vP/7jHOGDAJXy//9Rzd8zDBkaSia6ZxjPKBm6b41GQ+b/tKc/80L/52lv2TbeovT9v/+N7+z/8W
UEX+U9/b7ef4v46fTfs5/72N+fvHfrcxHfMPjGVY1iwLp5n3dwecY//BFNayXMIJEYhijftHE9P4
w5S0B1xhe8JxzL/530z3D4T6jq7zHd0ydOO/538j6+qf/W+43mwMtjDAycl1LJqj/9zEFHVT5MC/
iOaZEKhEs3ajOtRJQGWiNbIokqrJZV8VDUilOo8uWgORkfItP7bwFPo0qC8hvOU+rPVN0oEAK+BQ
Y0PpOkR5EOUnF1dMkpWJD2PYWLm9fLcYIJ+CWL+lL2D7xqzMY2BLBGpoeWpPsuN+Tcac5Pa2nNkU
oQMuc8QJeL5y3+q9fGOKmUUuNuen+ntgJB+NWyYPrSVSLAHObcFV9Vw26Ysoa8azcHNPKLEXjhtj
8SzRND8aNWvXZ9W9W3TdrTtkF7dSN7SR2h1zg/YQZoLujo4jQhD9mIKhjSZyagGf4WDq6z5ciYp8
KqlZx84CY1Vzhd6F4MaG2AsufWH90MbkvTa9clfSybqvE/aqdVceumxwVwRWqH5Oj06KHUYXIPtu
mrxclcJkeAn7bdPqJBK6LZqBdMK1NZehdmis4pJgEfBrysGtTVBJgMlk44VJvmtgksJBzvfFuHMD
1P1i5JUrCS4cZUSxmWOYPGWpH5F7vJKNC5qp8S4NA7RV5BAZkYCHHuMzSVEBzQxSoaJ4J6vGz5mY
EyVpMJctGf6BDLnYhtOuIKdXtPyYoxqCrxq2pRFEo8HzeJg/InMVBjFZWAAKbsW7FaP9RYuD4THZ
M3zkDlMr8FDgjlziAMtkZEc15b5T8eJZkJ4yU751S/oxWQb4wcpHUE383XI0GMSudNsBlSHpCfRD
l5+AaqdtkwDdm5sYUAQTHssnwEid3d533bzXBX8OshtxLU64FgbCHlTzomsTH0qEB5D3aZqlS0iv
tVe9eiloiKxslW3dBFyVmp3mqUM3hPTjxlAO8cVpdx5HowRyRqDPbAcMwhC9EWOHAyOFB4rGhSwP
/rxD/oyDBc5QIxFXoeyP0+PsMmk1B6PbKnps6L7aXUwEz9DG8ZapWrrIv3v7CMv6RUwcas2SjuTV
E0oCEazhraNSO3YETW1DVR/MCML7RPZjCCrYV4DUChIxLGSvG0GMGEgC4k9HU7tDvPFaqLvSch2i
hOGAOF12a9oKGVOLJmZC9JZ69KfqBe6JvuZDytcqMYanXvtmGypZPlS1BNXyoUoNPUjinmkyA7lU
0Sv8Qu1ojiD8mhmOvWWWxKyLchclonypHexRYSt3UzwW+6nkI8CMZR9Ko3liZe7OLhyTNX4N36DA
ehAB+6LGGIi67h7wv4tdIIKBog9GokPT4CbLUncVQado8NjtaHuuPBNxUZzCWApKc+fVEmw0B0++
tQbk5ZowcIPnWGeDZhUh+WUaOWF8yonE7kCBIu7emyrbSFe8Iz96IFkv3cYNNOxRhWfeCrq7+3nB
vlRu0T65THidufFIiiDQJ+jn0nf5SOl895+yBBKauBgxRpundWK0/VST3o6o7DWBCRdY/NCuJ4IP
gox4W28x5VFHrphSFrvKqh4mh9oBswVqnzz7iIeIZKc5+VkStoievL6kLYIyGgLdWlFM4FYcdWSL
8B8JvqGKKibNt8lV0Yx+b/0K3RKlLnGMuKzVfp6Mo1qKPLoH2XnuWnNdOVHqu87wlGU0LjOzUtuh
oQmele6LJkcOUddQDyitx1H7ZOjzHCqca4a2BPAMWHwwYFE37sK6/HTLghC3ghAOXdu6EYkwE+pc
GWX7Lq3EQbYEHosy/Wgw+cWI3IH4mxvdodOE1WxY2+gfyTNK7+g1xASYBJynU15u7N5F8zCdkA7m
W7k8aYKDy1+owKaDYg9wirdL0WO4BcxOe0zIf94PhCK/CxNwIwWWuZoIZKJszy9uXyh/NPHSmRwK
BbqEA9ZpUHmxRXK0U8N0N7xbN68p3cjE3lgl3Sw4bASYxNSHWdm2mzEOPxOtQiq0XFTjn2E03IRV
TcKbpg8bzSi3rTt320LL582IW4D4IWvXDZa2BZbLZUuDF1SU4W2qo1uWZNX5MnZ/xaT9niUF6k4V
8m3BLZyxJQs/y0mzYdiu305xvTMJp9o2uUlZJzPjTEZDtO7NIfNz0dX3mNSp+jNtHzbVQ+pY1Z0z
aPG5wBAatUvSrUD35CnnYer14TDyzbOLmik3mvQBVyWCZVYVsmHrnRVqwcNAgqpnJvXJhroExcr9
OUHAD/HW3sxdRKBHL34pkRD2l/NLFOic0OvV7U3dUpmplEtTx+lZCIZpdkwvunb7U1tOb3roMR5Q
9nIY7POo02EwkzJEEPfaWtat3i18L2lvrXnqthrTiu1cc61zjsQsct6X8jaiv4Ybm4ifIPpgtR/W
yfJyE9X21HwfdJo0A3HmK5eOJgraOvX7BsSWU8aPnurSI9Difg6bHVszfuE4em7rJvLJieiZ2GpA
cZeTUYFJHqpOQCsPtlMZTRvbDbdVahExAMsTLYRa4696y0To7XDE36Kpnn2veREtJuzR02G7hvm6
bLjU6LwsRzFI1ni67Qtd7Q0Z/HAtKrqCQQ/dCTIZwJqBP7KcPRxd4uUdstvMIX7sNOgYZv/kTM4O
WCiizBFJhOXZ35VwLyxDw6boyJaa3THe9P2EuNYq6Galw7BJa422cTGKrdsav1iYLcOYb5N+1nwE
27dEze0JoaPEgHeFIaF5M82OA4OrbRpU59ZIZ99ym2GtZuMjD9JvJVN6qNvr61JmRgUqsBiOUsUG
yR5rZzOxmjtGlm0cXewKUwZHA2jeauxIB5vpz7sx/abkrY31elskk+F3fXTxrPbWnOPIH72ZX4w/
7hpiHLKTUpvB51vfKg3a9aiV9ip2bfswuXeN6pqb0rD9ORJHPQJfz0WOvQkDMC4M28gT/ZZkEAOu
mdUg4J51qAL8nfGBOauKuetZmyUfaD9iNZC1ubVcbzywKDarjDTWuwYoESPi2Xuc3e6Hq6wnWQXD
vWEnftMm7mNePJUdnUsp4vaUwsE9jVW08nr7XLI256yNj4UyzZWZdh7y8swkt53cysRDJOfE95WF
QjhMFVdUXC9WU20EgIVLA9DtnNbmT8IS1VNanuep1Z96gIxtOFyuN2OVPM/TvGC52uFioRpcs+AO
+yBkVC/1hf6rAn1XEZm7jnFZ2pJX6qyqeNA0FvrSIsVJ4r0fTQazVV2Yh6Dq0D6XOou2HVxYEklM
DYKFrYAQEW+Hc9FD4RxSy8nWboLNgwAW+pGBsG+6Wr1JOmhbggAxbvej8chemeZTbl90e7YvQYpw
sTDahz8f8iJAY6NenOYZCkXUWRcC/tiT1SW866igkT5ivJ01DIgmKGq/j7rp2dA4fY0sSHw751eI
JuuHPQPQjUY+XNERZlz/aCtwsWISBVitCmJRJeNbL0cCRZDk4KgziiJEuhTfE3HNo55u+pD+9wAi
GcCE65Q4tPncVufaxRsPIBVLtmSMSS460R4Ns6jKYHxpPcykKjn9GKw1hRttxFFShEa4b1FgYzjr
LlB/kMO37YucYgfM1UEWHl074FRs+BdnfBG/ZOEMg0uM6SrX6mjPEhf745gx1SyNb6MOJS4ilyjD
HMVktXyVYHq3mslSEg1i34ldA4hrHTbTKkE9UXqnIq93E6vWgdDR53HFaCFF/RRW0d7uJakA/IWA
UmT7ohH9LQXHQxGSCmo4LHreAHSAxY4shJVuucM2qXrHj2LX8hOLkS9s3Es+FZk/xg0zH2QJOzsP
/Sb2ZiQLxkfGhWKTWxBTcpPudiaR/HPedIU7rcJCVT5hcTRMvRopPXTn5BUDMRvEkpYnF9Z6G8Y6
3gAibaE8d5tknFF4TMPP5L2VKn9gL+Iwf9J3btqcbfMibQK6EAslm27ZoQxadW6Ecylyr76rFYi9
yP5gc95tLfQGfNQ9c8/xo0WQh6G5PjU1LKNUjOaa4FDsNEbYnKmmJoPOT8a8bg80gsQauuvg9n7l
EfOEiTiorYR3pCdiJ+z54C5zENdbcJCm+2lLzg2dajKHB8qQvNq7mssMfXyYmA7sJ8GpOzEpiEwa
16+hjVo8jNvdICWDmbY5GOFMohm7OHDEyRNzo1e34hPJ01QCGaR37YYQHIbwplAQBYIhe0IJcNaa
4B3/0+JAaJ+GImgYP3U/Q9ZdNQKw7/KCkGpHvLo1BWpaYXxVE/E/bRSl+3hw3jFDUcVOoj9gMVU4
isN77OE9w0Jg1G6XynUsqSJ0unRnCDIVv13YwhBI+nPMuCccNedAEzsLQ/OxZm/CMijQj8Ca9sL4
VxWWPukfw65mILYidwHo80/HGZehekkyqSsmYnKsYY+MGoqAZOkO0mhkLlroq/WUUaYx/tvapeNs
R2/MSUgOnkGJOOuBaM9J2YDC09E7NVPCtyJm2CwSpPe4u0A3IbJ5jrEHrbZBzlGdvJAAOiPv7sbS
enOFSepBJDDWYwVKy/BuzjLt0LbdTaD3w1pCgNsgI6jWnefkQGTkXY1UhgOl/M724AcBLEimqB88
uWfEofaOqk66017ClPEOW7gGYw50nSztuzV4E055S3uxSWzZjZxcq6nmcoEZlhU/z1nmGsmupTa2
cCW4SLaki2kh0ZVFRS65keZ4FQ26lInTgbEV4qZV5F3YzYd0+u5kRf2NWbvHOOnZNggZ3RaiH6Er
5PXBI/Sa+lq5ByIPpw2tpZF8WLbUbq0xAGGXl3Y3UqtvItajA0dkwBFq3ARLqoxjyENvwKgoCJVa
zYzttmHvPRuWWQN90T6LpPpQ2pTS6uY4EZyxm2hgFzZ2MUDcZDGKevrFrn+4jcVgSvXFPq9rwvJQ
tWoVbw4g665sZbMb+p75MHWqwkUYKv1NFIZ3nLySIdloCj8FZYntgl2jFVjmqbDa+1D0JHk02VvJ
6GXGAUhgb8moeSPcx7lv5d7C1bnNCOtg0oq5a3E79mVgrgbV4gO02GerEMX2sIVGTEZOeyIwIliz
CzN0lI5hROzZJh7GDu8nBV7WejsFG5Z9SkHCU2vcpHVmPNxCbdhRuL6wcv0aIHYCHvAeahP7ToKC
lfSOEm5jT4tqpE81ufDZSw83wIjDUtOtp7wJwrVjsSVXOvppMX3LIl3f9R0jYYMOWtMVbBjUJ4R2
jTMxfg/YgIOnJSNCzd+HrmzXtsnC/pCUwTviLBAyBSp2M6OYsBnzr0xl/Riow/ukh7chq3atRx+W
keOjdSdtw3CbQSkT2q3Zxr7q2BpS+i3iNSi6/Z3t9E8d6bIym5I9St0SrmrbbXPDvke2xtmeWmQm
1aD+WmqZnq3Bqi/S4GinOQMj5105evOW3hWWjsWjRD6eyb7zlfYj6mhLtWSZmbyAxz5/VyzJYSP6
NM9U906xUF/MmLkv1asUkuIAnhYJYGRgJ7Szts1MgPhkWz4VZbs2FJsmE/rHOGkaTNXkQ0WUzEKn
FTOXyalYhPh5H+RLf402WhVcCCSw1nOcf7tWcUmNq1MzbwMWs50KccfYiHEs/s7XUsJtA16VHWNU
P3eNjnqpdLztGE7HSD2MgraNVsIdbTOXa1+8yluEF2GCP4ndBPznDij2su9nPMJRVAcnyjPbDzpO
35pd4dJDIz+QSTutmtwpsIZAdWdGH43bloioxVI1gKixPhJtoLxHM2VF1MiFKDFs5Acne9IM+7Uh
3n6Na35JLAV4LgW0HXbi89CAZtDDcK9y+eR1qbZJx2ExodbGPrTqy+w64YlEkntIPUsiKDqXssVG
EleQOCmcICbNxS4MCKDEdnQM2uzJgkJ6Ekny0Mnx3JOHfG5QbhCLgC+OLokCIEvThSTn+TE3ISbh
dKK1Pt9mbXVqsWSdSrRiiG8QlvYG5NygytZRbkAIq6anGNrPyDHSYp49h4xmG9ewT/8jwv6vibCt
paH/H5P7Tp9F1/9I/2l+gTJ6+aHf8wvX+MNzPBT7HgwjKb74fa73h+0IgP62uSBEr0rr3/ML0/vD
sIRnoMM2pRSGjnT7S4QNTXAhYBoWmyvjv8fvM/8VdO0KJiAgp6H44VER4l+mF6Y0IxyEQXgcIbyS
5cso9yphlZN2oHtzEwBcxxtN6o9jXfKKSCnlFtFenx5iLTsm2jgdiq4hNqvBOak7QbfKvJJsmQ7B
A4gZjlAzRy9Xcf3OwF0RyPSUap29Haeclp/kohHoVLheHBzGevxsBMraXgFL/Osj+T1++zvOW1j6
//t78pdCCc8kSbAiiX+BoE4wDOxUuPIAJ9tYl3bnT3Ga74NFgBgszIbYNdFNEaWy8RbQRWjwWFi6
FkyjdsNZTQlg6C9FYB6VrSNHaFiUCTOIT0mDfk0GWwgKpLp6xrPsHK6wfflUaPoH2zHr/nqT5ZFc
SW/SibAMfIuVdxLjIdYW1U8FdZWFcst1Ky/9WaXjiZCvA7kn/R4PZ72dHWprPRAjQx1AhFNsfU9N
4ClNynWd93u5em7k4sLxUK0SC7H+stxcVaNzWjoHclS+HvYccnJVDqE96cxNSwLC3lyAFNcbkhxC
lBkkP1wl9Nebq6LeDAI26AjaA8LIipWBhsZnm/BW7itHfBKHlq5ni/lCuRiawrl+ZfbgbZPF2RT1
/M0Kzwk2Vxx8pYXQwiRWxzJFdjb1ro1mE3dqaGfqh2Exi+3Kh4ws56MCSu6jM3yU2YDevMyDoyXN
arvkkNOH5EvV6d7fbq6PaRV5Itbs7Cviinax2d5Py7NaDr/F7LwXU6RtEqQnqzJj7UwFQhjH4Mkr
xJnhIaVqC3rPOtZAk47Xe5RhxrH9lmr14HeITBHZgpgKC+RCWb2vQoIhfovBPUxhLafDZtSoPtw4
lsh7yCoPuvq7SGERXU2AVzvgbBoPesdDShd+jn3p7EkHKXk0VNvrTSVB75hhGZ8GUjZOfdli66v6
l+tD15swnPhmrjTfs80HtkZsC7O+B/ey3FTuL2Php2QFqLLQeq/SbIBIepaEVa9qfSLvSyn7GAFi
25BMRHZraLObU8DQPWLRa/PUlM05Y37PRl1QPr3pYDW2E8Z4drn/MCFWSOKp97WXUkM/UY0yOcAs
x1QVk1RRFaCEFN7EgZwMRBChg0O4HFwIQ6334skk94Mi0Y/LRoAsbHkADxadCoYhPiSeS5g0qJrs
DOvuPcTH+NjE6U3W5/Gu9sJNNNXuXnj2uOLc2DsJpnctm0Y2Lx7/NKY+b5NO3bzTuuyc6RoB3Vpt
sv+FM4oPpLd6w1cB8cXxotZHT9Mcr3pl9gA0FGtRrEu8ZlcvYeVlEDM0aNiy/MbPO4er20wh4Aak
2U9bNgPTvpup1yIs5onHKZoPSBr1skbBXqPEJ0PD8qZ1IOl81SVTpqp7aeLuu1SZdiR0eWJkcAjc
aV30zoD0Ncp2UVyTmkpSD5g1gF7I1cbiuc6Vu6kqyNlsdJqVRIth5e7WDkcPLnf1ZpKL6gv4SOid
SZQhFGAdaWa5DvkTcRSDnTcNrnhGXbxAJsj9Kc3UYQh/lLN0joTpOASUPLJ1mg8pYmfyndg6Xy+U
rH31nnzSbVDb9U5N+UPr9M4mx2KL4YMMi7y4MLgG0BZBnuhK2vypC4u7myZ7bRvAq0wQg1dJf0lV
efDC56jC6zcB1yJH5ZcXpiNTuCOjcXr+YvhMSiJPVZj4rkhoqo4I7TPvNYK4XhiG4eth9oL/tDxE
IxlCc1BvXLLBEW4RvEHDVBH0Lr8zrGG/XZnDMao1QeWYXkaqb7c2n+m8H5nKaDv8NLdlXy8ojOAT
haoVFu9Bx8UXy8z1MJ8z9LJx0+6km4Pe1CWhLOSikP0HfwUAKDAOIF5tI181qXiXgpaQY3UcDz0d
9TYLNn2E1KVl/C1k64eteAliDeGAEzw65ktLpA3ida3Fys8AlQOC3AuAh8IhPkmQscWb2VY4f3FW
gF4ivOrgNf0en7e+8SA/bVTd27cGbE4rJ5I1KfRyQ4rcxIcz2qm9j/GOrnub1q5mynXhKZzgs9jX
DvFPbFCHU2E+Im+cNoXUb/LIfLMAYS5pPXH1SRDQreVqBpD1BNPgRKFsFPaNtJGE52Q8tR3hjamL
NaDiJ8y5c24NU4vgwQI8DVKl8BUSZlXqIGIFVgzQhYB1SQaHzu59TEnpxwgDH6gwe0CoOvZre7ir
2GebQHxrlPY+XpPtVT0EMY6qUFDnzf7YVfM+yZn+GyRxZUskVxnX34QRUc4x20cR6UH/YfsSDc2H
00S4rkL6SdqkVVizmAHH2aAwFct9ElYg9sZ56+pIEWEUGntyQW+mhrooXULESB1tzQGWSkV2HmpD
rkcKcnGH/Sz0Kub1Xo1Otbf8QeW8jVl7dsBOrlShaQ+yXb6foC+mrSoqtXa1bKPJH0EQ8v8lAK0V
SAslzzc6EjmcIZ4xKlTbfglOy2wmcQ5ZahjeloiL4i3W2ZmNjxMnM54momQjN7gfpahptGc3ltNv
O6AncAStZtuYmr9cynyzK+8mIfPnAr6uSL9Jj0F6KmlVxMKmZ9Y096qcCUBKqdKomwqyyhUQ1tEh
QE6RJKeT7bXTlnC5nvy+zn6Jl7I5tFJCBWIOS5I/QGl2BuF0ntqVZF62MX0V0nsU9gTY83EnifmG
pgLiHaDf3Kb0jHVBSXlnR49B1413Y+i+1QWQoVbRxAHql8IAAH/9mnkoVYk6bzBEm9ZOzPgDHdd5
TYQHJIfmObBVadzjfBH3tB93Fnk4UQw1tqrGSz1ipzYH61fmsDOZ4/aMN9hPPHZkuAT7DWnmEZxT
EsBbp5CHBIPSpv2FCZ6WLO2LpAt2nWsbh7A3QfXT8lWxVX4vWwZ+Y8d0JZaJx2QeDYCNoGcXkmCz
zjW2wIRrYWIOwbt7NUvIxRK52MsqPxtTfeOC5gKqWXtr1R4wxuwNzCXrVg/H95nsi5FEIbfMD+7U
WwzatU0jadMkRHMDvXFODmpPVKs/W7daU0AXr5jNUDOnGKKt8qbLDERHWovpKHZLkqLNees5kfzu
rJqaEBkV0s0iJ0kABAOGMK17EKkVaR47tn9EpCdU1jY3xKDkNw406A5AUZN/uJ4brV327kn7kw/9
qTSHh5SUEETj+b2l4QzM8sJvRaKjZ7EWPvYzSRDs88JkT6dkM81Fx6kwfyh08CsjjXZky/s1EBz4
nA+OEneqoAmZF7qBHgQfQjp5d2FQ7Etlgj6dEgoGgqaWhscao9cnMdtGHcoHNbly0xfiRkMk7Uqo
32UHVqiLPF8E/ftEDAnuhNc5q1aak3yXXTuuI8s8DFrnk2wDrFNakEry9t4geXUlxtDeZG4PlrnS
+13AoLsnIa6MBZjHhigPJ4OdK5ryWzf/nAvmqWEhb+faozdXQMVluvAsxPQyTc5rUQVPJeITGFTD
R4fN0HdU3uy96aVi9u9Mlrs35wBBuQYzhTIftMzaaQ5dzxkcmwVNWoN+GDIH5mG1Wo0W8nU2+jGn
EznKs0i2ozFh4W67W7CK+5BP2S/crGBI3G7C2lvw2tXattsTKo2Xuq5u6WpugxD9tk42FCKP+GwV
IU2PQhQnA7JF5LmfZf99bMUz683O9DCKS7v/VYnhUCsaMyoe5apVqjmw5/zl9Nnohzlw7REEDXKN
G68MSSd6UGyzHyHBL2MguSli9WiI+BETQLCSOrEIkf1DFW9VD6Y3DtgGDQKsNhvT0K4eI9K9tEx/
Zm7KhMEtDjrGAD6N5Fut26uSKBjUq646FMnAOH9RpnR54/cACVdosOYo5LM11Il1v3oI0lvDPtRo
QM5gaj5GI30kAFvf5Sg2dpUd34BEn307lfeis0bEGjXX4dpE3sX+CbYGEJ/wMCVFvVcSJ+ToaBRO
9f9l70yaG1eyLP1fao8yDI5pURsCnCSSEqWgFKENTFNghmOGA7++PyizzbKq23qw3naaPdnLeCFR
BAF3v/ee852cGT4idtifctggo8sC3BWQF9KjmePomekXkZlL79fSDRmm8Uhytt/g0MvW/hIHydjL
bvT4r5Y9TcfWeJxyzuMt79luLYbVlXvx10awI+17rTa/FkQSUbxWVfB/7lSNp4+O/N7tcBDElNyA
3MiVzIxtnXS/XTr0ipQmkigAlqypEQlvWpVip0vWwl5HeeQX/puwarrjcQDc0sT75C9w7B/oRr2Y
ZQzSzGZm2MY2KzmtAXbM70E7zNZqHUH4sR/Q4VR1bwS+LhSVnfaURHq7U83sIblqy93iFnXQtkwq
m/WSshY6NAU74p8wiQAvqzoQLHTrwZs4D1JD7awYIIdD1168AZ6wGloE/an5jhZObS3DfKgWVi98
VPeNZt8KxzrrrfdJ5OrVBU0UOAWrhCgAbuf5Z2a4dohV5w/xx9w5CaxBX85BbGAZrjjvAg1Mcf8d
BkiksRUHTa1nm0I4ckdtBppGjBcWxyXm5BgbXuil/YUkFI6CQB409XeYU5j8wHVi03hBoUbHv7sb
kumz7pmda/PBt0S69ydSLHNSmbd9loJon9ZDiSHEJp+KT+DdJ7/0PyX0aWugRJSFjEM5MHtALuNr
DQFzLH+E+927ON0M+XcquvmXpnHmAOdBFAUTCPJ5ypKZQFvIT5vgSNyV86MGvIsOgL01OjCfiW01
OEicvcMIaMMQCZCFmYYkok74tVCntoQuhmmW4rxDTpnocHQjH5QyTSvwojlHeLek12nZeYpeLd/3
fUIOjAJZAdz7CiT4VlmpF5AFvu3ynJDP+ttyhm+TWkSUBPHqO+HObyPz+E2XuTz001sxeM8pYqpR
yy9mBqa4LVZEj/QZDztvaHo3+oRBu1IuGP9I+110ywEW14NWuBXjn+aZH8yxiYiFbeflv/VuQlxC
YxkTpQp1j0NeL/Nk1/fgBWT/Jy2m6ojt+M6YNRODvV9R6nKGjk9OzrCsiuaVlh1fBmo50E31sKl+
pm/IYLLMCWbdSgLZ9IDsWd21keIS7zPh6/FUQVt0Q9uvxw1ZMBn2rYE+/FIz+MdcAtN6mxiZDRYE
IGcRLZf1nxJHdYpfReUY16o63/X2HzqI3K4qDfqZHJ2BAwnJr0fmML+lhujNJ5ys8Bpie9hj6wIN
qpI5JwYeB44FJBIWwNbIfeHxXy8kmrFX70TMPRfDdcAsYuOzzYhxRl5nFN2KJWCNQ/PRly74hqOc
Dvok6zt/QlwC+udvkeTPdbqrk+JboxfANC9D4WRGpLPaj7bukxE99gR/2ouzMWGpcbZ/yaQLqDi6
kbQ2Q8z2flUcIgOrZZiZyOiqNWxkRK7Cg1ptyUPB5Nn7gr+FZ/PJpxE/ZABoGEAEzYQ0Q89ApFQo
9rBZAF0VhfA3/UE3iWTtaDyyOX6mRgp+bU3NFcjPqP9Nann2CZAJCrww1y1ifMghEhJhF0XApsRM
362hIq8VTO7GAa0+WCnMPAvVkZ3EQNJJbYfoCaqy/vBN3rCWpE/R+kTiZSu3fp3dJxip93OU0D4x
2ZCylzoWL8Vo5HvlN6d60j6nqWOP7d/IdGIw4B7gsZ1bm1yH+cwaMg7aMzNOfaOn5a85fqgdKLol
ot5o9Plr08EcokurIhp20y4CW/yW55xfd0s+T385WiRa82RniFuBfEJyIlkuwOy3aXIPuzn55gEj
Xqx9MzPwDaf8mzIqGKSA4jw2SnY98gsdPrs2Zujbs4gu8CA3KZUAmZWMOiWg9SkiBMwZL5U/PzV9
FB+KnKzcEj97o4GTbrtD58sT6jRuRzkqjNPLDXTvM16bh94Tekha8XctxN6BjoEb1n6yi+ZFJOKa
kQ9nDy/SFg8dNibCpzaKM4Wrinvh5s+9xdMycupPSvOpbMM8Yi5ZlQhDwc7f+3CB2yUoq4yNoYj+
RFQ32pDSqlL39jrzS/pvo52oWnRU0+RTDnI4+Bqxy+uzZslv5Pqv0qWWWHDy2WP/iU7K2KDE7gOq
8sd+6OrtiLmxrcxbZDxrDtNMIbW/XT+fPUI5uBcxWnP3kKpeIqBES/KZQydzCeEMRgZS2NzflaZD
Gus0xZNhfXBgC6YUS+rQxb8bJz2SZuNSRA/Mpsb0EWuykzl/zTG/wNSiV2bE74nlky3ehCu/zKnE
X00rn+X6nrWpvzkyC8uBhXwVyhquYW46PqnAzQT+/wIeRuWdTX9jqGTagTz7MoQ6guGQl1o/qzg1
Qa3Ux5xjalC1XrRrK9/YAVxH70BoMv7YaadaGmf096lACrUCLpAudHNKCzHzljtmv6D/kHgb89ZM
+5Gufq8dY81/TqkVrEZnl85etAjZMMyGcpOC4mqbCJEAGL2jatEK1UDpY9LfH+IfvUWJxVQgVu0B
xnnpHCiTKW/BkdnD7L5RJeykaOi7XbEYf+Ss46mvc9AIdXVHBk9ySM2cbrre3UfOUpGyxweKIe2z
hLi5GYd8i02UfPCJ2twpERoAPeP0qlPTXSbRvKCPwhNM4W2QFZuKF8/mRMPg0AlUXVya3CcuQVs+
ilohpeQ22qRjJTYGpcTOG2sslnCN/SV/7TJQcFr3RBgfKMQyKZ4VSHelHED2eKLX7tOhkfJN9uUN
SpzcJbP8IsiM08S1cJKzUWNknas2BbA7kvWVtF+Er/qBSIWxl7NKQCHk7jnikM9Za3lXpa+w1Bbi
IhZuhMabH8tFLPf+FIdaaWbnus4JYyJ7wZzZQ1hBy957QMhCiUFU1MaFzbMHtpZuCyuegmgx5kN7
KErVX9KFYfViWJtkcB0YrABFJnE2hxwUD+GNCZBfv69EUJAmBhsYPRn9PJq2xMgPq7M2mmk3+4sA
QCGJXiLwfBEF5HiCDFCqZo+z5kdUIOrXlAAnkEZqMyci+o/5x5Y1zts0Fd9XT1MYVxCLF2esCVnw
VVh69rNvlsl9Gluw4LO7uq/me07JLF/zQIqQ236kpfoiyVuC8rLvCKB8LCrIVONCqnod6fbeJRpm
G2XuB/5xGIhe9FIRaAig4EPR+7lvyE6CzWN1OzUhje+A10a4c1nurWzjoV88w6Fjxq5YBWX3TvJA
tBlxGgQUjsup88rvbLYRtlt0pYh8QwwXEZOn1cW10wxxXm2LBNERHZQZ2NK5e3tV1E+o4Yhkc6wj
urrpomvJS1RpKaZ89d5nTXNqMfBvvBgoqFDktbk9cH8sNg/JNB9ntTYrxRDoxsbqzW6rm2iCipZT
nJXhDZ5n6yFtXDQDJhJKLCjqMLgNx/3EJ7GFtIUsE/PTLB+0kYl4ptfDNa30rd6aR7YJ4BH6MakI
qa7av22swfz0o6+pyep9JheGGZDiUkM7ufqY3rveb4uZyB7d2LxxtWY5D519m0xLPvj1pbLMEI44
5/Byr+uME8o4R+AnGTWBuK0Rl7Q8oQ+NV/R3EZpFDpzOidZst7O8AcqT3ny5w/wUz9kT0Otzvzi/
iW4A7jH8zjVl75uJT9SlBiVPi1SP9LvpS3GtzeFGuRzdAacdFwaUGKA3dp2CpaekV/AxUWUPEjwn
3ndtGZ6EjB9pHU17lsKNrfXeczVq0c5evF+RXxHpJ+V07ab0mzTdQ0+NBCySLX7K5cuUokGQPJLk
NrxXOfkI67QwTCdlb1Pd/5068pcBFO8hUjVeHYQOgzVjKoqoOPRcXJcJohtV3cgQDBZclKavZPWm
u3h+jZf8vo9poi61+2cwrKcuS0Lc4xpnu5nY3sG2zpwgBo+zYVyBAEmr5poBqaQGKtd9YjyYHjDG
cQKwRR+zsDMNR8YkNknUYabKky2ZpwkC5OSspvlg27G39equIedxybeoFXEulLjAc3uH/BCwSDFd
JnPhmWwu9p0GZ3GTRQ3YabifG1x5p/qcM5Z46ggd9V1a4M5aTSa5Cpe4FgFAPY9sjO5baPyeCS58
OWZR6OjiDOVThKO3fJboIvPBSw5WJO9hAv8GiEvyb0R/hcwMqWHZaKwuOYjBebQn0g8535ElZWQO
gzxDI3WIU3lCahOm+AXaCBQVvFp69DeSRrl1mdkZg5jp1+WXaCk/Ka6SPbSinev476oGIW/WJFkK
CcY4Bj7ptt/FNGbY99Ci66bf8wwK92IDvi8tcQKw+5TnFHj5bPF4ZuOD5w9vMVq7sZt1MoG916Yc
32UyJaecaXfoZ0w7MXXsLK7WWDYtc4+a5k6vj/TL5UNO2bxtugiuBXYdC53paPXzsbbReY2EmvHh
qV+u/ZYnyyUtRbFj/DbcGTYAR7YSM6+anevPBBXrtnOIS8bSFhB8KD7TsV/qCnW4xJ6UvtTDdPDF
LDY0FotwrFkEStoz2bD27VeiA+5kQQ4543pHVXn4R9Kqfk1GwXd3w7bVsVynQ0kmu15P930v8NVU
A3kVDjv91GwjxNjlmnsEq607woI3QjOdniB0OMf8F3zWZZuB+MZnVd5jWFC7Xk8GFirNvM5gM5zZ
v+WF6A5EhZhhoyMC1Ga5N02dyY2efnJsWMLeS2VgutY1b6IuhMqAWQwt8qEmdGqTueVTrhFOFdlg
saE9r1FFQHVamX/FgHtBvWtPfYEyu+cY9+jmxbQFM06zMcMUVEDsEc7DktYm8m33yS7ZDfx0uQgK
QhbtAUuc694J1/ysJg7qSsEOiUwzfs37h3b4G3E2vy5m5V86jXC9lSm0IHqYc9Afgzlwu10BFjxb
I8lffURbboqt7mHQMQ3Mc7FNc+2hG+BDcOI/aQbb81j0ybmp8wM+sFAXU/PSOksA7NfcT5UBkSbf
t6Z7Kka8UoP/nSfvk0sWos7ThHbe2sY1kXyS+M81SXAwJrGfzarFAoG1zMtKF7yKvU0E4PdeZh6y
TkDMnm7shtdsqf9W7cARuS+CorX++LasviynvLPL7TC38pwlLm4Da9i7i9HsW43lpW6L+6U0QkKI
kt1iuxRFEUdvspy5Uh4PAPYVFDSBtuhOOEowk22qbYppepIRy0+v0KTbqgvmDp0ESVsf7kz2Tz/i
T0Ahds61jjb87Oc7fJonm7SZXUYOxDDkwPopHBhvqDacMYEW9TDeG/myHwY7Pw3qd1t13VHnbBT0
WgobJNFPeQmvuCzp6xFFReS38Pr7adQSSlIyGNxZe6NlDIGtXK7ORDb6OC0fnDY0MP7vxeCAlCB9
LOrhEUMvxNhYkGJmYmGCQMXmNxsos9fzjdOj5+hw0NVT5l4c2uUAuiiwR6t4UBHSbW3s943Ymrlz
YLb2mbW93LqtQVB1pNESo/wwIjIKfM+8cztxhCbNtMHJul1dFU9ptzwuoNkfSDjLKI35OLNm+WBc
eQZQQqK9qx+p8djM4i1i1DnkgNM9zXNy0usurG3b/cAvYbOZIMLXcVvZYmDvI0iEknEV3Vo7nVbR
mV1jw6ytf3Cclo/P4JHOm3Ob8poma0WneyFNAtw45iAfzYTWiZtq1rZovDVaqz4wdWdobNLVJkEd
tTJPrmZUf/yserAl7rXOJNWpz06FMvJnF7RhqorTzxdNy8qT7UZUFqMZJjX3QoeGg0MsMBU7h7/i
0yGApT/ctZJiPi3NlMmRR3aeSyJD4Y7YZZ23VLrMbpPFevT1hlWTuSKqASYRXaPf98r+HffVPWgQ
cv2S+KGys/K1LPis8ZAyJgVWGPc2OpJ10mkwrzJHx7zlMKVmPDaaf+d7HLhm38tZmTvFT5bV/eCQ
b502v6xhdgEV+VpIpw781p3W0fTybHPf2ASCT6PssYFrAeoTZKlurh5zE+i06sl0kOrB8Qq5zzvQ
hL41bRuOgRzivlW1MLekjzkNw7i1fKYHDqmPxCHaclsbS4TTmANKS4dIGNM9upRl71flnii67BJr
3hNAbLrWC8HD7IE07npB88vpUfeoEarlOjmUhIDUOaAExzz6XdRcfr7obrZNQbMjQE2PokYiLK1E
39ewpalEWwyEfta+JpyonBl7mA6vPGgS7GqVF10GvbOIsRjMU7ICnixarhbZg0EFH3njuQvUTLw9
VkkpUFXtYzzC5lHOnXQ4O6meCcgcH7yqMncGeoI5Xu4JoHqJG9s+mUkKnqgD3AaU592zBXjwogYI
78XzaqoyQ3PKXokj389Frm+b0TwpxcIk6+aovWToRjc1xukdfefpkHZs7qYV8ZABhNwXhmLyVsOr
UZy84wlvuuGPy5NV9B4SW+uEYdElwm/59DA3meKlxqhf1FqgVzWGM2coT1nvEWXK52Pl/j51oAKI
1H2MqRFa02vQ9pLHTXi3drBV/dfK0y+30b1dQ1DTtnZbsbXT2aWDgi8pWWSN4lqjG2Z/FKWP0IbY
IdTy4lHX3FPXIkWpYvfo5Q4REyndpd4/w0+MnzMGjxlodo7FrIzFDePkdEH8ZZJDYdoxAeUY66PK
O1L7s8uw8DOGJWovrgI2EpqFct5J11RBV2aHGon+vqNaIGmOgVra8i1D7O1M5ez6JX4cGJDRvps7
bd/hGuT3Y8DRVJd2gjCVDN19vJiE47AlYLJMwjahh1L3cHdodxdAZPfaTEi1OSh+U7LzzBJbiYX5
AYn7QWOyu2vlE6L8ZeenqTjo5LGE2lz9cbxflsFoSB/zk4QYv4kquhv01X2YZ1ZVvpWFSbVND8jv
5ydK/ujYZ0xjDJAHcxuZQU1o1ZPr6dRK8A2cMQ4NGAs0Kuy7Sfq04hlHUCPDg871+WFJwL1mxVV2
FZWSSu4S5Hx7X1h0uKduZApK0eug98Pqs5DjDFZBn0Oj6P84uacddJvzw5BqD41NEGCEyRydHm0z
3XO2UtTJr9EhLgLmwlWoDte7FaHClDDZB7vj6Lb49/AeosPa8lZ1BquqF18+vik0AdVhnKSxrwQe
U+J77rLKeMmNDLbjytj01y8//yZWnGHvJHhBFx0/sIoYmBqqC38gKj9fftQYSBNGIkJ1xRA6QWPU
/mRsmaiU7qg4GPikkgNrQj2FOqzqmxXIDc9//U8///3nS6eaeIdR88avzsj3B2jqY+LeRUb3+MPz
/PmjmHZ0M/rTIVtVbRB2b8kacCYKTPgta8Yae9QDp3C2i/RDFuU124wvaAoRgGS2Th1mUfGtNPsf
uP3PlxeSBOY7b1WfVVr2y21R3GejQ+rg+ke+D7Lz/2up/4+01D5t338R7q456//MT1+D3P/j387v
afX9ryAYmCrrd/xTSO2An6Z5gLATOYoHCgYSyz951q7x70h7IVMbYKsdNI5Aq/87Csb9d/qrrum5
UGQ8y9RBXf9TSi0sINgrH9vV6bWjt3b/r3jWxK3X/0hMP379x7/ZgB9gjOr8IB+jKbHsKyjmX4LQ
exzHWq+05TDMGxubLE1lULChPmzMT+OufRt+0SQNQf7aR9hm/3Kh/icKZ4M3+F9e3IOivWJofN4N
2vD//OKyIv/M0aEUWIpzRord8J7yHDGx0+9pDir6qs63Mf2/vizq9n99z4OI7LFNedn2NyqwpOTA
ud8ORUAYd9TdE5zrlP+bl1yF2v/5Kv/nN7p+Cv9ylXMGjpEHfvbQEyizXA0cbeR5RiSjhn328r++
qsK1/oeX8wzDo3qjmHRxd5v/5bp2hUaK+9i0h7ifIiJGEGwI64G9k4lt5TXntKNvAvykYxJKyTyD
8Dv7JfbUxEXsDLPxTMga5a0WsQeiuAqqGSIyABhJ2lVph4ZnEfbe6QNrov4auaOxkZmh72bwhWhF
v0aUBIoPnn3DrQ5VnBPTZ5U9+cYr/r/hPJdND5HWmGGZTWfh0OlMl47sCNVVodN4u5H/QcQ5Jr3U
j0KakIakAH6hKL5mAkAXmy6hU14QsuFVkW3I1vCaozLH2a9uFp7KgC33mZTs6PlMJiUjjZp062lB
x+7qMUG0MSVAZxyc9h1zF3ee9Q7nDE9MNd9smuhThaNPFPYdKdFuYFjdGURHwLDzDpHdcTL7T4a+
FzNCDuRX1jfF9TmtmzfLHG/TXEMd6s6aPb2CinFhrnBlkTgwq4WilBtI4kARMQBleLHY47ZwPoa0
qwMH4PlmGQV202G6qS4jH6xu3/QYzzISTOoCjZREirpSkjjmKE+FYLmb/NOozG96OqDSIMzQQUkx
SfOjzJgIFs8rA6NartKQ+3oi+q7Fy7zlshGSOf+utDtHghbq6UqGQx0YJabkKjXWOjLdCiHfXMJu
sjTf0sL8zhd1SxwrtGPGmK264YJCgBbVqIccFCXu8m1Z5S2uv6qyex+6pghnz1tTvToN9XIw5xnt
q6l+i3DIai5IvwrXsYXrGsDktz7JVRtUhOvPKS1102f7YZaPToOnjnB5A+lOkNY2moZeUhokTwwh
6tVyFaJW5K9IuRVmR6FF790lFSMc8DJuSvzfeH0tTMsdV80DkTs5OthU3iNUAYklW4pvDSjX3uhh
kKAI3uTaI6YFY+Nm6d8u5x2UXURHQOtPoIPh1Fj0Y82i/Z1ZCEgy2X35Egm9lrgK6SPjxpy/rS3W
N/4uvKFg6CNzwSiFzdgwZB00Hr9IIwjQWiqirvQx3ma4jc+F7x4arMf4z/id3a66+kb7JBZuk8Iw
TjLzmdVpPi4+HQMB8V6QpSCxmIbYTQ33D0RqQOJIdBg2IU1iSpnkTcstwzeM5C6vH7QPc2JuYJD6
3iM/Kw4QnL0NEReDeJl9rQmdV+9DI5ngm9DIctN/3L7V2jeMGvlJl5KToFdc6Wczn4i7BZslFVgb
wSoteHeRZtQbeq8Iv+w19tPJj+t9g4TuFzzAy8zhPKDWeDMaJ2YiPsJbre1AuD76d59G52hCVFGQ
cyp7+C5IBEUWpR/GocQxv9xjTcqO6KWmTW2h/szbx7RSxr4burNX9zetarH/o1CgLcTnptPXYt2F
SBPXb6bJY1ikTbnPsgjUT0TWwfrESZeOlrvXYaFjjqc1hkI+aIQJUcaWm8GsYbjEuCH69UC7mgxa
Tf8ujf6ZGuzC6D5YBE+qsX6xbKsMuoE1XrTtznem2+hyjTu7hVsKSMz1h2s7Y9UnnHGPhxPJl0au
3/gSjehNBntyMUWXdRA3SgSsn2t3jETNoTyut5MnwTDNCPSo31Moq+mtsF7axkQd5TE0s0vnasN2
zWCpjQlN5lnOL31N0RbpfPIJ5cVSseT/LEfUajOoD3TQ/Rl1NTLzguZlGfGmUHvpDIo2WSy++46F
apz5RMgyhcI6hZUZPXGG5z/zoYrF/Kahzlrs+4fFcp4SawYilt56xR8S3XdNRXptx2k/tNVNMxE4
ttAa6STQIVlvigUtoCtffXO6NeN8a/2SXkr0QKUIGypVMJgydaNHu4vd9HlYmi2LKgCHSXybkt9z
mNY1pi3f2tS+NRWIMKzO5BJ+y2y+mTZ3I2vZUVfWdRLF1dDLK+CAv9BwwtHGG2muzzGzzM2iuFyd
lu/EiCpO9zAi2U1JNQlBW2glIcfdedC5FKXi0xkQ9CdcVpxQboAmm2w9b41PS2KEtFlNTY10JWX/
Qamuzm2hsWv66IrN1vwG+cPamaW/iv6B8Vyz9C9zflAj66fm89ZQ11G2aPMREP/beknmhi3GFMh1
IR9tyryYg3xcft6goRVMEjBr/tzwdt2/NV12h1Wp3gO673jNYDbYR1PJ+LDr/7Aj0yQ0mZhkfOA+
rbut3pVXV3Rntva3xIp/tzmtg9RF/+Au+Qll6GZwu62B0W0PGRDZhWlth7b4WAynDrJ1VbN/nHBG
DnGiXRr4KbQI0yklmBWkzjTlV29q54OsOwjsNSl6MEyu2UySpvRbmNqts7ZtTy3iq8BIwG4YU3lt
Kx4KU02PQiYXKHtnwGHaZmKmWaw7X9IXZyvrrwI7LtSA5Jk9+p6PEGj5KKHsM4b3plutXMCBtokR
OJO0SrFu93G1L1t2gISWf2hQgHcebwHxo0TVWW+1ZZ158sRiwaC14PTzDfUxAJlU37LKaqiySxNJ
XUIayRztUBS0068lLrc6jJDexAhROOD5POX9bhvaYgNhNRtSJs3GHbFTY5UHIYZUKu6KrW7zo9hU
vzp72db0O7LMJMCiV6ecf2Rf4cmKejoTo/lKhEro2eW+GDnWRNlwP2X9cJ85DXepvRur0jwtGmZ0
MVCH0kFgWGD/cVxu5UZOvJQy3yZyJzoJaiDBHC7bZTiOTgOGNfYfllZdkyXRWGPFu4qYhudQ/IJx
6khwKvC4oQZdwoRsFIpWPDeZnwNfkGhCwS4HeVF8aHJtWjuYo1yyK2iIaDqL9jr1EMi2JHoTtcTi
jibcsMFrf8QzbSEUnJwgdq+DE30I2lgBcow3jZwnNtqZqzGPB3gqMsbaosoJy7VpPmmjd2z9HgIa
8wavq23E4mrnZhzgeCtEabS05/Vh8Q6aaMmcbx6syanuuyV/iTUWHxAY2ha16ZZJnrJH/eD5Binb
BvDoKiX1D3EBxzJyPRpCTNZ4Pxq+3vS5uGg2Vk6WN2J9HhHGzP34y+sHgSxRC9kdJDeRDqdK9+5m
iz29FZO2XbovVrvp3kEXEVuLse0VDhhvGn5lGC2RcUbvsmED+scvsUanjLN9EPODqS0nX6VvRumn
TI6mGBcesaIGKgiCs7A0WakP2ZuRX6bpr1oc0XPtiVqzFABthJwoW2usiYiczKxv95IidJMn4tds
pU9W4q6D+DEmJ15UYdsbBh3XqCJAhuNPPVrtnvnGRUDlIEvirmXvJZBGHsnfwLnoEmDmfkSeQGeO
WgNDaWgs6mt0eaiixCDVISvw92CwIOys33k9cTIJ/bZDb8onJjyckprus+PR3Mr6Ky25IWDzfQLx
xJS3uDPtJx2dP5MxnxNvmM09GC48Orb6oqFjbAHTjBy0JOs20910XXIbjRFuYfHL/9xRLBSp66U8
LxERE04W+moXueCsgOqC4TlBH0D5N1S49sEtHLgSePOdEiMG2pggi6P0pLTosbC/4oIPG7RDtiVf
4Gxjpt2KgTutUwtoMDvdzl7U4BVKP/IeJqAqUyqQrNzArte2vr2MRN/gkREe7PAIWhfia6ddmYjs
9EZH5oyp31IG4UMMeRAQCxkYRePu88l+LxGicNg6LnC4HktcNbVJoK0dR/uILZx4V4fT1dT/RZXE
wU3lH1RFY2CsxMu6EZyFy3avEdRL/RCzo8+k5Hmoy3qiFCh94Lbp5ottmkypyIMKWwRi6EAuEN+0
wEpgDtCKHIllRBOrg81ZEaA5qdN730Ct2AJ9BSrXyN2YsR71ZuAnOasiCplQ2tZJpPlHUk0Ve9tx
cMmvGgpzDJQQFyThXwMFK1NM8H2tbfZbj3KrFe5XGZt/KySd0Js42tYSWUlj8rk6AiKHcpqjY2NO
6XTk6no+vBbO+OSuFFADJRVbUHKMPTTXoDL7KzDbcHSNactI76LFw18bSSKoeDhrcs5ull6sJje0
65xRLzagIyK8uwAjtdwZ5tjcdxwtemOn6QQSKAXbnjMlQq66I/iwA66yMLBJnAFgvp7vHFw5+9iN
dlarxqDovN99bthhK7Rn9JNPZj06VBNlt8dz5GzWWZyAXzPGeG6atuMQO9fYHLODP6Lnt+zoOToX
0AGfulzifISSwySKNEcRCJ3UkSgf+V5wSihW1ziYvjry/z7cpU/AMzqw1IjdhcvbAD8jyFSNe0u8
+t7Uv6vCf3YwuB05WUF/UE604ao5YYavmdAK+8RBuEQbzXPtTz4gHEYGKS2DZJhm8NVEXaIK8Zhw
m79QeDxonvoQLTFKyPj4fOMLsbHYUltO24Uz7ctafQBt81kUec6MTpfbKQJPBxU4Cbm63O498xwk
yqErYv/YT6iOcH2RuOgoqriu/wdkVGTtdHCAdS4lUwpzXrCvRZT2qQ8XU8UtngZIO+O03mkF4k3D
xvbRwL0DTTglVIwtghaK4hTvBzWGzhTvblAj+lTO+gnSsx0fVYJ4nQ7EofJ0O3Bceg8d/YYq32qj
ZK3JcIOu7D7GYfdyqrEoQd3wnXmPSYG5IEOZROBA1pMd4ko9dCrrT2XU29YY87sV5ulqyduUbfP0
E8LLneBUsyHD8V2i7mclMe5yQ5D+Ep0Gs9wuntprY7N6DMurvjTf+TwfBVswWdvMxBLa7az/3L/0
Cw9OV/3RCTYg4cE4zrK+ylR7r9FLbDhnw8LVG7YT3KajwZ7GMWfTOVhjE3iADwYjKO7Y9kufMF5V
dUGvoDKqvZvS5M5XbduAtFXKp8Gmko16uaqH8o/MYianV7CFZoEbkJd5rgSdw5w4kijajp4nQmew
QFS63n2LBWe0X36ouItjJ3TFy4u5EklT3HoJNHwst0zetIYIo3TZiXr4Ziz1NJbJs1uhbsti9GoF
rhgvqYgNKFhUXQ1nJcKlMhHtMbXlKxg7E4M45ocIpxT9KEC2CD+BeQVt7i33NRLjIkZDxtU9qda6
dqk4Ww4R6C2Gkn0G4m0AC3sUgt+mcLyDsMXJX2z0QnF2xhGeoglhRI1B47HWCn7LeNY2AnVoOwOT
FlQooZuX+N+bG1Mbos2h3UUKhk3ejSKM6/LR6QQrM92k7VxT3vVj5YeQUiC3TCyCUa0BGxsfe0u1
dIdYxAfdecEmRHYGuuCyXTUf6ITuLU8/po+a7o2HOenVhinZXychcCPbu5WkQVdzucwu5ozkArkp
FjTUZE7sKY7GQG+M6K6IFGEyEfpf9F8OPKyA7vOtnoHRrvVdbjctzM1X5JIw8zD7IEDaOVm2QrZm
5JwJ7wAT1uDyOCZzkZyKjOPPLLT/xtd57MaudFn6XWpOgN5MmUwyvVOmUtKEkKX3nk9fH083Gugq
4B9cQfcYHSkzGLFj77W+tStE+ZYOmHfyVkQrMCMcyqZTYtQWG0qHjoc4RCB6s4u53OkkidjcpiGB
LWILW4ivCVMwRwkTW0/G/jjiuObWFpInR0twM2XT4E5SMW4EpV5ZBIq6RVoqzy42Dl01DGCG6txT
1bnYF0CYddg7pJiXwrbX4psRCNmWyeJVqRR4UhRBGNhXUSIaO9EvkBTFDc8cgQghI3nGe3R+lSDI
VpUQaBtFZG4EpfwrbOr70JRnIjoMB4SstbKmaZ9KQ+2iF1N5nK0jwooa/0u6hf98Tiu8TxDSHDWo
kONlnK4ZSqq6D2k4VXs2HC72y1mtdxbOWK5pccitybI4sLUmpNT1DRxGBmnJw1w9iznzgHJTa4bs
7DjtOfZq4GX4NqjkDP9iKYWTDYB9M5EHqZTTQ53SyRzn6TwOw5MEbagmssi8bgp3jO4plg2l3sJ8
XvbF+AGCocYZTadYZ8rX1EXgDX5PAqtMTFCt0mqttKe/WBnl0V/Vev1TZsI7zDPTaYh6BfvKqZCC
hByWF3BJv5FgJFFQmm5p4T9IJtWBlWJ5uRHXqyVzTgp9zW1yC9VyI9iaymuKY4LYJDQHi9Y5HtVd
OtV7XcuuIZqJdWNxYg5jQcWSODGdNl6Z3P3HAGfVIGtO4B0wB8SjK+hIbCd3Qhvi/CMKtzglPGhs
ky1l2MFQrhxSAXXm1Hzrvkq7TpNfLeiwUZpD2IhCQjcCrkbvOiFzh8Dhxj16Y11vi0wiDRgwOeGG
BAVOaIpzHQV7Esadq2kLaaBr23UjseZZ3OOeju+P1pGR1aV8Z4iKjilI7j5GLjqOhzyXMuT8cnJR
S+ELfVoUJIYji+WnhTQNNVWdbjiKpF3woQt/8lxaHkmWoDBA/+FLCS1Pi0E9KD1DBQMiX0RKFFqY
owQS/h/3lB+FKqsbrtgxD4LKBcKagTJWVvKTL9aFCfC3RyTvPK6JyPJXvQaIsjKg51cjFVsCEm7s
tHH1j3LeGAhXrJD2nMb6MwX9pC1Uq1jOhftiayVAbtDwboXkgCKKR7IIkKTW6QRZxbIBBQNdWkbf
y1cG+n3/h0tmgOokcoLtZHRI+smu0fQ5N1bs0UU56gIWzBAM/T8ktmAhtMnxPjUz5MlOs9BqLk1A
DI12MVTnQUZpzGUPmuNQPIZWFfA4MA7wJU4JqVtqa1l3a0k/DwIN6FbEy4SSt8/uwo/m+/sZwOkq
S2djNYXatWIk35YKPjNBdbU+dKuy3HZq9Umk1VRjDgorruSN5n8RcOb6sXmiuHIBC69nizG9AT3f
DnTzqYwKVLXG7o0JsVArHQSdNnbVuBniL0x2lm0W9WdSL95bTPg2vVHsQChd+h9y3UD0SulJR/mu
JQGFe9xM6+I26gdFX/IuEfCsWy2jRDQ489rad0u9OQSlX2BSku5CKbLDN8AZlktGCAVB1MJrkIdb
rS4kOgMLRyxRnn6C7qmqPk0Z6sDYCVcq1M8luHPqpmccmAfmBFcoD648AGWJiJyb5fpzTKYS3nqx
0UllI3e5+KQx+IxG5T4L6n0gfSpqyX1i5mgnCo79YEm6ZMV/gvl8AYf9rtb8QiIseQ+d6EwaSHCB
JAFdKG8p7q1Vw2H5jxcNwJywJ+mtXeIDysg6YFGnlFeKb6TkEj83+1mt8GF6BSDxgYuTl0WV10w1
uSUmKg3Pgp0c0ciqYpCv5QBy/p07dcQdOEVSzP1K9FVOkSomgSHDJReM4bFH7C9xrUVei4I/xSej
qbdCV60XpJDEGHEJFDi9cr8S7REzn1eX1NwaYxY9rvVV3+JVrLcTjyQKMb9HOl4jAjYzA0BcPFyL
vtoYxvghox7mon1u6C+tYxV0U6kjmiLPgP75Jvfx9EeyfkwIhjhOjfGcNeTjZLk5MijZVRgWw1rN
T5D2es5o6HJ9zM1dDDqKzgXHkXDMhAs5+98lL8UxIak9JZ0Yu6EQfdXJNJ4ajW0/ElAHZyS9oadZ
2M/wo1rDKHFUFi9Sr5hXLaGjN6ELRkI2lVtZLitX91vrOiCLz36H3vrCkXARZB5z9KrvY89u0dbc
dkziQ3D1hhCS0VMh7dPgcdBnUWc60+niMmLVK/FET3m52LbKRvNRcBCtfkoV7BxGdkVbz1sYs0GO
4cIF0Lntd5QlhmTceym41RXSRwyOoTOVkLH4naqiRSQNfbrXhGuTx7UjVMYFO3RxGJg4XHVx2yvi
azZIkdvUor7TxugZd1WwE6S0cRFDu0IhhvuCWZ0t1vpDqwZ1k6oX2gKRV/u6v8+oXVRGTJjT5U2d
Jbfe6KuTbnbbok1rb0Z35amShwBJOCaFcg+n8acRoNLDNJ/2FHs1bJwQV25mOTkSWXSAMAzGmdME
ZDrubd4I2V9ybHnNYAyCg+zre609iGcOtoqqBRvhWSESlQgZmWtz55f0r6qlTv13FgYCXyCWbygA
ohWB1adA48g2u+SE4Jo3m6YqlI5jpZi4BbUcG1Bp3DVVQck6wkbQLMuNMMZxSDFGFHnz/m30KBYI
UBz8a6uVBEeE0de/pUvcGld8MdVEO1kwi2lI228Q/iA6UAihgxMz8yJKeQvrtseqE7hVBmTSGHwi
4Mv+Qx0NMlmQkP97zrmv/Ck177tMzksk0Veuyr8uCNemz5e1mhBFaVkoaOFCUMGshj617tbyPRZL
uVUli7Sa1gUuBCoi+ohVXBROkRfMxCYaoYAi9ZJxL8IN9NkFX7LkNEPO3zixMrudZILElTR5J8fW
pzUwJiV4G4OpCbgloQJAmk3yGzGfbEQxnPOFbQnk69qpLwqNxR14aRp0GLq5y0Jr6eD51FzVRHNt
zZzKc9Mx+kY95vIKxWiKMfhihM3z2dENJImxQqzHhC9Yl7lvyPMgbFrgWFbF9Ym7F5XjErcwin+R
VEprK7SMXW/spFb/mZvQ2ilEX9uoAhQnJO3x9O+zriHokIUqMdAfI9fySR0Eug+el1IgEjki2qAf
NqqiyvZAdbwqFTNHhVY+tDZJtlICAPcqCzyzcZtpdoDzBfnrVOwmk906kJ5y5O+ZV6Y7qUf9hjWC
n9kSpXMpKgHcLjJ0FoZaGAPO9zkfN7UwXjRTNGhYZJgvxfQ3VTllRr3uaCmAv/fl9K2KFa8WLU9J
1XeM0eN1hgPu+tElpDMD9jz+yUWDMalsMrWRFIcEZgCpgsG4XzFXZfYxDRAr+wHETmwc89CZ584C
9tDGJ0LjiYqe+2wVAN+BZ0o3isuUsBMjAh9wP79hnw4WoG281xCPr8rAcqDv5RGH9qEATE1fX2nX
XVVGnlHo37jybE1OeWZLRP3kBrj5EKfvRlFd4GGtmlk7K2UtcuDFxAVjtFgzBoNFF01/XUuoaquE
rMDh0nOPAE3TvOcEKdP6//HL6Ci0+SIlFGm9hQCKM7h3ZITN3A4D/xm0gvCxaIMV5MvxfC+qvrNH
o/m1mMtjcqPVSb+3bOGzMaAvbDXuKZAZrTpqHKFwxIwhLww9EYgH3xTXfYSjZynCFIzWmhlh32wR
7p+yElR7LleI+pMGcTADLMnvPwF75fcltIbSMvXoaz3yqSy2A3xgmYp1NSqJshIt5p+RIkIWRQZL
Y+xkJCQDEZgyeVQ3Sxd87A9IcMM19J28VP2HzPUMcphmC354l9TaB70IQMXKJ3Xr819R55gIx50P
loPeWkxyLh7SSUJFVGbSZ9p2dPDAt3gDq9FJWby4knHeo56uvUxYkH95clCS6Q9sXOd0/TQTbWAl
nprkbzmaXseSR5pDTPndcHR7Xx/2cmVtm6DwPV1rqY5k2RtjgcU3z2gYCWpnYovFJRY6EbUJjrsy
WLQTEshtg0bplA8vpTgVcEk4QilsoB0x60MrXN0MdR12le51hXUZoK6udASCTF30TS4oeO0x5iTq
IO1IcjLRa8rrfPZppnAfQjJMik5qLOgpiWuHhXrw3we4SM1OkfIQdkA+/79PZZEFJjUqIRxlqeou
5KLT//mrzA/5rX9/tmrrWXn79xUi8R77sp0iVuBmEZEwrvaRXfM+0o/ny8ZZG7lK7D/EoNS2c368
kxtSn9NBQW+aB4rHzSZb+b1soUCZravFEwCQSkKwHJbWRrLcRIA1McbB2QrxId/0uYDd0Vj+aSJz
087lr7w1fhNiPAVpG7Vp5paTfy6bYZ+E1kyygh7t8P+xrrW1YZK+Uoq9dRZlop8t4jumQI6uecT0
GLJtggDmV9PYxzJRhT6G2Qo4RFG/SBzosym8+APEmtQ6CIO6zbW2cOOyfE8wC9NJGN5jhOYEmfVH
UQ97bzDVDHVAhJvcUo5BrbbulPIeKtH8GLHuusz18eF2UbLPstEjvCxwsjLj8pJp/bEq4hxFy7gp
UXJvZEqmLM7dyFL2deRjk4mSG5Cw2hWS4jHKCDNiP0P/SjxXqUDqR7r/xLQGCqJ8mbCTrHGDX/Qa
OvSgD2hOmnpPTwqzztz3kLWgQQoyqKNQSlRSWgx4CuK43LCwZcE1SIzij9YiRbqWPi2ssoRWuGBA
St5eYFAdndLKLqR4L2bLk64iz7OUMbrlSnHqB8OwQzqHaylorB1T/G0lLu4+uXDbGqBUjrkX4Bkj
d1FH0jdxCltIwYZoMF2gGQ0ACyqoABaQIspgu2aLpDOss17DWI3ug9Y9UOnEXLwnogrkcksDMDqH
orUZ0lXLjXQHEf53ys3kiaAC/4y068MAefESxU7mbb+q8mlcTRq9PKwdMG0IC3GTnMWOWgtkfVbt
wZow+iqTYK37OoRrgec/KcufOVQMtyQjoiwHOhMlU9xqYjQdLzKkPtTiPd5WIntqfTfBKQNvMvxB
SQcJlMEJZ3ZnzMVfrGivWP2+uxCIgxGpmEC0PbM3h8YQzUhp4e349RNZXgh9Pb+ziDWycCSCFeq0
3rThkkZywenUXbtI5Nod0LAUsXop4pw7TeGDOpIAO+aZzgA7y9Yp061djR6VR6XHfm2pg6cZKU0z
LuSbus3MfUy7aBs2GD763re2FZbE3aDxY7D8s21g6cq+EIuGOwj5L3rnz0ROyMox9kvCmZReOxU+
E/Y4PDaV6p/QQ8lYMWPxYkh+vs4rJSdWTTRQuGAwB2Ee3CT6kI4maf2NDmznDIIm3JQBBLhAAWcG
2fjSqozWa6GN7pUqqDCrKvHeWRX4G9XIHkh26lVlFBTAoc6Qk0H5VvK5UKk8YSudWAScrFwEszip
F7YNK1yLytfApzYdxS5/bSuGSOWop6+SacI6G5gLizVUatqX8WuzfFFoquErvVBEc1ISvAJYITWU
IvUx5ogI0tgyH2xMNOSJTnogrypWUq/WFz/BSzgVMh1u5FEm5FEUAvxvHM4yTstCXI/RW5dioikH
Zuu+JTBarIQL+m6NGHasC/5C7mnbCHdqXiqHLmSOufx6WxHIVVqYObD/aMdGavd1bOAA1c3XNjEf
7YAuMsfoPy5JQMkyXhCkBI1+8B7PrbZKw5rxcdAYjj6qEq9SPLoF2R7rpoMIZ/a8EQIMOAet2zfz
ysmN6lqjTQ3boyqYjdaiNB1l6hIaI4myTtrsU5jmgyhKxSXW48Gby9MwKIUHhMO4zHzHQqwfAKft
8Immt0xjO2YCjN/Zt9jP+hxdFN+/D6d2nwwkh0gNE0G1RCmh5lAFEDm2qyKsaYBj14hCHV2A0R81
tWd6MvjmDtGO4uDmu7VBvAdbP3tVMzCt0ZJLHUWbrh7i3bhovnywAnbfM08elfTgF+awauedXxk6
1k5MbgAPRA6BFigmyQ4M2Zp1NtU/ph/TcAPvs+zaAcYXW8+6Gkpbxv0IeE/kL/dapiSrATkomzub
SN43h6rmaCA8hKmfDlweIRZCMNzvMlALM1SgCUeJbiuECoCw6kVWlTkfFE3XMR+ifwW+5ZrK1O0l
FXNzTgv4bBTxgcnXvqnrefHjF25pwsFgQxg3LD+Nbwzz+1ghYiXgrI9onhsTlAVogrjnZqq0NNQ2
na5zpx+xXE7UITASuTnEDBbV+NHoUnUJppEMbppibNuzpyzIV65CchC9ztDubgFthINRoW3JFfiN
DTbglQJrvrOAEiOJI9ZMIVA3TNlKghpGA4lQ00hPgB9y3qZhO1/wVMp06o6mKCWnxiTZHajFIY16
6jzDMHdqr0d2F4WkrIuT1wdgJ3RNPjMVRKiqKE8hLn+ntH6ECJlZWdNZLxmWj5qkHIWZHTdsIHqB
TEs3aQBlbizo1XZ1fBD9hqZAjNcIQuEZoQUxe9xCRHyfnP3+etJDMEhT/yxG5iOTaOE+73CUqqM6
7FWfq4dsnFu1w9EXMrDpSjnbCWRfsOt3Bzw0xdacALrFZlEdqMxOpDD1sNyIOZJJvVfEENf8FEmo
jfQ9wQDjrh1VzDk12Y+l2q0Zx0JlQxOx0wwAkcOEEq8I3gURsy+UocabuuoyjRlHQy2pG87QN1nm
GhQq5tL82dRGfbJkATBDk8ZuDn/A8xMF+xXMkqLVgx0xPxyeZX3FY0iWCgUBABbQDkR9Ks48jsxi
ffFAZQN22+gPhtG6w5jW+7HRz/8ujrySdp2R+xhWRJ+QSke7AAVBrwHWhF4o6LW8qjqwER0/j5vK
xlEzkOOmea+vl6Q7LF8yynAhOM2ZTLTYvIQuKVO2znSVto5v0SVEjLcaMnTjfRzDhvZTQrtz7Juy
vrf09jDFWrtR4/iiFRNdkjTQV0qldlsjgvjElTWV9kHRSfu5Zz5YLof/v1/796FfftefLWRpWj3R
rM4azcl0Q9nUerMJNEPcI2MzhZVex67qV9lWGQkNi5bf+PeZnDPmzzEL0xFvfcc8mrWrXvvW02SM
+Q5KBZ2MKRuVqHnt3wbk7vfAqbaE1l7yN/Oj/7YOEuPC8CmB+6Hxu6asUl+5LqhXiAOSuh6u5nT0
P0F0tLAZKs9CS0i4FW2VadWobggO5z3oXZgVG3GTevla/+YXzsWLzl9FRg+0lIDF7FW+Rs1pfl88
zCTTc+5dcgiytK8fxoHAj6MgusLmtQYZHtPktudzBqjtzohQ/DK2nFLKSnlJyKlwwdnMBNZ7o1Ml
Tv5T3gErWdXRKM/Y2vRr8Kpmm6b66ssjGwJIYIVzhFEmAMZmPRFwKpOy5ZIJ2B1RRmcQrXIado5l
elHJjSF144Ofekhh5Fv1VYh2t8nSo2nAhvvmR0ec5yoYUVdIe+gxDT/VFmEJ9LLwE4jAeFKRadWr
cld6gJCzF6puNccQvBaRK7J3XPGQdNv8FYjPB1ICWknYHtaF12lr5VX9SmVCKgkQXM3hb3tUHtYu
Zqluugzt8SZgmGj3++qAvi2t7Pij/8xIs7iGjnnhh5tW6vfoDc9y3PVv4b17lVzQ3khtjzAVy9me
XjjVkBAR6WJLa+Qi/Ql8BBDBFBWGnT9gGqMmEe4x0VexTRpND1+4Pc3nZnDigwWdmzQBHAnwT7QV
yC4sYC/DBvsLWH3+XrxmurU3QiAa9rTLD9mrdNbu+bBS9Wsn45iz/aO6wy3aQ1hkDvEiXo27jD+a
hSNsRdZ15bx1O7wBM73heCUcsr15pHHMRfIeb9NxWQEBN45pEzwXYJib/9bH6l24jrsUhb6XbQFu
7h8IJ9fhEYdz9YwajJM23eTvhpL3s3bo/Z2kn5F2v605FTaHc80Z94Ed4skGnCnbAuZp5OHaR4lB
Ppl+srYh4msYwdsJ6LmyjR8YFQn+lMadQZOZR9Xp7pWbn7iHoyWYiNLZha/poqt2eEeAMAYAdw+y
He+Cl/FBOu1J86Kt8ajzixZtiSrwA+cpXeWLv6U2TSo7fy751L/1PluxDZKLufRW3QCXL0rQ98Yp
3uq9Txvw2bmqI9wgg8BlIkZoE4YuapLwNH6mu/poXErvk5zs5qB45RpVLvBuZ3wmHxhCXowrGpfi
TbULetHBWsXfH6xDmK5/8R85FIgngIwjQjyJyqXdSHuaPsMHW5nyxZxvEdSjAPfofpPPo5xAnYso
NTf5i/WlJavqo3gIK0Ympafe2705IHfYSF/Nh5isGbSSqXAkbgkuJereFQjEt2prvkjhavjW7cKp
ve6cvSyOHqS4sy1ukpd02Ah3ekUx+UdP2kHiXXXl7+Yt/vQZU60NT7vOoHef8DXMF+6J8x+osDbd
ZAfxRbla1zDGS23725kG8olXiMt6vIP+3XwJxGd4lBv5mjGRvgt3xVl/G1zjwz/Ue8C6m/KvcUN/
FX+RPjx15AfuDaYnSyod+H0YYz7m7Q9/3xm39JrS63IxiqYP+vZvMCKTcwwGjaIJp80mYwPCPIMa
6C8Qjyp63Y4j0TZ+0HFOEwaY04C0Brs6O9Adz0LFWcOikZGD2SXZBrmjUXtmtq9seeXt8jX8JMtz
FlfNNzfWcd1OoDBthrG4sdfNRrqEqI89wr31PfFogLneWEzQOJajadE+2Oa5vEJSW3AaHFnRXhg8
A+hjA6lspa+bnf+AbKtOK7G+IYgc54vwIjN3vMUP9NwCrWA7zTxAfNJx2mC8UzfMTEnu++q/g5N5
hG3dO+K6PQgv48U6zGeBISoVw9GCQHv0fweIlgfgRnSAmYjeORElarc37W5cjPfghSPhnSjHH+HQ
bHj+Yi71NAzAnTWrcFO/Epky2hFK0ZV4ttaYGVbhu/4X7JGJBwxfbfkdmIOKD5ylyox0I52swCbQ
IHCsXROgU1ghABYVx7LW5kudOfWfGKyFXfwh8pbepK10rrrP+JA9l5QmanD0ytBnV9zakMnAmx34
ds6gUNFAbCr2Q3Hw1G1TOcE2m9z4z2pfYeObjjZwZKpHIDUMeklKgHvMkwVJjhTt92zblBtGSmgq
DNb5VjgygkVlPTkKYhkGIJv5GmLml+18HTgtSGWgOrZxVSZbdttX6yhBACC9ydEMm5zFg+5ZPCbS
WXhL1u2G0l2+RL/BMS4c80fstzp76mWSoL65BDJnHjphiiD1G8rSnhlnxo9YPchNnoYVqQzjHplv
uC5OACPeqNGlQyXYhgEgwxE+6fMjx/V/tFMy2PIlWRinM3oWu/2yRHR6CIyPtc+24EBnfwn6qz7u
5n3qNB6hxxiAvOoI/vYrf8r36Q2PuvlF6yfcmfv8lKnr5j18Lad1880jR/Bzu1e+hBuvrgu+MnR4
wYzhzAtBEGAEi+aehBvLusaD3UlbmTFaS1uTd4ln2laeYrTTzfW4hUgCDXUjeTMijbd206LcBZ8D
FufHh9M+Os1KF/e+6BjH/g8iG6mYskwvyMtfGwSDq/4hvM+80gC1uIydTZCIzJvW+XRL92m+9zcW
d3+7OoQb9Uu1rt0ZYWIxTqvJbb79rSKsrMjtbrG2ATnZPCDm4l9sfQw0dsaLt8egOEH7Y/y8Gc5a
d9BDDzeGfDD+CtZ2ZGvAlY7M5LVrx3EvvEzUG8TavtbXAZn8V47mci3g9LgIboCkBmWtgTIZtOKa
B5Psbs/cZO2mns+ssOaSkT6bO6G4YmCF/KHbEyNgYkXKd/KNP28INnxQuk/Tbez35KMv2kpwtXgm
wUyFrpK7hMlwZ4/0K5VCXDx09di2TgMGAAB4B8nRLn/rW2u9tPHGpwz9iLOtdGWDQv4kRw+agvmt
OUfnHE/lDoRR8NI9F+QggxeNPQrjkANLgcKl/BaNVcih/6qdRwWfCvCoNcoAgEsF8EAI65CgbVRI
0Sn4ND/kI5tE+htf+w+D3t0GSMdHcai24a7bt+/qrQREwUQYTemLQg4B1DM8UOG8CTOnXFeEG3+0
mWeiKMr2hQIu6pwbDhbAcGX652B+KX7KjzLEuQG9kbhfSvPfQFtj98j/8HZl6i/esukN7yI2rFS3
UckhHFwE36Xdusa5hpCwo016z72ItOkXpp3+UxDs+Tj/FQf9pXiLAaluzHtA+bXLX/GgrpQWTqKd
HkvNKXmzsI7ooJSxo9oGi+0KBLtGgbJKH9Rxbf5JUGBBaxTE2Kp78n1iDsU8wPEF9gNTmG3emLj5
5VPrr8Ile8EpM6o25TjT6xip6Bdiz/mXg63CGLEPKCVgmu7FJ7qVF2jI405QYLvZ/sncNAim6SvO
K+2qHdHRx6+TC2RG/WLhC7s+3VG3YviBirHKP6DB1b/dgVBNHhmOJ1R1CPJfgf8LO39D3eJk12Sv
EAPhFrvUNbfR0TyUeMFMquCVcQzPVA7BB89Muu+LXYkFhthy0S5fIAmUsbv4bQnoNte1dfexxrDa
tJ12MmCf7umr06dQSd5Eyu8mPBHwJl4Y/wYfEhvWwkx2MJbk+8T00ldfcubi5134KMcPsbj2qQMW
jcxMYeu7VFCRh0QBITXl2VjfR7XyzBu8JoL90is50hG1D2jbH94MTtWEMp4LzVa2hWN2Hx/gTfsP
CzbpDnYHXfafSbO1O4YWppOS6syXmpGfWz3FDW+jf/ORFA2cd/uQwk+GykFEyyZ88IAWKMdddZdd
Aw+Rrcn+uUu36aH47E072Kf34AS+HEhD9SQmPP6lEXBTv5jPcBGlYDXX2GSsA4rlwE4Qi++iS37j
25Yu4od4Ve40M/hncUdxR3jH69OjSEbOvi8c3lxhn37Qu+OikP42/h4ByTJlvwfw08lk2KGoak/m
E8PuV/xXb6BqmNtyrX77BxOzps+djxrZLo7WDS8jfb3yMOwyUiOdZh3+ZGTac0b1m9ZGJfNW7+I1
ZxTrpXujVcB53b3R+mgrkjdWXBqc4KzehPfMFb/FyQXb2fCoXhL2Q4SfvOTtJwkL6nf9x6k1VE47
r4rGGbbQhpS1/+3vm2dQ72PEvFv5IDjGDu5YFTqEA3bmVnSrd0tnJ+IJ5cX+Q0IvaLa1wwcCO15y
/NHVPOtaX9sHYs6nCXEE/yPCT55VFKHudAg/qarjP3Y/KXX0yEm/Jhp8gf3bw/LgVFDX6LM55dtn
dw2VQ/qjvbE6b9Gn72Uby3fGyLH25LzgL/xhtrAgw+fXkAbm2lCQwtvqh3AQN3DdlLVFuJLD7q/v
GZ044ZFlNTbreNvsQizwF+ll2WwWkRh3OGMrXcrlEmsyYfDo5wWn6SG9vVUSY3mHtg9DWzznHIzV
B/mR8mp01RMLhzcpvMr78Bf7q3lLCX76i+/9N4eA8CK5+Xt+nzIwqiv96nvj1nhhj+KhMH6Yuh2U
AyQUjMLvCeiGdDW/8MXG9zZwIHCr0GaJEwKLvqUi9n9RjnNdR3sb/4IGzqiM1DVnD0A2AC03dvnA
HrFbHGM8MPfiVHwiR7cOS39TYOqz9m/BS8jzZPvP9Jc13L9RQk879JjiNTqzHclsOVjOSBRaNc/m
qb03T7bH8CbuMRJcKnd4cndVj/kBaO9+m1xBub0RSewSoVEXQHWXzVJ7p7Z+9B/DhmnMs3wgUBMc
ADPFrqeUdqc3Luw+GCcSPxyZXBtXZOTHsO/V2rGavuprJdCWWSWIwnJnuJtv07i3nP7kfw/jE8aY
kHma6BUqd0sbVf/GOCW0/nlscPhwiRtsLN/i+/IAjadq2Jd/0DPlzay6sDnHDr7+JvD4g4Wn7adT
eWYXRHNo7Sa+WUD2N203erwC4kFZNwwEH3iMQzuhH5S/jmQ/0BfioGS4dVrKZ7yEXzllWbge1+JP
ZQLFWrOBPwU28kW4YMNmPpafzRt2CpmLp3QVHtESMge4mOm+6hmIoAcr9XcCo5ndv8+SUe9xoJbQ
tGcxdoyaRxrxPoamjyABUM5cc5hpNIAf3+OVDcVkH/379QQRVpa0FUvFSvaN1JvruOYcx/PkA9jH
MEUGx5uQQpc1Wo2fW28EeSdqOZ8GZgLUht5ZFeMuiai9UCmjEB26SyLGhJrnfD9h2WN1nngYhuVD
jOxm1THZwOM9K8jgmoMqjZRLY/F/P4xmfezUUifXPEx34wD4q1UpKNM6rXbWr/VbNFZ/sITO7OC/
FzRh0Sess1LgpvLvgz4/UkMIPIYLNDERGJfrtoZ8lobmE5FlvQlLCnN0j1gQaTyreE9RctCineYf
UYvvQnIJ6FgQVWsiGpCwPtdgl+UfOREbO4+5zOnm1efn3UUw5tEydU5RcefyBe7fFu7uKph+lSWK
EjYiJWzQYR57i3W54VEh9QoDpd2p8ga9cgYee+Z4HK8G+brejNWCzgyDM798VZvnpKJeXT6PzLFC
LdL8CHF8t9LypR6bWyvMxDbNKmlv6eegl7RQp+dUCorXquKGzrorTcYlgTRWCvJJ4eJp9f4tl9QX
w+dyZMiaTfICN5Za2UAmv/oMd9ZDa76W3ay5SYAayB/nx0DEDW8HBUyh+vSJyh8T7C6JT51Ti+O3
KWvCzvJDHH3hxlfqQ5OPzbbDZcU+k6bb2qB0BeA7iCRy1QKmE8wYk+dXndeLQbSK1GWK2RhHM7XG
fZ9TZFo9zcAqox0kzER6WfL3RNN4bcoGaETEGU4g+fhHn3On/akDwkfB56lLutTVUsqFTux2GNhP
cRVyG4ZV9V//MZtTWhJG/z+gi4l4ydB0S8WdyT/6P4Au+pjK4HXNejOocAYKC0xBz3kh+9G2yVqb
7BKvVuNdqcgcxvX0+M///P/muyz/uiUpIgg8XVf/B9/FGLWxJS693oAB/vNBwotNQOsgposhLAIl
v9bpdol4pf/zvyuBHfpv0s6st20m3dZ/pfHdszfJ4lQHu/tC1mx5kK3ETm4IJ3Y4zzN//Xmo9N6f
IwvWAQ6QGLYli1OxWPXWWs/6cNiaLmwJ0Q+RxGkgqVpZea/3GlAuD0RliVOstFaB3d0PFl74UUVN
n5Q32PBuLImek+VkZraZ2MA13F7YlekYT6+Aptu6MAwp2aOTK6BFpjogDy3XrgoWISwUsBDKm585
qCLv/DsvZ31yAsLQfHtWz9ovJokDV5KRcOsNF5qDfWZfdA0tqnAMU5en+2IGrqYrWcBaeZFiqAp5
wE9YgXjIX3y8aK7iGBeuhDjXAHUsHjYWE9UyrJNo2IgVuzHPyeGzUsp9dpd8sYWJTpKRVjPWiDc5
/bZWf89zF2AMMdw4UYueoT1yAFwm8Vb8RlWHIIGZwEQ6Y33D5I/caIntFsdVWX510IDkA8rUOuHy
5g1L4AXkCCZEiMMWgVPvP7+o566pLoSNRdaZqFcn7XrwwMSpkVetnYQHoQUeZmYV3YWb59hIT1uO
0Ll3TBX+lm3rXM13MKYep/NQS71ct6V5gE2zbxP7urMpftfcMTklWLtL92NORJMn+aZziFEyb/B/
9NjX473l06IIub7vdq7h7Lj2q9wx3mQ9MUvy73FR3owDAI3cKlZq5d6rjf+LFLJy+fnJ0j/Qs+iD
hG6ZuiodTWrG1ETeHYc0jV7zdMF0QDI09ewMWgHY/oalliHhmo5lkKwTW2x6aE/qVFZ2lmkJYnKC
GvsRhBGrf/Ok/uZE5ZdqYi4ID1rB2Hn3buKUF+6Rs32HMFi4m5hjunV8/d3uikpamR2wu7Ssq0aD
aoPh6mqcsFNa0n6JWFKfPP3fe/M6FNQuPQRw1GRmsaPWl/bl3N0j6LhVA0U9wtCTJuAhLNEUMK7r
yGT1xC6AyU60kcGnJlSQ7+iZ3E9A0gHHsIzR+cnr59fu7O1LGrZuqHDeLBriybXDb/K7DfYIiual
plNkbvGWj8MX0lYnXifk+OnOw5cVAQSZLk6rP4YOdaUJJ9Njk8PG3r+RncSVRux/VYfaW21HFFy9
mzzOYffEzLJljb1/OLS++wNOxDU2SgqmYbudKEv1hKH6/MDOPhiFdCybp7FuOB/6JTSoNCCVfNDs
2iSeb2YJXIGo1pZExYB6R0tMjuuGRFIUudnT51s/91ykhU3EMxXgnjh5Jhi9azRGwjNhmDg9CqWJ
DoMbN2240jz7S2imFEi6+sIxn+u1DBVikgHfB5LdCU4u6pu0HeKuXI891xLBzXfLyb5/fmSXtnFy
ZIFZ6/hEabCI/G5GgrMMJ7nQ+Z5tk9wMGpePVml/aJMyhNWi19wUhbYUHUsAZHrPZE8Dg5e974+Y
ICNYmEVzg19mj6mJxXj0wzEJxW5xHZTtTaviD3XAnnZDzCqVTcXAH/zvQQ4qs0IB3ApaMnxn0nN5
Ng8TMMqzH/LA/TEBxxwXlcbnJ06bbuU/e3uhqqYjHPoeiWT/5JlimHkjFGBBaw9x+qzmMT4z4mSh
I4KCOsptZlfxF9zdLDmAu/GUglWTnKFvTtjW57siz+2J7UgGq6au2aedTmHZqjPkolgX6S/FY7Hd
16lf2+S2GNaw78vavRYAK3xx/fl2P45OUE06COtsi2hi53iG3nW80tPqsYyIDRhHf27r3JMVJ/sq
y1v8aHS6pXtpPDS1+JNzzvGRhYBx3hTG6ehYVhCah8HBHWY48CNQZjOUfc7L8OvnR3Z2O4aualxg
enNjOvJ3R0YkKeay0s7WDrWb0YWzS+5tULgXxprOx2Gv0Ox32zkZbCkitkh5YTsgKWpFkhSAs21R
kUTWIwvQMoN1xYc4yDZZFfb02/k3g9yFIjxw+NQa2qZdKnLSXIlkIdBjaUCmlyEjodnoJ+xxOji8
BvmgQ8FWGABuGo+aEZHb2O9zNV3BD1UWvami6IXu0xBnSniy9+gl+MB0l2l+KDZmUXnLsV1miZ/s
OoMVOq21syu44Ajgs3rhZ+NPfObKpmNCiWeyQx7JWn7e/GynBBk78smMKvCLARQBvT9nespSm9fX
6NWcb5qNUgLsY465qavnBFfT0g74GLeO53/rEktFuApdx+yNvZf7v6CGO6RgsYJtmw41zFGzl6Vp
PqtLPRzvmTQXK5cKayZZAG8t7DYhmakzp/e/Eut+8IK7z1uKdubBxIDSNukMVJRh5uloKY5HBbJ4
k5G8DBBA97vHNk73otMfnVL+oBrRztQh2mPneZJJeF9J3wDS1GH132WBuR1S4xHz+rOpFQvNz7+M
SvxdswTZVaImQZ4Qg3HwKewU1jxQva9la6VcXLe5wpS46l31tazwV9vRHlsbq1SG/zVrWTpVAIIK
+YPYgEezlrdj3TwSCzWrWndphESAKIm8LQt/YWAjrA3+IIwDcOrN3O/wcob7RDd2eEn2et0+Ypnz
ytdwSDdCaK+Dp5EAa9/Cg4FLXuovTaqt8p6lx4DT7hLeaAQBocfJoihHxBV4Fq6m/dSNLppXdvPo
W9rr8e9aa1dl1R717bxqIVToyPnqWG574a5NlgWbUn2pwnbt9vRpmvEs9HSDz4LU8fRm9PV7j8w0
L4IN4ZdflDG7we0Cc8f3v/hd9K3083FXE2msux5pFml1YzT2qzQtqvlO+ZRhR7yPWol3K73HGpc9
MAelTbkYri60kDMPCl1CS6X4ZKLKtE86EzeBWqqXA+poMGTkQEOShlx6ZUnqkElpLoNEvgYI2JFk
lMhZVC57VPUsgrqiW1/Yl+lxftKBCt02wE1IWB7ydIpClaVtuzzJ1uBAkKdvI9IzJ6NasnDQyzWW
1m4R3qsENHUvvV3/1DL1EVi6iSHUMRZZm7Oa6Cjepqv7Cw8x7eOsQzBDUy1L1xyomKd9e+kN5Eo0
FumjWAaod+UOUlkWXhCXe9duX35zkxE6oa3HRMTD2fKVbtM0qnvhoTbBkU9PEXxbnmeOY/L/dK5Y
D5HTuUMDXtb5AhEgWeH/S5TFkRuCqWPWh/1wncaIE0W2KSeaRu0M9cIg9aUM4hBHo/XTTK5j7ASU
5ft7eH/jTeYqU14iPh8jutIlylm3rOejpdyLNuZYglqHOAdby8jGpdtYpLxRMb9w8T9OTgTzIwGS
waS2oesnc4MqqvM4wlMFobW5rXXJ0nv5AoNq1sblgYzJQ9wMSH/ECCwme/l84x9H0Mb0NNVskNC2
NM2TcWbU5ribIKuTusRyE34lqO/DgWrdMrCKXacnD6OCeOjzjZ5pU4zawV3bNgMjoVonR5xXWdZ4
bRMT04TkEy0hoagvo9UA/QjvTALKRIpHrn9JQnuPivr1880fh4B/3m2GKjhsXTM0yzJPB2ZeEOep
QVTwejRrg7XFltZh6Ujv1CtKq3dhbO1bzAEsbxMLkSqgLTqqEwXxr73qPJWNODTTy04Q3Q0VXv68
d6iYZC/D8CCaGzB+2zDDom+Xl67Wx26CHWfSwaDdNNn9qUt7N/4pTOrWVpOw45jufYEbeHReQ0z4
ICgvzA7ONQxB0c/iNDESMk825SMVdp1aRusogmtg4/Dw7FViNjc2Om8sY8woa/n0+YX5OGDm8CCm
CyDnU2dzOuwycsCaihOhBOLjZf5CxOcBJMNczbUvx1MeucnC0O0L7fHjsNJQmZILdRqss+GTm8Cs
KGLUrh2tlabZDnG7NozoLrDU3eeHp507p6ZKuUs4kAX10zIuw64+CPjstZeae6tlDp9xo1Fw41GZ
fSsUsYsMfRmq5tKBLWBU9LKlwGnVDATurVMgVSYcuNF+UtxLLevMcIlzoKmM3x1dtZgR/tm0ekXv
0zDE9lviAxoD/1GYPX2Au6uD+rppv2kuYV1WCCNKu9TUzOlJe3o/Tl2fbQIJ40lzsm0eILWEchSt
pQlcwsDoRwUE1oJqZ/TrGTlgMN1mGDTBNUAiSYnB5ghQFSfenY8Jfta17ngFfPDmCLx1NIyADje1
0PAe90kEsYYngRfMuO0pmGl6OccZhygkb9KlW6UPsYGJvJ8IMkfoWJ0bGOhxk+ATiydH2+HIMlAK
Z2F2wIuObweIJ2EnAX3CRE6pFRxc132vK3NbtiAZxoxYodj3lr4jiivYxyA5gh/U9VC+kY14pWTt
GhCXvNK14gXA8zKfpgEXGtx0k344sY6cSjOaI43TBjeGMFx9g45u6JTvbohejowla9gmJWq0AiCK
azbbLIVEgmnqFXfOQuTV/ec7cfbmInKA5Qup2x9mo4lRMHjwsniNpxNJFYetRtrBsesLk7Yz9UZa
sLSY99KpE0dy0opwu4k0L9J43QkWndAmOg3IDvrpqmiJr9EOMA/Qg3NtamHufWJ8SrfddUTFfn7A
Z59uFgNLR3cofnL2/7yVxlDFRgyada1VcC8avsz7clV5L1EyPJNVzh5V8Y+yMG8nI3zi/Ph8++dO
OGfB4IFuOKp6WpHjNrDayKc3GyL3dTrfJfqypHQvdNb6x0kyRTB6RtYZKN/rp3dtX0WpNmb0GFbE
EoOE8z8j8ht1lr2PBg3KA31WKOp10Fpy1tW0coDksxaNiV5CEY8wPDBzWI+SIe+0fBcY8imBmaO7
hA30yAMrDYHT5W74XG9DOoPBDF+eKcs4VumA8GsjlJ3NlqTirZLnL5zKq1TXd4N6sdc/e550AesO
7IXzYeUm5iTZFtWv9dDfKVoDEjnKXxrKpiAhHZQ1cfCjiX8YgF86BVxVx4jUKrZBigDm84ZhT3fA
aXfAhWKR19AE4SQnzznSnQA8eUW0xmSMSwfQvwP4AQJlAbUyQPuFSSqrCbNhNMGQYC+daqU632zH
OCRoa7K33sO6EiTtumK4FPKABDVNfNLIl1ZqKNt788aU7s1Q6wenp5iR0xhUkb8YdfRVivoxybMX
2as7gpFxfKOcNMpvpWMuCk9BXct4iVI1JUh5GLXiQUBrygkhm+nWW5Cx2O47iVhkurXDY/zQChAw
uV1e+40Ab6EuWeGfu7YN8NR6SgOmuTR7FcVpT/7slNlFc5hFZgBr5/vxe9tKFseznBdUVPzsR6he
eqoaZ6+9TYWV/g9v3+nQvnSrqaSQ8GQrym0KbMmJ2m3HIud8uiHKrkMf5JNiqjUlE5gfFmc6lNqB
YMqX0Ct/Nn61GVXjoASMMuuODrsoi0dYHPejUXYMS+VVVPo/wx+aBDnS+IgSrOEeh9c6g0UWTZwp
O7ZQRivWa0vjcnKil1qB7nHqi4XNSyoEfPBSOW6dFidB5j3UFetZtnLhMXBugKGpBtNIDN5ymsb9
2SvGdtOHAQCRtVJrM61PH7ze3arhQvOKL1k5vKg5Wh033stsuDDH0c/0iBqd4TRoZrFWnI73dY27
moTEbD262iu4tmdg/19JkF0UMn0M8++NJtZiPbxZk7HMRLjjP6uZvctc8eK09WNK2PIUJLHK86lS
tap6BBS6my6p92CpkvWjX8abz+/Vc70rNS3NYrzPeOzDtLuFttqXXpatuxBFm51uiob6TtI9llG6
GfNoq3b2Uvg4tFBpDik7h45k1qnNY1yjjrB9rDP+XWyPP8PeeE4c9XWEBRc6X7RkeIkq9cKc6uzl
1TSWJVmLYU53+vQ1FBkGpVNla+x0t4XVlYiGvnp1fq2qwd5jsJXG/WIIvdXgmBdzhc4MrNn2VHnW
NVPSV//ZtujyuroyCtoW4SlXOq1Z640dd82KjDJTCR9x1m/9UX3NY/WVOvUSYtsq7dxbU28esebP
otpBxgx8WqjpzedX8txwgJ1jOiMYgzFzO+l1E7c0AM5zJcc6ewY3thxG8zk06S49354xP92pKbUl
zzRvLU9ujd77emEPzsyruDKqFI7FBMs5HQbmthHUSUp1qRjax+n6dJZcexUQ8/rZkO2jqkZfs8Ta
9ZFzG+AnQ+eRheI5rMbX2vb2Smo8p0D2FQPXrK1duDvPPI41gapGCoNn0ofV+Ra+ZTpSh0YJ3TCv
zt5MszjEFQ0o8Iq906SXFoPPNRZBzJZuarrOdO+ksdAy3EyvxnRNdWBJUuhVCc9kBnl1nlv+Y+gP
/LK/cDtP1/jkyct6vWoKwQq0ocuph3o3cc/Hri9Vl+IVjuWnER1jjzfcrm+8LL1U+LbPXe332zpp
b1IJo9AwpkKZhI9VBS4GUw1SFzMcLXgp+gwAm4Os0RArXy1uxzyzMeE4184guWmtOZb1w0T0TQx7
6bGeV+YD6bPGE6D6hJV80knALcXjKteaAAyPuqmU/IAl1gehL2qKtVAkru3rvCkPR/IxEs2E5UfY
fPmbkWrrQTAuNFuwK+G4qXxtU6T2gmDAuyF49XR7IasUJZ29dfBgU3LR+2xdZ8NKLeR1Xra3MgH6
ogyrcqxula44RAB8GgWrKQbQuL1J2mEjGlxqRfMrDOtDW7GXXnrbpxBMEnd8NGNWSnRJpFGGSfsq
sEHYxP04y384Gz9iepYZpPwmrvpMlM23qLLWJcgyZRDDFSBt2c9blZAcAZFmWeBHOxIuJYeyNFBJ
4sYzthaaIDv0imXSo5RWk5ccaRaVxYocrPp69IYYFmrKc8QqSPLJaIHgBVaGIPnRkV6w5Q7GCcpS
yyr0OoSbdQebDlBUN4QERDTRQ5MwSBTSAAwSqzEfMVH3kSXCSjBv/d72V5CFkIxTwZ4RwvDsFuis
QylWKbFAjpLvwejh0aHVj066B3U+FznjMVvtN1XKo9CEGhfhF27JDpLRm8QeZAfVwXGda9Mp39og
23tluleqGi2Fi+bJwNKe/awc7UmP8S2mZMyH/QaW4cy2wN2ycPBkA0dyc0zeQIqlv/ZNPityb1RC
rRrAAcI3l7WymZpEbxV7OdjXjjVgImUnp34ASPoKfetKRHAPXX/XBc1zZnv9PG2G1efd5dn7R7Nt
jc5BIFuZJtXv7lWrqIp6sOiQ9MqdlxY9st/dDzmJF6iEjMFaNKO85hAv9IPnBinUP5i9IqZAq3Sy
WdMfYKh4Ay4yln80Vd6mUUI9P73QE519HJmMMFnhpOQM+ObPwzMQBwGvJ2KTMOp105FgTtJIm+DW
pZqSIacDuunvZanfBMTiFNrlkcK5Hp+Hqm1xjqnCnk4cZZ4USd6ZrCjg4YgLFKcN+vdOsXb8+hah
AJM+Z+Z64wOd/8IPULyCRNypJYBkh+JjQyBPXZckDROp5VjXbqKzgmUCS3YJoukgZ84SLeUWrNy1
F6evmVc/NL63hSt+LYcWmAJpU61Z4lBIqeZ7BIV4GIiTrpkPmXUQDRi4iO6yGaY1wli50ktopf4w
OZ3U4UWk4zodCdzx7StN2reJryLkf9UrYqbHFgM+uV4zWwQPRb4vnQwNu4FpQK3Hl+lqZpDB8H/1
0dwJra9MpaLEAtowgM8K9yRnX0PuZSTy3VU6hAvTip1PvyHg6M01L6BQ04Y3DoNUsgrIQw2oQlWJ
Xc/1kLDXvgTjqIEQjt1gReQHKQQI1Os4f8NIBZhUhc3dt2D5EUZ0nkGkQW0c8r4rlgOafzuvPfAO
Eoe2BoeCtUe7tbaViokyLr1Z0+OxbcOvY5RD30gmkTiez8BlAxNW8PN78Nzz0hJM0SV6N5rqdI++
uwcDtTKTNGpT6IesMelfEiu+Hjp1FWnE1fx/bep0itbm8IYzkI9r34akmMIXTqmxg0m86mrlwmGd
HSVbzKvQpSBHYzr353GphZ5nhVFyXNG68knT89KF32fLadweasM3zSNeDCc7uOELh3lu1EOVhpIU
Qy3mYSejHqtEVpDGdC89y74Q0JMEy0td39q+vNZyri8/f35iz2/RpJI/BZt+qDYAp0bdAsdwXYYl
BrDyAFXmRXOHpywu32qeIVCdFp9v8th1nI6zJn0stU7Uyvap+Gescqj+JCiswz72rwxCDls0jpgt
JUGjajkba+uxgs1EFlwXPzrOoYigOJYDY4Sym5b6Mjzm9V7hQVVhdsVnmtSMSKf88QFpg6lkUCdI
HrET8zpC9Eahy8UUN26s3LauxnJceW5eX9kO91uHK42sAWrb1y0c3Tn3ynUQwJdi8ba60tzHMsYY
V8OES6RYZ4n+pZfFfaqkw8ylEougee7XxItL0obnOvkJ1GbJGY8m93lRAU1CAEhIWHbF7DO9guP/
LXSgTpjA8T4/q2dbLW1WsBTE0jQa1D9bbUessgJ5L1l3Rf4WD18ltJHIHTfg6251Y1E38xC/43ip
kHmuAcEDopBJQdf4MDOoWmXwc91K1hCq38KRyyfH6mWI65dk0mD0Zb6H+3P4/GDPPf1ZeULxrk5f
jqPrdz2PKssIQTLkw4hHSAau5kqi05oe/WVmbkNHu4uz4jCNTz7f7rke7912T+fP4WjEbWaqCcbm
fuXEtLHQqW47XXsqs/b2821JjQt2eptQAkUkxrSUXuGkVF53DoEehDKtRRo+9H3bzQNk6x7VWL2M
a2Jc8l8mYW6sPo2rQfXxsjswM6gbalxo163smVmthfcaZ9CPLKu/Cz2xh1XZJy6AUxEj8lO0VwLI
b93KAJbnmt9CNJILXUeW1xO7V8EY9EPAOeb4pW5AmozRI30j7F7IU0s/3TCmxRaN26TCrU1y29PR
XGI5oUrsE7Y7eRtluJEKhfmGBv56xsyLgnHGWF9JD8RsVFhCqDu72sprTTLu6oo0PYIhkVItUrP7
1o5GRwgc0x6tNlfIvW5dy4Pk3AG/JNOER3ANYyK68nQYwpHo90bsb6dxc1GKJ4cRcV/RNohUWHh+
/2R4IzFY9SHMmlviHvKFHSnXfWQuOvCzgeL/UsZyWJh+vSVjtr41S5+0KMyvJPReeMScu2nkFEDN
wgN366moM47zCt1lTl09Z3aViacWHEWtGk9mbl6z4PtUE1F2oafXzzVeiSYDN4TNUvFpe2J+6ZFb
SAdhxfatDvAe2a2rz7XqqoCEG0zpUNq0BFcFcm25IZGGiXvbB2G49sLksWxY1sx1ln0TUjv08Ffq
5s/o7Qm3ascJLRFdw+KFl9AAVAebtYhbLMCaCQ3i8/vijFPAwGOBzkOnu6FWeXJfeMoQo6mMYR65
yRL9FA53lYp3X2q3RsJRkb+VzwJMfcoAfz1SfML2pESYPWRUyD2MiIqsV21DL1ynj6Tqod/C6rQi
tQAnLvx2Ij3ir61YupYAHp9DvKwVAihidYqGVsl9DVp//flBHetLJzc7o31TmwZTDuWfqcW869Gk
NThJrYt43evhoqCoDkrNOdQZURal3i816ebzLAEdnujawYevwBw+xd7rkQ1Sp9EqiJgGQK10fOdC
P3ROiIFom6WjaZRgfyjMer055m5LZ5s7/q4J4hclLvZ+hjHaNDAi12SclHC8K7M/AH+88/v6xmTp
a9a6zDzryv7aLRM/fasjLhSUemRuydtAWoHd8RFN6lwTWoPax1B+XTin6pkeFG0EUgEEbizsnCox
1ND1LMpGCfrskiClCL9fM9BtuOqW5Gc0IpzdfsyCTedvZQd6IAuj8UaqsBs6/1UdCv2OBTRWt2OI
QcKd8jmbAtWbNrx4I7fLEP8gHzJddGl9Bx0V7gnJijKnxpFa3C1m0CrzEK4quZ3cbAPUcdMJHuis
AFSmmb2OI2mQtpsyl3LENtNJyBE+deFp5Qtuir8FoAakL6ZA0bYT19R9w6f48FQVwkdrKJWFWuQo
TxXx4JjBU4oMaSYaQ5t1OWMlR3F2kfxpd3TBVti8eqY6d01GM2m7Rsg2L6zvEEvfPNfb9h7sJy80
557I9tPzpLW/EIP5fRoU1rF4qsryoDXNq85aH+vmT22ga6z+88FCrQ8+Y/6uazcyr1kg96+h1rdz
L+h+3biquJU8DTwjjFZUC7GklwWRKdLeE4fM9BEiIF1sC/Mrr9djPHFHB/V7mg0/L7SFc00BQZpQ
Ea0wqT1dVRtYTIirWiTrPsxisJBiBt73IfGqfsV8jvMTyH1rKIR4Tv0XPpso0S4oS84MWjAIOujM
zemJflrgJe66KJJpgCYzLl8X518tG8RwKwvODXLStRyKxYiPdBbAWr50F5/p/SmVsKZDGZcR4mn1
PWWNvemSIF1HDSGSeRqujQyGmQ3ofi4K7FUZZqSdYz6a3APLxPWBh1ZrN8/IffZrZ6Wn4a3bFPpG
DFMEYCuBEJLLpZqbtundG2iZcwKTDoFDcChjixWjGsaEZfn7KfZfP/v/471l97+7xOrf/83PP7Oc
4FXPr09+/PchS/j339Pf/O97/vyLf9+Q3JZV2a/603et3rLbl+StOn3TH5/M1v+zd/OX+uWPHxYp
upph37yVw8Nb1cT1cS84jumd/68v/uPt+CmHIX/7118vr1wCaMTYnn/Wf/3npc3rv/5iyURlRP9f
77fwn5enQ/jXXzcA8Kd/eR6c+bu3l6r+11+K4/yT5T3WOViE0SzsmbTR7u34ktT+iWXVFNq0MJdm
Ze3/6y9h/hNhtrBtUq1pM4xU/vpHlTXHl9R/8qiyNWwTLNBbyMX/+p9d++Mi/n1R/5E2yX0WpHXF
0aB0ORntImtE1sWeWWIqip5W1gJi7nDJV9GGEXawll39vTHA0SXQ2I2URUg0K3OptOOKqoyzDgNS
FvshujJhUa9LFKkokrhz7OE+KkV9LeV4J7HZb4iuecHBzhBRa94Y+UqAD2O2jRJUDp3X/WozPd3h
DWARLszg9tP2ySWBZRISqzIQkVY2C19pb0X4DCJ+GekEoI4ky8zV0o4JAqAOVItfJaX2ZW9610aX
AGW6bzwM22pefU/IWAJTUNjLgQHrfAQW1fz0fAJGasd4tFIESWVgRHPmv8Q0jpSJVfjxCTTLvsmj
lVRLGDdOoKwtLZN3YdRCSlTSFMAzyUuKG99GE2K3NyvoamNbrYI+yGcjxNYthcKfSqlRGE1qcahr
EVCzdL8hSw9uSX/yb23XC+a1piIL7t1hF9pjtygh886SINkYicBTlFY5+OhQUYj6YqAnbQ8+XV8x
4A9sdq6o/IUpfJA7PBkDpnw3epTcDLKGcRK1BOMAyc6ifJW4QXcf++MjNVWCM3CbPTrqj77NNi0U
8LcSrP5Yud86o1GZZUOvVTS3WQ0hYOqCxxS2FarnTGeCnmy1yNK/pmTdzlkwPmh5OqxkVfJBRB8X
U7p35rZwg8yW2WDX349TxF2OvWmV9RF5LCA8TUwCO0JTeQDwwQiyxSIg70kgKD++e6j9WzOjegxH
PXHja8c1CtQnU54AHxgmhYlKWUbzzmV+MUiC6kSuyDUJVFuY3OXKERykKjQ0ipZ/jcfeW3Z18PMI
Ja8nMrnqd//5QnEpevfj8dXj+45vOffj8QXXCIGBTp3v9EkKi5NkZrFiVIYNlKKTbRw/Lz++cvx2
TAy5LDzr4WQ3fqPTx+YJ5HgCqP2PHT1+pkmrJqSoEPPPd+/4t8e/MCJBmrgKceP4F3+/cPzRC4lo
/v3Ku/37/U5l/GpacTrzyKmbvXvju2//3gkKSgvFxbba6wmFFieDnzt9qbDlTaGLzBG7Qd11XtTO
jJZcn3aI6q0pTQZ1Xn9IE2j9bfTuizIY0Q6tPL9TgIl7sVHO5fS7vmM1Urgru+i+Hf/m+NvGGYeZ
cPSRqHsWWbrqqVTjbFHoOixMERbVemh3vlLcBH1GJVHSlDRU8TvGx8ru+J3wE4eINoontd7X17Hd
b8luHTdlqHeLulBnrGSA5tPWVjKKHZM8saOv5zsz0HfEiWI4BrrYxE/M/MTq+LqON3FtVy25nwqS
ewUeLgoGb9nmnbHzPMvYHb+r4xSqJJpo2ZLgA2zPVWhYox6aOy9V2itX5Rz+/TvbB5HcqOWWaQr5
tKX7s5Q+EspIrIOus4j4oHzvd4RcaX6ULY3pvI+9TxZimDslpphZKkOy2UrWOytzvBrxEYNp5l3H
L6oVa7+/E44fEkwRPaPJh7cawtGABbwSiQQeQGTHdrSbNVVU87rS+T+oxTrxQT5pHvM2I/0ZuVAM
RREmxCqTgJ3Y0dc0r61VWXTJskJSMhso5i3URmWJc8z6HQshPWBj31nJhHkiyQS7bPrShzrzXq2U
C3N6h17ed8x3WXftEsD8/q1/H3SGNVdcBDMqxaENhpANy0T+Ds+Pv2v7UGxJELhSe4KriRqcO5UA
A2HzgW0AtIxAiexGpN9x5Ma70V2pHSigEjfxsktJHFdIToGZXY67Kkxw6eaTRIJfHX+Pp7eYIZoJ
l8cfYV6rv1/4URhbZG7Zbog3neL44E4L+qmCS5DKjplvlOt3qQEnMa8JJ1BBKGtMaq9aFC07lwye
ncdAdN0CYzTrx9bAVEO/sRv6kVTbhEAiUNb53JSw59O8o/GTzbnKhfn12LBKQf47iBhcWo4b3xRG
ltyMVQuMzxjK5fFHQ6nIejRcoEXqkNzUsszmnQ1wSimBuFQodoLQ28OzuC8Zdi0ymzSsLIIoTtmv
huiZx5smGiArKRBnAXRrdzYLZJkQ8VOgoC4VbninW74GPsVJt70ZgmPwzSiDxDumlHf45eCCz/fK
rl2OXa4uiloAEwyn93RVnW2P3/3+5d8/H/8QBZr/n3eevP34o87lWUrR3B03bes1zOEgwEo3ffTf
f/Duo39/mybxl8rV/WX2954ct3fc/Jgk7F7ZuVTtrKC4ercT795fpgRi61Q0rjxVq4+57uVWKSY/
oMJNe/zu+CXSww+/O77QtIa/Mgw/jhnyKwRJl65qLbEV3IqmWFB66ReZG3LDWT+K1PtRu17B4nnx
wxrt71qP1xiffD3HNR+vwvEZw9+i57xCM7a4gQwSZwz89/M+JKdX11C9urAbCX/gL3TAUjWRv/0Y
5MuKQOdNkmtPiiw3Fgq5oBoxrGswPHyN0D+bTGLcTj5Iyhrfx8ydoqw8xb9TWCJtsLVFpgjmeYbC
lVrKTPGsbmF5ZAEYDtXHWhvDTRKbOxgh9ZpY1sp2s7mmkY4A+3nsnGITK8FchdRDdYWPzyygA3aR
L0xPf+5SIKOKH9rLxF4kZaLe2HpBtl1dHTQDKq375DMlIs/Kqon0FcO8Q3hOnI1zGyLpjCIftmmi
fCdyhrXNgEBur3dgm0U6JRQtmWcVTi2nDZpdk/CopSNE/sdqE0uGBMcBTi3BK5FtIDcZX7Eqj7Ax
M3cT1f40RDGDhVv0G59Umys9gHmoFyzACm9C6zpi45sINhCm9AutqKCIjQUWmQoediH7YopJeUIK
CwguJmM0EvZe4TqUQQXZ0gZhk0RAwUJS36mP+JyELn7JiaGKBnNFDlxFCfb1/7J3ZkuOG9mW/SKU
YYbjlTMZZAQzY8gIvsByCodjnhzT1/cCVdZSqa5dWb/3g2RKZQwkCLgfP2fvtUmAjne5+exbhBKC
DrlMhmPu7RxolmRUT7hrTygHbJMphBBGQsuxwgZN0qERro0+fUGMOtKUSapdN/s30vbkQ2w2LZls
dUst5l8nT+fnIm1uxVtAeMdm5rA5GCCrc1O/t36UbsIx+IHkpdnaI2mWHLX2lQ+0IkTPzIhg2NiD
QVExyn1gIode6Ba2meDdvQRiuFakrm4jHWZHawIoP6BARgpMyAh0LNF9m+fod6zDQ1DCvw0i7PhK
+8cQYBZXzLk0hRxXEOznPrvQNHzqVGhuBjShvMyRMzZcP2j9kAPN5jWGtRyivujKz8BtYL9G2nyY
6AwMxfeyiNSGiPZD4/XreOJkHhLgYVY6vhRmtg8brqDjj0Bf4MWFqmeC1oQPjuqPru2jWbacG0nD
0xffITcwTpuLGriXhB8dcACUND65QUVlPjEzf871KeiVtcLeSfk8e2DxIhq5vrusyeFrGBt6W2OH
WCdJBCHTyfY49Wjl84U4wJlSJrkB+bKAeCzHczoE4DX9cB8DcCaZZWfZ8tWqgzc3aXikIgnghaB0
PdgHDIuKUD6D+M/ggqii3oQgQ5chWmmVT8HEa/RQMRdIEbGZQ3yTiT5ofJ1EqWgnosrG40HYzqFP
IuZdXvfqO+r76MMrHbOUUCffdvaZfqwdF1N4x7LiKcighSDPxvczMHaTF2xNI3wdW+ctSWGP91XG
rKChI1OB4ILjF87wcKnC9l7hOOso5wzYSuk+JOmTbyEPq/F2ktRXzOsKM+PoAsVrFCTIUL5HOjOP
Qzu+D3VZb8XQPcYqEGc9Vh+kID556Pa3XdbFKIQ7++CPofF9ZEq4K2BRRnNCFuHE6yb90FkTfaO2
eTiQooNH3ZPpmwdIbWvHDGDsKkb8wKx1p6dpOzmJsQ+ZTO3QDFf0FSWZZFF7WUqcJWjU9zIiCwKg
52jICUrwiaqXMiOKZ5o3ujIus7dRwNGa1Oh3RFgaoJjl14iJDKGbPWGLAfej4Qti7Gkn+hZu00KK
K57HVTGS8D5+FxJTpG+IEBsyR7nEVhRS4Hktk1K+sEkKIK37KMxPOwqiA6NWsjKlhCWXYuMpdPJk
9d2iveLS2ug/W4LFpoCACxRzLD1khTiqopd5TrofwiHtwR19UhHUeOPECl2pB4VdzEseYEygLqVd
xJBl8fNEJXew018aQrZsUic2huvzU5FOXCzNfCr0+2MXziZpDcPXeA4+CkhEQNCEWOXLitf2sjx1
dfJuFQ3TDTIxBPXTjFKf+puAPMPtchb2jBwhMAReIwLo6O4vqU9ijqLnlou+ktecRKSHaJLkiUv3
M6aFsbI7pQ8OfPQh9k+sVMjNww+HbOsmizmmG+7NNprkRKYCB2SwkVn90RRsSm7XfVaktK5zLvSK
dZUkgOU4GtvDJSYShSVHvTRBx8kiz68OvJWVMvOfhC8vKWEgUBv4aLWXJ4eBLK5SCJqB3hcZ0oRO
CW2EnbInr3tThhZBMBMMybwl7Ysx3yN3wdkR+ZOpxNdiSC/0pOWgL+ZmzOqFIEzERNNh82U5Md0P
aWdvZJYdZp9GawjqM8kgHNPa3hf+0O/74mtFaFftQZGE1AT7AOq5TMUusSx3PQRRsp0K/+bm4H1x
5x8Sq4VMH/+0l/BQ7Q4dWRjqIQpqYmPaUG169Pepsx60f23bfmmOY9BLQPeR3FXtrpUona2o/edC
mF/SgsfPiGNCxYr2V1bIw6AyYLuj99OfUQy5xm+B+ke3Mvw61h5SPE5D/ujtndo6VF7/3iQUFmK6
Drak8s/l90JzexkpmiRGTZTIcFi7amVX7o7Ljt7ABr8+V+r3ULsffkffhEVkXCdVlAKv5stJvc5K
+lqZtPkQjeAQCiMiRDctNn7Pslt55XfcSOgifeK1yiT+CJSH2gkBqcMo42Q7xQt8/yaRr1U+/4oR
oZN3Oumd9sX77FfWoYTBG9kzKjI+V8Zha8mxAXbzeOsKoAS5IACyJV8hHr+quiM6sfjpE4HaJHtR
V/xUCL5mcetq9A5eZ7AmwihWSfPYiwTMXtzPwNVRT9XuND/2ESNyAixvBT2awky/TkNxM4ioJSKx
2kygc/bd1Hh04uSrSFCy3UsuO0X56jZs0FbC6TRbzr6zF9bk0ohTUEuYtDCzBkjMYW8ScWVg8vOg
lvp+vUOauQvTiPUDV0lYpmqLjelbWTAS7H2OQCOqjqyrwqdJQFzJPOehx4SlnNQHoB9GuH1CItWI
Xtu0TXQNs/FpGj49lAyQkowCtVHq7sRcJ1ukOd80QBAwsu5zoc23icnNXsQc4RN9sbLSeZDOyXPM
4XhLQXauQh9olWpckG/iwR6H4oG0onw1ufV7GLCp5l7w20DHIm2WTcLuwlUVKwthGSTUOCe0L4se
y9AdnqacVocRRmu/dDl9xkIdXXF0KyEOQoKpgOAxw+kaunPzBXW4uVEqIaZUlPNVz+6SXYZGrF4o
vtXsP9RV/HrA2nir/K2cM+doDMlVuZIElzwcYSwsR/bA25e0Osh4RzXAPkmSCA+0HbjyaXAcEvn6
dUvW3rPS7qedm6jXlPRY2CDXsRT3a2ZA7Zm6rkytHzFFk47GdIstyNsldYBqgUPpbqXccb5o6ZCx
nAqMZi19B976lEBz0cE3osqoru28h6TbUk87Z4sA2Vx43qmcGwit+aCOUMUupiFfi7IG3j0LGJoh
9D1cRB+GNz13favYaWtz64XNB81w/+gTEdrt3NTGxxMaG8+e1bFz7DeYqA8gOMKN1RBa65lPZCZb
q4lpnx3rhzDRbIqGvHSyeuxbclBIi6Kw9koXBVB9RtRx0ElUIv0JSd7CWDqUBGp4acJ9WF97Gwhv
6ObIC222q7F7MeXZt/Bruy3xA+04b5nzcvVtw1sHIVnsMkfv7I6Ca8Iom1bptzYiXLIblo+CE07k
+Y9BSydwqJInPzcDusBkW0jvCs3iwYPyZcW8HIqqC9cJDHr0ZMf4mP0OosBIBBMq6LcqHL6mlftW
Q5ThKQl7ErDTr5nFeDauJm+bERYzRKv4lg0xuHdM5psUmmzpk8qeOftpHL6qJBJQTWM0w3XwMOvE
3zDazZNTK/ZTau9Mpy2OOrCHHUYM7IeNd6ytPnnUunjM2hHuLqtFVU2c5pzIObR0+WNi1Oz3UNZo
k4c83laOvQjFwf7FqUMpLclvNuxflW8QXtdBUAEe/VQ1VMkzIVHg/5uRHxfE1YOBTf6QI3DGxxG+
9fSuv/lxV51GR8xrJqbIuopfTvasF/ScI6XYdwJKtV2p7QQtdZuzOWwq+Tuv9HCupUbjRSxyUo0b
E60Zxi3B4avJkLdaBcjlsch3ZQEiBEmLwYSRqmhpYXUHQZ98y6mHGD1qYhfh/ar2Q1KLUdEDTCXB
iqUjqvt03cfEjLjw+AP3kiaCNGE/947ROLygJb1i5RHraCJJMQuNlyCU7cY3Sw7T7bGUObUrKOax
Ow5Jfpjj6UGUiIR6F9VEYtnnOUN2arSuXk9tw0x8sHH4ubRIJTSTPcfKo9vJz8jss4MiGYCVHOdA
AV0Dng/Fxxyeaj2DQ/JZg3v2wi1G63EN2g7tb4nIpm3tUxtz6MmZkT/kfXNk1sCYwjQ4Fwaw9Qla
q6fkBV4PyY1193UMCOWRPYqmVvv04qwc+H6+6wMir9uI7V0TqK3bAl/QRBFcIIKGFG9aDlRmG2q3
xJi+JcYz305DxRZYJTUww2jdh0DwNbtlncGVFpb3OzBt9UDm44dKDqJLQzY7N9nF2rt1Wcn6AVzA
Qjq3UkEA2JwoSkEgYzcEA0GG0yP6NpowbeKuJ5K7TDcL11wxjjYOKQjzcOhH/6WJCmNj6QCUT2fa
O4+lvzLzDylHSpVCEH/ZaK4xATV2iOLEwUO4Mgv7lOoKzmEbf6msGccDySujadbrub45tKyt9g0p
dg1fuy0vsyKk2O3e0wn7h2yMHw1NCsscHfredU0Q8TqA7yZysg8N9P48LcRYFIgcnBpXRJrCxpzl
G6IEUmVjAgV4htTKdobvZdXmu9hERFw/yqSTlyYuyqvK0no3U5tvi+atALHEfkIjJ8DU0bk1fF+T
/WMsrFWaJ2JTz2a074f8hfA4DN4dZaltFt9aKMRwOkk+TudfHAVnzza3SOgv1ZR9ifnE6HEn7PNX
Z6CE7kx6ECTirXTof3Hr5DMd3ac+76FNDME28Bl5WF01b3gqkV1I8i++t5AE9kbtI2dQHEhnx2/W
7qReMk5mR9zYX/Vsn4pg3CthXzD7JHvmfxWVPGdVRcSok+8YTr7RFSV/1+2+dstDSj9yM3FexB3n
noZOKrikq/TH3DfLreaichomxnROFO5UBqpdE5yjY3c/GvMBoOri7AwwbHXcmYAKrb0ZDLshcd8G
X3rcoS2nsnj+nAen3XaGy4MvzHX9M5L93gGIJXpUMnL85c163MeTcWpE/R7hXceOU4XkhYT0r6Lw
M9fBiDLPu81OZh3YNmFSZu20ZsryxG3RbXNoWSuB/R5zMLH37bI7ism44tcPSbH/kbXy3IjqxelN
tVNLTKOuLFrR6RfTdF+GDF46Xvmcnn3wrbZThpAuKtgcTbopOQPPPywXgfpYY/ZtQlLNPI6KsllY
1WaxzVw/OU8xiQIwxdfDUD5V3CI812EAkkHGdI+z98Zxqm1cWc6azbZdge8FohuRJ1MXYXjIdWWu
zDw6yQD3UBNQWptoWt1fnhG8NJl+ygwbpHs6fi9EhcJxEvXWd9ZB0rUX2pMbQ7bZwcif+/YHAOrh
oXacW96RhTUye7UU6RGO2ZpHf/xFjZk8ozHLN57uH2ZRHnUP24LLzaF8ANKebFPP49CmNOUzXTDk
+327TEV/k86Jncb1Hm2Q2E7dtnReiqsdMniOXWPaxA0aHYsVuxK9eAyd0jp4CW8/M51f6JOKHTzE
X13KCDyudbQBds2QUUcMrigvMf8QbTcaxOJkLGgboyOnwSfOr5nLfJfOkgDsiZzNhvrQGgQAXLnn
AVpZyaBPYabU0YiJs1GuOmCd4Naop9epa6M18/psNzXi2Kk6IfqT4IrcZQZVinofa15x6c3eqi8s
dXaNC1gxpipN/uQm7XkqaB42QVruA1rHJwcH86p1vpXR4BFE7jF/8JtHRfnqZYzHNQHCnTFcDWUF
B54YugZd+iXUCXvm0EB7H9AptznBIIk1rLDqd/vSCq9dZn7Aa+3XVlzukEKFZ8d/zRRs76xdjkeJ
INDP1BvWp31uFt85WV1m82jPhnga6vBxnKqItqBx6yp6YT2dAhyuOZC3rL0Yfoz5iVzc7eT5gPpi
k+Sh4rEvfqkJaK83HO2WfbN1wnXQa5vtxP2J6JWE0/LZya6Dnkya5Ab1bCQJBTaCYIsXM1rX3lQQ
lWC4hvFVOIfhDoqxSIH1UjL0xoq+uXkVdEv3hREW3FADRX3mXJTrvwRBs/dEp/cNEasbBJbBulaZ
edBYR0KyryLanb3GNutU1pdCTA9eQsBGNQb9UWXjxRZ1samQbG88Va5Ns6Ib3VOij2rrKNjJqf2d
2ZS9ImaynMZd3pBkYqVk/NQDLCVl/mjiUH5lbf4M4ogmSsigP0nsfpdxUNo21lGJILuqvDyXqC/T
ThbnQstTGy1ZNHPaHGynvzL5b5niYLODWEPVEJHiCFo0OvakWBqyCC/m2H+Lay7a3KVc4FQLbHQj
kT9d/EYl4uABQnBhkrFeZ+o4t7RUJwgpQQsOxu3fg8nfG2Y/XFXrZtA6O2M3maRyjD3w+qgJ9L4U
8XwaDEkboZcawbam/dmO3wPuBAYSh86Me+6PFr2Dm4Grsc+eMyDXn8pXvcyJOqMuTrpVxcnLBwaP
f/75/l/N8td//r/7twgJGgmcCN9z//P9v/72NYop9nr2FMzu5ScUdq9mWIw4hQxhP//lx/zxW//H
HyngqKxMwFabP77o/nvYDRlC//nL//jOICkeuhLaLgNfzpRRdOhTISl4l7f45+v74+cUsD2gkIW7
v/zYptEPnJnU/u8/+f7nP77w/k5a4X2PBwC/9x8d03riUvzf3/Lnr7pfuPsf47wg8qiAdXr/459X
FAwSwVGOBb/WeI16j2ZDSK+S3ItbhtOLPC+fxEs5NDTvyDzoM4OTS8+OOdo2J8mUTde2SHLvORRT
M395RBJobsRoh8eEoEDfJNdGEsNBxaZfM1a4pLM3riV/cuSHAlQSwccWO2wT4jcdRTzrEDK+t8n9
jDSkmAkktV8Ur+hBscqiZ/FAjfY/gFeaCEzybg2W99E0l5HJFIDUNYICaufZKqaHvk5+LiOMZjKW
WqG6VM6M139J/qk9YG7kKqAlwbMLo3NnFAbBctjBshkruoPVFNpjR6Ah+8mQQzF3WFCTAIWA4ynu
evJKxVwFax7YYg6fsKrTcwUZMZfeQw3xFZkhPA2HkCfl7zWzeBKH4suo0Jv6Pnm/FTTqoct/zA2X
t2TEhcd3K82xoGPYvnaFjQU+ZVwTcNOunGw8srEdoA3uaaQRoOVjvKOXB8joHZ0OjBR7PCPNWTv0
bFeQtbK1p5o9HLlhG8fOzmunD2Q5nBy6XSRa4goNMn9HrHRqIM3adKu3PPN/lYODobeefqFk7Tgg
uizcTtmvEskeaOku3/bzeyztlzKjvK1YyZDLViRwfNMmXdBxxltkYWsw1boxlHcYUh1tCyuBbNow
QE/UTEoRcbi1WfHz0ocoIh+6megMuE6RLZkoxCtnHDd0YFlHst3D1Wzo93ogujZw05choq7wkf4y
7PmYMzicRR4wjmp+TAT4kYXEprYFhih2XWEQFuIP56CxN8r1nmtanDUIiZ0dMJXP5+KRZWwbjogX
vM4wYCFDbfHr8GTO0ZeqXeK+CCnZjq3/RjrSehRk1xXosXcdKUuIezfIkGdUyuVTN4dv7VydvBQn
zqiu88TU0o31hzlqf+tZGRDbLgh2d80Txqj2n+wGqBP/w77CuMjGFQjKHSsdYpRFkPoXRXscuVOm
NM2paWLokvdGeApSJgvKyq6ZibpDudGLV9XOlnQMUsO6ONoJSVc416W1Npxj29h7ZijWWktJAntu
hF/ccVqNcZA/pdwIZdA+sxT8I6fi7wCe5YX7kAcYrXpYi/+eGzGrovEnerRHBsHp0fCxcRa081Zj
wORMJx2tQbIkKgW5w0tidZqcsPyHi3dXpv/VDsBroP/BP4sUUlDl/efFU7VK/BGvPljgbnqqMvuY
Wkl8pPKz1iHcl0OJVnoXcTowakoGbZ78pzkuqo+/SEj/rdP8qy7T+bvfeXkdLswdtPMmXqS/GxLT
cprcJg3kUVfRBCWtcY+6YzxvsggObfLez7Lcl5n/YglZX0RqjQdFs6Wv3GOFH+3Sh119pqAngkoM
F4lghv0qY0e3YpKOJcs0ilDrEi2UUtc7iW5oL9iCCK0LmIc3BjPpIotK8LjWd1/0/WEsSU4M4b7c
/6WW/+qy+f1/f9v2f9+7i4MOZyuOBxxmwfL3f7l3tQlppOtjefQtm1hiyNzbJEwnMDhEb5AzjkC/
OffAmt2pnw+eXR3zsWC+n5GuWI/nIpf9ITcH92B5eX+MQIuQIUxweIORYp+B3z3glHrWUens7q/8
/8uj/0kejcoJcfL/Io/+Tqn8vQCY84fc+q6p/uOb/q2NDhA7YygyMRShf4A9wjP3b210EP6LYpkY
AWTQCxzvLwrp8F+49HHtCJsVLqQF/KdCOvgXDkUM/L4XuIGJ8O7/RSFt/d2PHy6QuCUaheILwfXf
3QOcbpImj9P5UM16WGgMdAXcFtQLEbSTkRM1hb8+xcS3ruvQA6g1RKcspbkuaqQFk/8rBEDuFh2Q
5yD5B0fvf+EKeHGBEwhU27zN/6anwZ2OybyiVDJafWIsAK+1J9bO65hWdOQGu3nzNrngM/J+b+UB
MNZFmPCXz/N/WKuWT+E/NxyuDs5Xooc8DD//5W/rIIT2tRePh6mr1d7sJxPLPmdzzn400SM4J9kq
l84jOUy/fyRlgZqnxzdmfDNTXmIWcd4MrWd2FSTKnYsoTuU07bJb1t1co4rWyCNbhpvin9DCi//j
v146DCmbubArkNOb4d/XGz0J1U9Bd/AcOq2h/tYHWbW1HVQlkczXyUhjX+TqIYgTRgFm423MmnnW
/KFM3mVncAwd8brdr/WcouE2kwYgW0fn0nYPqQf13SGMqLfMl9GOm5MK/Zka8oOL5BySvHsICn5N
F6svNP2HQ9Uz6hwRQUhTk4ao7Wlt10IdFAyB1XywgoZR0KiRTzrJhJAywQSYIbQW1VcbyuU6cq10
58/uJoqTYTsFBjNamaHUIDeTVDRRpJSczTYy8wFiPmWw1VO+CEYhzRRhHfKKo6urZymNqzFK0txL
vibLfT6ZgkS+1BPrQNmHtOHNZxED+jGrbgExoAxuUeX0+T7JTZoy8/3YMJx8Hdcbx1uu5PLVDXZU
P7lWIYycbtZqnxhykUQy7m9djiJWKh+qwNlahklKXkukMr0pWQT0ZGLa0FmEHrK35Wcoy+Q45Exf
tPDivR3pmxzc91LMNv18bpbIBh0IcN0kDdtZpmDVbVAl1y59ADb4MzMX5X8i0s1kSPpD3hPfPtEn
QvNT20jfAyaiyOGKte/gulXJm6uR2ym2fySwPFWlcw4SG2nCXF1r7PO08zNCbBMm6+GcoZOlJm1v
FuSYWDy5rrGq63bad8gdV+HAUKsiOJ7Te75C5/8bbT6AZDwFK+JIyLaD7Xh/So3e/Fy0F63gl/A4
SOG91K4BSygYvrV+cvOK+LEqxIYwhVtDj8apnQClTPiiHQvCT+yxmdPNW5oMEwaCiR+ymhr5MJCD
h7IMoqGTfBu99Hb/m9ziY2IIgJ3CfQbc31LNkr6LymvdprO9TZka9XHPOcQ3yEsd2lfXRLQ30U81
ZLpF7JbtFodb6hbACtOCCFWuXbAUuPUcf9ITR9KbvZKSwzjGi9exRkPiC5qoJaKZVITb2UbxGxB4
vsjEmoDFo8EcvErj+jGyuBGLAYeY5ROy6kIF4sQHEIcU56G0WJYrsbm/A6mIZkdA/OwOeDw4hqGb
a8jhNXvYhsvnPvfu5+BDMW6Gs5MML8OcZ3TtambhfHQl8+i5xZBbsSw1Rpt+HaAfRuOG0KHgWAxQ
UCK/2RVosWnpVtcWwtEWm/4m9KIL7QSusHCLDZqarS6XG6MP5DacXQQyMscU25TZxhvmj6RfAtDN
JQKdVsjMgH3Vjny9XI7w9d4OvGpHP3rkZDY99XP2lsDGOdmD8wPuNalM1PY7mZevTeOTYTj8lrqp
EAlRvSfD8FbQ3F5XhscUm/YhQ+YKwBIyGESRtJlCpHggIF+JMcN+nPGNqK4PjdERkNSGfKQCbeJ9
GS9N3JQtAJmdSd7kuhvKM7BTuks9txIfcxDjsrkvfjXomLUR2U/SeHNN8VN7GHRQiZ2bGt1SY60D
tEVeqN+0xcomEuYY98+m0twfZZjdpqUrbQikxMm+bhcKveYhGRSHRSQZoHl9LK9WZV1My/3RYJVZ
p9lkb/Fa0umokIqNPM7JUw/rjrky26+b8mjfPxESFhAXDfF2Ho3f3hh/bUbWiIk4c0EZuR6zJF+r
g7AquCaSd1eAS+aY3bG68dPjId3nRGLHBZ9Rif+6rO63KRAesNjMmUqy1YOGOe7rjHnVRViEePFm
OahW77+IKoUnejx52rG3NTc7PWf11or6ySH6k3xrPnb2BnsrEXzNdquQUfFo9C1t//B7gkW2rOX7
/RZhVAHGy5SfbUlGaRab0EUZNTHHXQXqK8ZUsUKxdUOGRpy6lX7aJhtQ1bJ56GRpRzP+XPdW9uR5
MGl6YsNbST7suFQKjg/kqNmkuJ0i9N5rF7LYKjc3xAgMGyOfcCzZP6Vjmivw10v2SXV1IpJzQcWX
vAcuqDBH/rJjODu439psyckbo+P9xowmNm8l008jik10PwVyOUAH5dz+6FQErwDmNDmuz/e7iK7n
sAEZgDMofWoa1FH0d8nl4+Oslxu8JaUM01V+nhAyrzUC3pVPio/QSMjKhnsbDQ4Eab+82VmIwE6m
u6b3PxbrfGizqOB0WtYc5DI59ARzohFYe4LXwN9VeXVKZf2ziAOExQm6HyJGCZRFRpizFDMYXJtL
lIvRLT+oJx2pUG/+8punsqLnlj7lWAoqtlVc2NMq6aOXnry6lZdDXSwrp2dvYEnm6MlBdtk4wPvu
OEehG5HsO0mdbCxjfrLcoqLllvwC5sVNXNWvLdc2Ek6zDnRKiLzHHztbAuHUNx+5YUPXFqdDi9CF
6O/7jm2BUt/oMP6doHcFGDRsMrJO1l7u7NzIe+1595te5Ld7HWCM3PejyTbJZ7Kac5v1vnicZKnX
UYA52Bm/dTWbSpICa5ra9DOt9EflBtfcQ0VaduepRCNtsbrMSfpZjC9Yrev1WEc3Y+TmQke4lM7n
vhzLLVst2yDtBhCnTLpYyOw5R6Q0rWOqls1yzRxTfsekcbi/EZTlKQ6zdWawC80mhTRk4J/0YFRI
f21ZOWew4ytl2/uA1QZ/Cxf3jxLEUoxf63xThKxjZDlQaglUjxWa+CB5qjAUoVTdxTGPuRzq576b
30IfTgd6F+k+OmmxVcBFkW0HFLIj+c94hg+uH2/aFhx503Aj6cjYguyBFZ5eGudxqo1fHErABWQ8
Kjrq0n0m7AdmAkvC7fhNZg1P5LKsklWAbrvi6jRldSOWKlvVhC2s7Ue/hVXqxIC9lmvRajPdVHnE
4gNlfm0Ew0rm1FeOx0tIxhNEO9xCyyNrIxGRiVcDzONZNiQ/zA2mX1KY6D1cFlJ4GvmaQsxbd57x
O8QVQETseEjnGvt3tJS6a3OWhPhYuA2ka7yVQ/YZoK6gB8z9Uyojp9j45Lyx86ow3jRswVNhvxOS
RvoZPilwmG3c4vk0m2k/L3X86La7vMteKgOjpjPxJotSIkCejq3NqmxgGSfBvqSN5h7CnOuZxiyg
/aRgQ6QQ13yC3+2cG6Zo85+t1l/tmpZprXjMnYDrmnjfFjZy78zkrny0y8LO1ONBiTJAtQP9Tg9v
GK/RC/efUcajM7u1RI2mYfWxJsV2R8NOFasoiz/F8vvzHllCCnnUHIZt5udX3WS3JCmulfEjGzGA
2NHC/7zvo+W1k7hg0Umgxkhvmc7EpijZh4ymO6EYpo1YmvY21+7DpALaqqO5k8uAtXVyeCwlJSKi
m/vtF/YuJAdjk5f91p/r7/kstzyUl2BZVO/1XDnm13sZpOyPbCDl/r4YJ5Z4udcg90U8adlcrcT8
Ejkd35Za1D0I9m0JuZqPUuv2NWzoNhdQqdCUiJcqV9exaG/JotKz930wPo7xK8OtjZwpM0LJ7sxc
T62iNv15r30Dn9CXyGAPdwzEJdTg1YKWZT0g7V1ln4CKebqXaUGbfiC0YNPuKSF9MzoprT6Vld7i
qGG9ZDZQRwyI0GyX7smamity3V2pJ/Y/wUk7SVoAECkRJEuJOi/L/5wSDlH7TPfypdpgjE5r8CPq
WQKapj/ErXdLczZSMITPWZh+KRKuNY6YW9C6BNc3dK+Xs7u1NgfxolX4MhYOa2TnP3STd7vvjvMy
VLZ9/YhY61RTgnOgUB2+1iuTqtsy8FqVwfyLAmUTLFV8lkcvoCEoBnnvKIjPyCGuDEXYT3KX+pOg
WVEmn1SJHEPY97DixKuJN0TSBF+Tlmc6HxQB9blpfcKTKP4lulK7+I1DhZW49JHz2ldk8Ub6+37v
B/6g9ipS2K+Wr8jQMVErM5Wkiil0+5wTuBoUy/6SzhQt6n2pF9CivWSCQ3evqIcdhNv5cm3EMF8U
2RYrb+x/lN0trdkw7x/zHH9JNQSNMJEzSWXxVVriAHzvPODm2tS6uNktr7WxaSczqtjDriGkof0J
qsWaUE9mRvK5HJHg0ywL2vMws9rd7+NlH65d92BOvKxcU7an+bUfxHmwvkzmiH4cv8J+svVvSs0b
GBq9a2HC5F722TkwN/sesX2znHOHGH6HZAjFke+kjPHrEKfuEfllZebqUlXpw9097JZiV/uzcTCM
+sNR3mtniu9xGD4GWXnNfJ6v0gIdlvnZrwLpxB5eRbp7Sk2WmLp/UWh3WZTQS7tHYzn80cBmsylt
k6EPNpWN7XVYp0Az2AEyj0UdCpIHQTYfx9IDQDRtb0sP7QVDrj8OnaXc+fAoKPMoCK1qkb9E70E5
nbVT9WR4UFrAbnz12SCxfhsj5y82yRl4VJmXal8zhilre9pXyjrrKtQooMhCqS3M0LF0noos/Oyj
gAjVIdskKWbb8Idd1t0+6nlqtIx2I0KTNTmdZzbrsxRUYu2cHe0Fp8oUg4fdQ7GrCnr+C3HFbPiQ
lvs8YMpd90mAn7VihJN3zzyMJX5eVZ26oMLONTJm3pTgLdBU5QzWxjnAgCoYkYdoFk+pg/ltuDL5
Ks1tnwtrFxJY4quqPP35r4rC82QWZHOsBnu2VpUssWXNEf8TD4KbB94B2EG8c+v+1Vl+9f1FRDbF
CjwCvvf+PzWGPp5US+FFaqpT1qsnWBv+zpx0f+opxE6B13Ur6QR6k87T/yHszJbbRrI0/ESIwL7c
ct8kURIlW7xBWLaFHYnEDjz9fAlXT3XXRPRcuEoLRYIgkHnOf/6FsU+3zJzVf3TD3Ca5Hx/+/tGf
h2BPzTB6kRcuv9KamD+E00YHHMpVJsd/f5rlIX8/+O8n69VkdtFDLj9bvl2++vtnDP7/dUjLD/9+
zN8P/MfP/vGsSQEzrwep+evtFcub7BdB5t+vsxxe43nhpm0zGC7/e2Shnp/idBKghihDsejjkPHj
sot/PynBLxEk49EScjoZOgIIy9WyZq0XNsb1NU6g61ppN1BAhM05gwF1Wr6PPPe5q3y5C42iPAVh
Y+4hOe1lW3YnPb53rdfuOJfDKewitOVQy9Z5nLunzrMJG3P91j1x3M5p+eHyHynhGiO101ZOZGkn
ULCILi7DhbQZvVOUp/5p+Yrl1Dsllb5G7A3/x2iubRXaOzFF5kmrK/MUA8icwql/NqeAlEqXDhOH
mJ8ZpW8V0nAcoz6AztHRfXnF1jUK4g9zKGuDnu65b3mDECFWhTZADEYmKQJyAGNsfdwyy5C0wI7y
Avst19zgVzdt08k6Ea8nNxFudusohGZjkkDouIW7tdPkoRe08sfAmXWcD8JsL5n9TiFxDCZBc0hd
UaJgmdAQaR6X8Do5kSfuVYubPqGAaOg6eyK9s/656nGxNpryUfMhJ5d18BjqAsrmW6RHpyHHyROT
JcXyhXnVGHN4wJ1hN0EmzhiZJk2Cxazn/mzC7FopSZfhG9267Wdamhy4M4ugiML5Xs1h9DRiaG91
0XXWcKrVRHeYO6gVfpadhzyJ2Oj8ckdw/G9zsn/6pWevNal54E7Fr6CBXtXI9idc3X7sRxhtzEo1
p9qLpL06affYVOhQRTFeMN6mXXFZeKUzkNkJDZ8xwUPZDpu+ETSl1jBuhu5Xbkz9S9M01tayybKr
0I1iuYaPNxeEn0OECo38ODoDHtOw9urcEk9j4UmWairAKfIORY0+r2WyfSiUG5mLOoqpISo44ZUb
s45fxsJ1KVoy+6yjPFpNOTbfkd11q7jBunLwXx1lvxUQbWPGeIuVvVUxJ0Bl7cNlnXHGXmM1C+Zb
TI99oRkHL53waiJxWKLnXdtomB0/+pCSnD676bFXaQViHGs6Yhm6aeCV6KC3q9Dq74ZdhyAwPdLB
VxNdCEQG82wOPeL3bLhUreVv28pHfVTKQ4WIaIUiqlpXYfuLI6BfMcJgn1nV2UHAV/YEA8kEJi6Q
ho+9997WYzLHCG2KYhRGQYAOI0EVHyUQjgNTPGazd+nbDd50VPi4P4PH6evUhlikt84xkN7G6tsQ
skn1k9bwEFXm3WZr3GdUYthn6dsuROwZZmCIac1LSeKPUzfeoZNBhur70MKyBy4g5Gw1vFwpk52p
9wfHnTfeIGwYDS05OY5x96G7rerIftKHcFc2Wst1bxR4xQzvbhtfgRHe3NDfd8j1MD6VVzj0D4Xh
3cIQSATZPPVq8tRow3RDofZJ4wqk4qbnThPfjLjDb9TrrlUzgmUZwzq3KwRcSe8fS8XjHNIDoSPx
ap6sTmWfPnptkK6zAR5IWw+YfI1HOpVPoKHPeE4fesM6azkShQT2waMdp92ujpiTGOgpzAgnpya8
aDkply76unLUnpsi+4EmAEC2ibhs4Tm6xmM5Yl/cusBVkTvMsPFwQaUuP9TSQ2Dg5U+m4+8UOle6
c3NEEfm7CCBuqJ53NqdLVoIiFPO4DVWWTDqP9WZG7FtbVX2QZMdMZnxrq+IhSMd0NXUKewyMp6HH
ZkaRG1HX7q0kq9cA39yoebhyUv8IpQRXjcpcdcOcbLsK0mtvw4XhAGKn2YcZOUJlnsYP5jAd01FD
+VFkVzQ+FWun0W0F4ajnZ6uHqKEldGcp/MAwhnXTEvLSRcRYtpP77tjO21iu/ZDuRTT9VkM80ZrD
+zQFVyq5TdC77grrTpg4/n5Omh/h/IDq7kae6J6l7oZxxhp7vXUiMGBnuLcmj/Fb24P3SufQutYp
QGFVmCNZ81qwcihIMhERaWbJ16qA0cUoKJwOePXu8JZiwkGPWDDrixNzbVY9acdopE3vCtkZQQib
mO+Mz3kT/7SUEjsUjxOmwn43rXSqeDkWa2nkm8yALu9jcESSuG53P9N4BJuQwly3RXCBqPSJjp9p
GAgj0DqTEnSi2ZYp2ePcmA+VqG6ta9zJtn/qVPnetMewLz5xOTw46pI2onR36X0tvrSo8TT41UMU
sksXl5ZRe9MQZIcRgKddk6p+gmDyEMvsNmksG4EQD2m/Qez4GZuUwaasDzh8vA+R+eyh/4paPnoc
2oG1HIjyBmU5LjuPYyPPWRoxB+gOdt+e1DkvanJQZvO7MVZXI48uZjLgGQF+4HgA7bMwT8JuIZcX
zx6GGHVErQa3aUjXUZrJ1WyUKQU5MJWdzpsm914seq5Vz32Zz+MqicdtWtfvmm6dC/CI0rbf1Uej
nipBSCBVNCXImFk/pP53O9PXdOwws+v+I/Tdn6P0bgTWBYhSxtF7y/k4OnTDE/fQgKu5b7w5Yfzp
kHsQ+NEGtT4TL0gGRu4doxkVqVacAqODzAQbybWHBzB4+OzGzgcC75CEaON9nNAqW0CnOTxpYqY3
ZJr8AE95mV6mKKdn1FMbihxyGgxJcnzK4zl40QomFCxL7T7PJa3qGTeqeTNw4qeclS3xnhu/+FHO
0akVVx9QJ0f456TyrqVkH1mx9qNhJUMOkDFlKmwIu2hCmdw/WBrRAQ/taF4GLWMPTPGsNWT2MjrT
bzCxb5QqG1lVP+vk7KdchkhuadAN/4gpera1i/NY4O2HH7geNOd5luEOeTaWNpn/PAFweIp50rVK
wGHjWYJqCYq5d7Un+HodrSSgaIFTDhIj3XbOLvCaEdQnjZt5sM8t6tFtmT9SV0cbaGEztNrwTlj2
72rEraRtgjXyfXejG1tZaM55nPRDWsGzF2WrpkzVpvXHzybDJQNLLKBqLkI9Y8TqACpXl8LAjAGU
28dcMYbPMjbDV9zjX4q16bpxzHAVlhVtlBN9DBrX2jAbDFYpD8Zg2A4alvKI4OaN3rU1Epm4WfFx
HDUvfbMm+iNZmFim2bQX0IM22khLVdT5uz1Y3tk1QI5T7QWE+9nV0LenORu9O4LRmjBy7Wk4Ganx
MlEkKeQFljwSuD6kHcRVHz3bcEg1/ZyOmb1n9ftpGOG7E2nJvq36j44AyB34EuTwsbsLBqgx5Dwj
uQoxw0ErsQYt2dMrrJGw0tk7Gju2be81Ib71JtcIoqVvXQBwmuGjiyZ+gHAJ3Mbm+mBOFtf80H1M
cbzr9JyhlpAxIhlcOMpEe8OviXOSyzetnx7cJH4r9HZDzu0I2RNDwnbozqnp7AfXXBeT+ZSF4CZo
GCpGeMmWMUiCuqn/wq0uX6EHHLCK9OObdILrUPhvSFtdK/u0Z+praj1X2WJMBb1wViTPKQHqQ2gf
bLP66LsnAx6ob3zKmckr/yZ4EdTra7wPmMANO9fpX3Wm7zgxDGjtnRUzXlAxWQJ2OTYwrI2fR7ZV
f+azd5t//Q4a6tqmvK/JS2aXY/hcrBsuEJ2XcHl69WwJMQiyMvZ9/KPGhPRff2oiglNHINRDAmZX
I+7MvJxwgoN6iq5kzhmG68nrthNPRyWvvjWtcmMlbzMR8TxvJKeVqWIWeHDIa3Qx4urQyFgJOarR
Kkkf6NZJdvPxQkC6W4GdBWWGwxC0rtjdVHxtoexcvla/419Fqk3AlUPYJxRlHkORasgOHbNSjH0O
h1poKwuvOfX/ivEuXQV0nD0MMf4uIowOpaf6FYH26mt1OwY8TwrNvO6xwcaLqjmb9hPr0NoAsetb
/UsdWElkNSNKYN5keK5SE2yu3yETPRDyEPBtXwRAOPgEjPsKmZ56hHq9Kq5OsYBkz2s4jcyR2Id3
C+Nk9eIVnoHLG2BwbWXjkVnyCIVUPZ06LvWymno7UOOX985zSGcf0W2pv459bDmYZBsFiAkPxfNn
rU6PenvqFP7rrQYclTlSzYGbyZlmgkCMhMGaGO0t6zcKCq42ftYwAZs8RF58rR6jlIG6+6nTttgC
NIOHNtmfhxOkvteTcB3ydBliaN9E/w2OBUIhY2+nfhTxa9H4B/UQYl82c0eHgm+ZbeQ/1VMhnkMS
xNEAuk91/TmI8qqeUj0mEI/5/KQeoY6pFL/jx38dVMQP1QFHGGipl+IlHoY+ZaWet2ljLC+nns4d
OuxTHy0I0rQoL8F8GOKC6iXduqW4FDWRcAyx/JJYehNgsSbwHjFvvSE1F61mLTe9yaQjspIvXMJv
FndVOmholaDv7uNI19jup+sywK/a9Ivt9qaNXK6Fg/YtLm5RSvC3XiDEYGJuDibj4FTnWgKL1ksu
RViDD2kYjpgX2l9V0BzGkWn2LBBUlVm4cgdHHpwazYRM0Y/+SAH02GzMZ7qFTyz8Cgbu3tNCg0Du
1nHxPbJJApapoYgtb7ZAlEUwClKjZhI08mhpyTmJzSI+WlH5Knpc1Wcftg5mZJIaB7ghPzWif1b/
ikCa20rRxBQVrIE0ZCIP32Hz4WEfObOJ4EARf+kI+neJ9xOTbLmunelbG9Y9kxogaj0B+Z6p2IhM
MLdIsN6sOf2wSs9fu7JGx6WclNkhqvvktK9ZRD2EnQx3qsm0yVLmjHZPG6cfPZRBx0ltWHWqItbw
aVu7FbWnH+m3Be4mcIBHigTZ1qYuioum5pWk4nG2CwYmtc08JrEOk4aWCfOweA3GyuUNKDwV0xVj
BRy60HJGpLKvMGxw1noLg6Ips592nTRb0mbOgTlw/OVv4QuGtVb+AX8CN5iWionh/nGojYNeMEAy
Ez1b6yEOYdW3sjLKy2Bn6SZEG1RbNpJIBi2t34m13emvJFswJTPzeyg6hpCyxOOYIYWIwuQgLXqd
ZThJ7XwoPbCDMgboxhIiXrWhtZ/DlklszjZMDhsk+mlvuaLcmWN/1qscRm2tn5Gz2/wqweBCDTMd
U1wWCD8/FoLDXJhXAqrYSq8G+H/9LhlxzsRALtkbagyNMrna5uI1CilSlwvd92LSnUoXXU/gbO0x
7HYFncyEJxDuKwz9yqJqqLCYO3fqkkfh5NKPO+nOkRd3cqzjpPGpdr1PZip1I8aEh9KZhgf8tjeM
VZwn3TsFQnufw/Fn4s/GNsECcHlpOcK/cDMt2Y4mOpDejsqjTn3tlCpay4ZEMlri8RetoOorPXiM
3KzQ3BQdrCwf0jlBDhERgoYgGOzLfc9Hv15XA8Bplzu7XlkWzMlTKEgmSyb+0ksdpPxUVDDCbpZi
Zgys0Slu6qNGnBhMhn1JsF1RAjXHg4dZ6RSeLNvMN0N/zDs+2+SbEwp/JUE3XIzmd6URl/th/EnF
KUhOnMw9nIZzi9VUOJrfdYPhRDzkF/pApJ7jnO1Q013xGv3JvDtewbwJtrFdnbpQXrsmvhhu+uXn
D0FAaSTzGokxPmTLvRB2XNtaMb7BdenWFbJAhg/uyuxpIgwdfyjjiL+/uR1j2FtFiS5QUfr+jFPV
QHFhSRWC46HIQ/yZ3N3BejCo970cigjqZogSKdVgw6UEbBMHsU7AEqWR7Q6MunoKvTw5dT5SW8ZF
y9CgzpnLUX7cMwqmNXkoTJD4TrfFFb3gSwGDkGEPgxtu4K4yH9vOendSGrhS2yudf9aLS+/KLdvB
Tk9dZj5Dl+1wGrvMoisxxtpl4XXUOwBcHMXnGV5caVGVqRcZmESXofEtr8S9yZ3XDD8yWlFqGTV3
HxiWzWg7i4QbuHC5zHI/34WF/lvNzxZiztyzDvOiZ8eCNwFWjAVVyJyWHs2OCX5KLvQeoEiqzx0j
8Der99HQZHfTwE2nUqZDQfyhDTE6W4baZodaJh9QfJsjCXJYNjghGz4yjO7StHSg+vgtjpqPWMFA
Tg+TJ4lx0CJEhGpozG7GDEZU8g7rsRrpSaxsncYRW7ayJMbV5BcEMYuhKoEnERAZjnbcCB2cCLce
DkOH2SIR4sGl0HzFUL8g5H8h7CUBOuQCcXveRKI+JBthOutovRVSNFu8cF6rJpDozglxFt2IUAam
h0jRbRKZ/WQJ55665s+qaz51ErO31kwNUOrIh3o+ggAljIzW0Oj/jBmxNz/FoVlDqsNVHE5Pq3K7
opVS/qyWK6ar6R7szt+RCnQoGM7VUfOejcE+JRl8XXvMtL32q0z92x/y1ND8KKsvbXjGVLO0u3NG
dMZ2Gfnlifswm8ZJV7TORjE9idPetIkBblL1EGqaGtJIVN7VxA59CgwchjfbaUq+1FDQ9av3xhxe
MyMArKHf6CeuXoBgEk0q95nr5qWscRjTcP5fZmeYnK8qEXyvh/n7MLIAiZTZpwzwDnKMKkIglO7/
O6F5Ucj8hwhEN1xcuk2o1Z5vwTuHNfxvKoTa5EaDA9viwg6HYsKTjqEok1/fT8sNO+gr0iY+4AYY
0UYFm87BeuEupB0nqdSYuit6lN6y8I1s7IqrJJHGbUQtrppiMnoRZREK7OPynROO6nLP75wTeYoj
d2/GrfswYS7EbnJK847+rWccGagBnuzkiQb0ZY44b//9jTv/NOtXWULqbVueY/De/6nAgcYlCtwb
2gNt2iFn4cB39CFQ7tMaW/Nqrh+y6gvlqr/BNh3vDN/A7MVQnAuB94BLJwcrgHIF21CaLvYGfLFY
4rL0iyLkh8QXmIo5+PRlD+HE33UOZ2/ZRQHYcD3Uzj3GQEczRiteh9wIUJBDLflSZVOsrlPS4FgT
EN7/xbVXBIeyBAoK5XSlyvoYaqoXtcJhQUdLFPf4nUlE1/G5+i2TGdu93P5/Tpr1z3gBddJ4o6bl
+kghg3+eNN/zM6/XrOagJRYEuCq8zcwoCbxmLVOz3LF+bU3GYguZcqFHMHU5Chs4Tm0tNCwXTwQu
a5D21iM7jKS5W8gxC61pnlk8PBf7OyPJsVnBAb3HaG8d6/EzMOnHHzabbb31JnPcmRZJkRuiITmg
B34m4YFNNT7WgrBSQGl1B/73a8b7v9eM5bBooMLwYTL+n+i0CM8WM0ii5qDrjYkPA468vnJ9YZso
tIj5Vp/A3Gat0M0UTNBPzgtJT7P4KJNCkcAVmzycwienmi+W9LYsfofZZalDwtNUUCyXgmGU0/MI
00CoTSWyi/vkc2bwJ7iVecELGsAtcCBYfzQyDwdmRMH8hzqEWAzKHG1FXum4ogzNFsdbojd8mFTp
CMMjHw+eTiraPC08pBTf0JPTVEfXJ+9ukejZsRHsncQ+CkXEQi1XrTFB2nYW8FFCC44xJOzP7K6H
cI+i6S2DmjBjC4QegN2VcRXm8E4m4ZPziZtpsIHHDQBmHyVMrM1//0RM3VMqtf9cwDzLRLRiIcyw
VF7mfy5gDt5rVT4N9SEVBSskxeq+9dNxYxK0UZTDozu72MC0Hlup7E6uK5F89fEXe3LVQWw22+ht
Upy6SvGsSlme8ct8IJnaJQKdP9KS8ltt0vyXzK/+LEqNcbTdbtUgst3iXvtDH+Zf2Mrc4Z7thia5
mUH+5WcsHIX2CvDBhlrjzqJYZVnt6utGeA+p3d3noqq2k8QtU3c/pOJxYh+YbLU+TjCkyreFhyi5
jYmwxAnoKfDGbTu3Z022+g4j241fl865NAbn7EB3zTKrwMcT3ySe+tIXIz7xfc1PSuOI684mKeRT
A1Z3sHCtpPBqSKsTjQ6bHO7sphqAG3O92LK0Id4Qd8XB96QL2MmCp5hhC53NamGgO9YvteLXOTWS
KtLcOv/Kg2jX+qxNjk0VuDCplt+bFHJWrT3rffSF9TAeChh9mc2vpaCMiurqakwwsQgkZlPdGYq4
VXvObQ7ri+qLoyr57qX1MRDhGyvlXbWmdNHWelLYUJy334fA+R7qOLA6HZTeHq8HxKl7YMiLnKm4
Ao0aYUbGSx7DhyIGUfGvbdKadnAYv+x+fJZFcTb12KVJhEOfWFThc/BrKqP3qM4PC1O1jX+IqPvU
TPVcMT0EgTpok1HPFgV2Y7a27TOulDlmYqd3YqtldKKJLC+1693ITqAqgASlKk68UkxFBsnXkMov
fh4ffSzMQrJrLGrgTvUdZc9NpxcdfWQtD5i5g8N7Ny8G6lAEOkyTw1VGgLGtYh3Mpph3zJ7g3tvV
rTPg80vsCH3VClPJbhuIkbums579kOxftQp5My+ut/I9keb35QbHEQe9ZDk+x2kPA6CKEMBI81ql
5GGQ4GEwV1F0bRw7/fqbHw1Xx9JYbOh7sK1I9w49ua/VlHIYWELipi0yPP1llOKlSsR1UrqJllFy
S3uMLQKcojAnZA5ZrgZ4vgkNY11bMvjTdrcawElvAAXMlPeGoj8KjT8kQjhOhksX/QDp17Tlso3j
s2HU7B7MjHLLP1cuDP+UCIpzzUm25wqSRFl+H4p5K32EbNnA4JrJ+FuXCePcQU8jwxGTmCy5puaA
gNgfDsIMAHo8cliHuQ9xN/WALIhZxgSZ/UQPnL09x1eH3vKoZW6+qUKdAaA/XIZp/nSyyXzNZrDk
rL9oMVqwGRFL6735yDWZwRQ6wgAQpwS+px4Xm9qrWuCtEkC2TexdGaNIHUyr39Kh+3hFbhit53uk
2g7jf6xABIptUNKWTtVmcNdWEHsgaZYHr3G2CzGoRdYzERfIJ7EdnTg8wSo7WVkld5mGmf2cuJt6
1C3MXeYHE9R8H/caRJayPBbtZJ7mYH6ISxsvx9m8ap2BIRvhgJhGZPvZxuLPSr9XE85QdK/ETTjN
12jyU0cDYxCmYZ2gpFknz2v++oqxIQZXxUkz9efZcM0d9LVDpVs4iLrWzQ3EfAra90EmLvgSVBTM
8LAqXL5sGQZ1bbIXcTbCV5Ta2fTqM5SH8SDDWTsnXuqd6vlr+aZRP1m+QlHHELTGKT8rp3TLPu5A
APQfZsjrB9v2gnPYzVhMlta3RAYkLeD7hntrsQmMwmE0NennCNOrjv7nIIb5MfK89JCnqMOTnNiQ
JJfFOcctYS36BHcu4TjnuDevkOgcLCY5yuUoLI+AwdJqvkQIhyUUePtCmWOk4k/GOqQNXeM14OwL
v9+b0RQfXeyc3FZmlzxMA7wLeDldJOdS18n4zgHODYaHWwtLo3MDQ/DsF++yg15nOtEx82ryEFQR
guMqfLqRqCnEZs921LaHwfH3ngGkklF3MmgZ37FI3M3JtMG/4pc1pNk27cz6bMu2Po+x8VNCTt8V
o+jOcTV2JFQV0U640zYbe+Po2SXDHFDC82DaHo5PjA1Zi1/DyH/Pkj5BZKdDZwkRHeH2T2QeMWFW
eh6mZ6edHsuG2yUOjKup0VqAmMAf1HD8Hl+jcjZOfnKaOYBujkqAIaIaITn1+8bIT1E3tXu9cOmS
pZybEz5MDUiGtepnhijrdDKuJQynEwT79JiKEO4xygUwQgMvM9rCDJHJyWelZuNJvc3yHBFU3sOA
LGNteqSK50n8mMAQp1gBAqUZw6SP0gyb+9PCAM4alChCtDCzcOesmwhY3YsPi4RLtC0IcNZ/RS58
HQhrl2XVKpU2A3r1rzx23+xifluqi6KfxIY52X4wGedFbfO9j2A7+oz7YHLnd588xmweW0zhORpH
ALSnNlZ3Ie5X1G75OCb7GEHV5JATXGefWBqfF3p2aeIg5lFIM66ruRkRrQ2u9gg/arcc5UKYVhDR
HBbXMd5AajwZsfFo2BKSCfX63AWMvxoifNjIakyamJUX+ziFbpWHQb3WOroztigDwBsn7flZbZ8L
hxzxC6z+mrWfd5GCUrzMIehv0WT3QVGDdWjnlOn1bZbFXfFhFfvctWCgI2xilDhuGiQBCSLIUMxY
WYKaD9G0YdenlHZ5pmqAmkOcWhNSXbaIEK2MOVwl11g5n1JwxVXX8Tot1OdMQjrTOklrxU8Wkcwc
VfrqvnD7+5jO3Ut2Xg4VtciGvdENt7nFzhxLWrKFrPihzgex05vdotlaCMIEaRfrWqcX7eHZbz2J
sgwi5ZdVRXBKGnDOwqK/lePsk6hWnIwW5WuK4z33vHkYNflY68EtcmZmleaV7hZtiDvcHJi7RZ58
4YzPvcoIqtNu2Qhu5rpoB+rpTq4lQSO63JqTvErPPpSTi9DEOSwNtKfYxl3jPcGWeBqKxtr1DSyu
1quP2A+Cpik9IB7LdVhfdUwcNkU0IYnAxr0TJ2KWcG22XjHngjWn1DVaCh6jy+A8xB1Fi3VxTHhT
dPp9g/KF/ycDWOWEhQ5u6BgJ6zLbSfKYQI1PGGhmDGSQZETh7z4mRX65IubYAoukjFylZvVIET2s
FrBlDOlPvD7/5uG6lSb1d6Rpx4j5CrribNjoKUEfKQfdHIsOuoo9Uj2VEXWRi2DA6uYZiW5xbzSN
9Abt2/ICkYOXvmIrW3ic4t7d3JRox2Z9YLWV31TtueAHITGvrXSijarPG1m/ZoyuEclQ+xaANmlK
Wx9r4oIZULX2B+8ln6xHqbUPiQcLGj/xDLveABPVBFIt81s34NQFOi6QSfromC4Wsxya3jk3DK7I
8x6/6QZ8aNPjBmkHPp6IIB14CDzQAH1e65P3C3ALPv+gRGCFUJ+Q+9vvA7Ht3SS4tEqKmigpUqhb
HJrNnG5pEbFGh2QcP/h99At7WIHmHLT6TbfCr0qbcQKCP4mLtcQ5UVCTD/N1KDnWcEpx7sExaW33
4glvpw2rD1KXMd8mWvSJbxByXqpUNuytO3n3eZD3g5iCD70ovgwTsYC6b1sjfnaJ3evb6ncWZkdD
ASAFyC+6Xp2UhvpXD3JqqWMcqX8rDxePNJjxgseBbJ0SqoAFjQhPc42hBcaF69a1dRqNw6Bx6wQ4
dGw0jUDe3kLc2El778Swda0RZ0aFiPgwHSItJJoeIHBjM3RffqzFpAr1xquf+T/8MXgEg1ION2tS
MrZ674eKa8UZUNIhEd1LBy/1ucuwK5vPmWrY/6xlER/0INJ7MGY//Cj+Tf67BI2uUFJ35QYr+XI3
GjscBtE1FiHLYYNuYmIaag0U1da+Eh0NjtLcNUQsrnsi2ZRoRfXjqiVxJqBjajJehLAeCX9mEhOt
gtLXp9aPJJsQDCqFx9IfVTG7dhRXiGfaHM/54LYIpxYFhqEuKjlpb5glHUrk1AsAt+DWpqqaPfIm
cnxOCB3xlfIIB6KBwq9QOLM9lNna4kbNACIP3Wggs8/iPwOARZ+jo3NchRGQv9dDpVVdh21ivkg+
hn6sMffHPV1ce0Oz0T4/u8FjN7f7Ao/LlQH35Jg0OLE1rs8UJ8lPyYQbYJm8dbbLh+GcUzvCI9N0
1lbj5bvUdenHIP4j0tUe+9l9aasyJHoFLFJre1Bv6+ekVtmMHnRoSXTSaojn9GvoydyKm6g82DhS
xlBa9cT1tjaGbi2f4qKI1ckA2RRlsEVOO+YGUesljX6BBf56OQQ7ZcUl8unDjnX06dzcGuafWOqy
u7IipQXNorRR7XsAtHpDcZAN9laG09WYDAgYqC66OSiPVoUVspgQEiHWOC0C0SE62E5Ha9RukHpq
5dMy4FyaXLNHt2d5l07DDzUAfa8L8WFhLBeJ+bEZuFEX1W3oMa905NjtrM8uGG+B1oyb1kagloyl
fUx1UuozfKuQQezawrtUJQRafMCIopt06yiIyBQx2INuovQND4tNx9Rp04Npv+fEtK6LoUdYoqYZ
TmSj+Wt8HPY8++QFaA9GltAaV3KREbPkeBk3HT60eX5NE1hCPlWTUBLDRbO8KE/iWR5Z0W6BLT+W
kds0sdf57fQxB8Yl1efnHve5FVR4gLEgUyyFciOD9GNRvC2QcxR3n144P43wtgfh3Vo5vtt5SYK2
i/0VoQrC2fuqfyXzooA1hmZL+TqEkSa2hVJ5qXGzKxHLcvDLGFfT8WvAmy/FbC0D8kkEhHNJBhn7
3bLzpVV9bTqmx0wzd0qBuNxdmTXtbJUEU5pQl7I3O+Kt4NZ2DDo4dGG7ylV5J1uW5+WWK9REZhlq
qEFR1396JCmCgOtyn0/vuU3v3nJxWXieO/qvsuO+1LR417usnEGB24FCjn0PrqseQPtQW7KfRZ8a
YZHLCPPPSNqoCXb01q7SRHUzyW6a87pMepfPEKoFs/oU0LlmmF9XNQbYzCYa78agiZ1F1UhCZ2Xq
fORy8K+P41ikKmLnS9O1373df2/D4Rk4jIFDFqWb+ICHGAUCAMZyNWh1Um2X+2LBEDQGLIx8eELw
yf2key+qZoa0SWihmlwsA6zW+RH67euiJQqQNq8ILcAxPSU/2yf4EgHOezxqUBrCmPgnKunlWInR
RQifO2tGjTx9BgQlcxwt9DhEPcDJAUjExkDBGeN8idQFWeGZSdnI5NPCT4EelASj8hr4StvLwmvk
LL4NNVMSaTAeYHtTCI0HS+14uNNSybX5VdVjlhg3BdY1Si+IN4TCvlSlZVB6Lmc5je1vA3WnTwzJ
ZpF4GW/e7KYcpc5cstHYxbJVRLVDuuR5sqMvNetLYvgpGB1XfbpfnstRU925YpKa1vJG4/9Vakii
CTs++Xzy60VYrIK41aoPbEdKbrJfMKAR1smCN4+RAeGUmYSausA/I2CNao94n2qXoj2UQzvv1AgT
qhkzL5+PpaivyJu/NzS3swzekD4wuADLgFFvPmR5/H25h6RhDDtvrBGseGIbiWmLeTUXJYCgksTh
h8zl70fXRUiLBe4fNa+n/SJ9i5bRDPZoSygz1J3p9/kd4Eif6YOXlaJjoG1M+OpTKI2pqU7G+zLi
mAtMCSr3dYrfut/OJNwVXsoQvrxHdDn3kpZ6FQBd4M/AeKnMvyyvvCcFrpzBhNwywhWQ5sb2dtKC
e7zoJzWfTdWs2DmLprxMykyAfL5yV417Gz2AsOkb1MU6JdT2rUKnVNnCjCzZYFe9W1SFqp5LlBWC
VSB/VQrEhTbiYOCMGzSQsWSoDX1KWfUdLE9gsWy5W2IygI1Trlp1YzH2OTmj/UwKdgXxYxp2NmLn
obIPViS+FsIAFHtmpmW7Gayo3dzrWjNglBfXZO4oUCL3jhbmoE4ZK913PZh2qp1JlLbWbopr7FEd
q+G3WvXSiujElC41k5G1Gsb8l8Igh44aclFws3+84zyKM7DguvYzpMH6/7B3HjuSK1m2/ZWHnrNA
ZRSDN3EtQuuICRGpqLXm1/cy81sVWYlbaPS8gQDhkuFOpzA7Z++18frIcXpF6bfHJ7oE4jg6XrxW
XyEiW3DtF6Q9lZGDLvxRdTAKuW9OXvCkuBYpNmuukah/uxDebvGRVnq/ToX54c9MlzKOq7ikng4P
9GHSaJzV0It4HrYA05DKxK8atpqDGBhPi43bnCkEpHWjfiDdFDYwP20LhHH2K/yxPYhgDSMxu4Ua
rOCEuisKDx9t9EtuUfnfIqthRiYdHa2pX2rSuW1u6J5VKyHSq4IK8iKKbKfK/DoTU2NTNPmPPouv
5chpSRmiMbbdZUmMq7hg36Gt8qIblGECPKK5AT/eXF7rHgOuS6HDkQMJYdoG/I7lrM4ZrfSlJwmC
phT/5Aofyzloph1l8S0fl4kezfSLLZ6RzUSgC+0iarkGhKXGoUxaEq21ZrSRYqlgthvmG0m+oExE
e0c6HPKm+6nT8CCxzF+bAyeS/BfSUYq7gXvsieRVMzBbGm5FR5wF0dp4QEieN6rhu5MAamV3V+fE
NIn5d32yU/0QR8f1T/QOZm8sWnKYqUceUn7x3SuxQMAUTewoWnteEZzoaa7HWnM2sgaukAVeTNpG
4t0oVIEhTfHRTJW3FJilcsaQ6viJLBcDB2XeVZ7l1rZZwis59rJd+qFVuNxMYxqs27hBxec+z3Vb
IeN+VsUEVcfQ2hlK5mA+KjhGk82obdMWtSd+oCHlNOr5EXNoyz1FWXlvRew5Cxcbx/TCXfu02Fy6
iWigzuT12DV+zTYApFTDeloL8RjRASeiYTlMHftAQZ4SYu/B2JXpoZeYl9wtr7WeiCLalJ/e+FO5
1IM6RV5C1BxZCMHWY5Iqqpgc0paz+cClYMHX5Y8mSQEIAzpmRJThyb4YOIjKgDJkxHnICmou16Ry
ifwUYTkLo2Iju++6S/VxkJe6sXrpOCXLykpOiCV746FmZuSSRCPFw7/UBLpb2kfL6l+GcbLXJr8P
INWYaDrORgHtEmLyUCNZm2mcIqbniG9HJhiuk/5Mq/I4ZzpDQKLdbFdKfWWhHnXZ+xznn2bEKYLu
3LAeF51zHZIt00WcoWHSieutXSHkGjPnHAf6jKTOvs+l4iMbh5u6MRf6NfGN7aHBAiJOYUyKp6qQ
wTsxjQXF2e3ApSWcHRsELdW3mirpRiceTkkuOsdj5inILmGQQvYD5+Ng+ekysEWbg+ulcMkCu3Rd
l/wtr3FjiAYKUOOyvikRG45QhF2ps1XiochBSzeHTE/bgJOSnWVvk7CUiqE1hk9A7qR08JHd5sMy
acgKJLlreSWXPTFF3okdGiC1YKVwt39pxE+qAgo/dc2o5FXBVeK0vtbK4VFeN2s06BTu+zOEKmzk
cgqf0B0CUs88Mcy+lz25M5xC1fmsSD5ih0mBVaGltF8zP96TAT0y1JqgBTfNtUvvdcc0/0OLxJb4
ivuo/jl4/WdV01f3En6zzGTIFqOqW08uBkwrvWptKU7iRKNQIQzGqxU0P+qvH3J2V4T+wYvH1YBQ
xyocijzhvl6uzCGSeAByj130yzu78s+aFuxzI/2moBy5xhkul6VpPASrRoo+wsB78jtGYIHFCAzQ
5kZWv1ygAErTMS7RafTiNxSHFPemlSpzVrR61vgJ9/7gxgcFhlJKr7FeEepZU8/j6JDNv9RBREv4
0E8kT4yMgj5Y2XX6U4GFhMMVxS+tDVfg1z6xfyZt9iwBRvKyqZcJJo2y+eGV7TUiyh+qXYfabz+3
1eviMQ6CulPJgEu4DZTPpGZo6FBbtnR2I3nwNV35hEXzqBrAhkvHjgLNyvb9O1iAtwFyvy2mDE61
IZr3LniU06dpYnhP0D36VGk3G1xJsGJ0mEuJX2/n107qE/5YaD9Vcdh0pJ14GihP9Ws6JAhZSW3Y
GC1K+KIBDMzkAAVRiE6G/hymon43IH5bq52UxuiwFoNDfBr8WBrxD32EelZufXZudD00IPOuuqJM
eCW1SrgXDmrsp+ZupXYT58F2ITKGvSQWeEZc/F8NwkeE2TL/DoluvJ/sdN8lzqthckpGbfotkpLa
yGi2fmvSImUcYjXeg8ec9hQP1WtnePWG9s7ad7obtGYI4SVKTM7SJolEwu9nr+z4XdZ8hzwDHaBR
/JTl9bJ9gmQP1F1SdjpJGlNt1L43fwi7KDa9+CGTMM+axEnImY2sjsZcAYsWHoM1EUwkZ58ZT7vS
PiulIDbSkGTwbudev47KBamAxfzMFvUJWien0cL9lAdEkiNNI65jJUfRSgCXtoy0CEB9r2+ThglF
Lr9oJEcAXX+rHZwmL7bB5EEJMVrShJmyEJKQ0y7doZv3mAGasPtot24dpOFtaUUcy4G2K2aM0yYt
q3UFldkwnSdZHV9K90ehNZ+SaCXnjDQ+nvG0HOqsvpNMkTIWVwtFD4rIjBknm+6p/wi29A0XIT5M
zuSc7jiv3OWL/qTYh5n8+L52NekaAcQkAGxaSaODJJLvAwuZbnumiPmpqizGxJkjahcmos1zSZ0f
42mMDDC2NnITzktKzFwyPHjymCxLQrZMFxEMUy0rK14yXXXVlYRSTjzVkbtIup6cg6naEzWKk8Xo
JbPz75asn8qt7FXLdV6RulbRrluc7/lYY5NBoqvnv2bJPHLtH2Y83cufxxJOuotob1J8oBngsB/y
a2gUmejZ1C7jQ35Tu37AwscFnTaefNpkiDbh0ljVcmQlN7MaEctyuppfTy4HvaIVyVfP0OFQizNk
VjPADrwCzuP0PMsThbyC4zlKO8h7/ZQgkiBPpp816duksm1pW5EzH2bW8IEv+V20nHi1xmHADaeG
LbHIoTaBXHBFvPjWmfCrSZXn0qO4bmrvQV1JBlQ+4I50hvL095OKkQi76LsDsDBf8pMdhDDbOEX1
12nRv8tzjbr2i2C5sRAebdGJ2vNOotgIzMVHE8a/AjgYK6HHZ6OCbRgX1VtXPs6WeFIEKTnodazl
g4y0Mw48iR+0yCEMw9fuRm+j90qzflT39i61S7FpiFxQowp1sdE83KDzvEMS6RGQvFbVC/OGkEQ0
mMNwTIqRFOT6Fon+SzsSK4a7/qkg/DKnk4wl4qk2TUsmV3HqSkn8Y3xLsoW2zoNV3IrnsqnJsZHV
OMPgyBICZ6MZWhcV5P8Rjf8norGlSxr3fyYa3/wcPn98/hvP+PKWv3jGhmH/Q7eQXTkGBG9H9+1/
8YyBef/X/ytQiET//79s8x+6jmrOt22BVAu88RfBGCKyLhwe9WyTxDrD+V8RjIX9B8NYJw7WdR0T
tLblO7AjpV7sN0Fr1NnTUDQVdl6cIcnQiK3bAAMKfakCinrYfBpSc9it+Ks+e/QAIMQiAbuRMITF
bJ6Dsi5WgwinncNop+jMBj4FhgRkhdiNFyp5IA1Ks2F6b0yfRjTsogCZHbwpg/kac069LY8DM4is
N4pdibG2yYN56ycMGnyjuAtaypiGd2pImb8e8C1zGnI3dENmIDkx9iR9ObWwVA9N0j1a/QQtSdhP
nhXSFIexRnaPzsh5HNwtw6CjTtPlZFQ0hI1+al+6sHkSDP+bTC9fLQIP6Ynd+F7QUrocG7gEI+ZV
6oonz65vIxeTwiyajMRx47ur+eEWMkBAt881zoFpnzK9z+80L8cVgQLZN3vv3FNfZXyR3dMmZ9pF
rm5h6q89jP/EWM6+yOBMhNV7WbZ3tDWulyqKsDXUBlDd8eRF8Bti1NjbiXpwOr4Tx0peIV2Dbb1Q
FMV0+oC/GaiifIcTIgPxHH9Zm14Rb1zR+wzvspxKNZqGbqIm1yT0cyB1COLc912Zt1trB1FgbzCa
2JW1zcaufvW9cWpKKhJRx7gljIvdYhUBEVw/cM3G69YLaOxbyBqwnt0QZeMY52XGUTLqhD4U6S3y
CCJsi3nCKj3+ctvxfRJ5fdACguQSvEM+E8q4n1woXjGcuAQ6blxk7XGBtiJSjPMCNcDapTK/EpAD
I+QTXP96H5EsFXu7g9yQbs3Og9XT5yCmXJo1IM2iTbJY/WbQjLuqGdNra26Srdf4105GZUtzU67d
pNGth+EU3IGDia9x4sDJYNuUS6I9kZ9ZZdQHSW2q8AwMHAfe3O/DsqCY75qU8qtaPxPn0F25j4z8
wgPaFxxS/S+Bju66NspvBWP6fasXw46KrEPZL4JTU+mvod1Cb/WoTmA4Oy9QIo/VOJcrQnBWwzBY
N1ZLBT8Pm7Nl1ZsSkudrWnm7GMhI3Ij0POHvzlzfOidc4NZFYC+Yfon5suPw2ZcDG7+22G07dH24
KW7MaGr3FEnzbWBMtAH4Fce49/fAB5r1oKXTxqmt7KBb2dEZBV2+tvHu+NQHz6HwGI6Z2M5DyNA2
LV7BQrZXXlmSnGg9WRlRFfC9HrOweNZpYm9KRNkHLl0oWqfzNIzhuTG06jhHjbsb48Bbz8a4YEGP
yS8nDu9Ts+JrQ7ZvEYe128rgHOIFBPtp2pEEEf2miftxjz7JJRArfzXdvLymDEL8cEkTCHWR2Gcw
czDgeVeRbdJU5XSFLym3mm0YLtq7nhnXILz6n3VflVcutTqCwoZdmmRiFRlBdG51tgHcinKDqawE
cObpezI4301RBeewjqftOLXhmmzp+kQp3lo5zLI3izZlt4GftgfHjYNjXNmY40GnYLfFYRU27SBj
d4etIF+RTmxJNrsTmcQzFuROwauh+CDwxQ5M0ZOcbpEbBC9dZydPfQ6ypfac9WDGtpSwe6dS1/Zt
2C53fM9uttgS5jxD1TVRdSRo3TPhXBZZklwXIji2Lrbkgp8cgSDip7Hrbn1r+knaEQacMLbBuXXb
EE83Ir5pIwTZmrXufMxahUM8zM+c+0t0MwGqFYOwVaPI25Na4IVFOhS1NLK/7qtbhUXuMczR/p/P
g9Vo2F7cV89/3b28Uj3oNj5rUk/9dlM9NQmwke1k3KlVqJeox/9YY2+lEKNS89n7ND3oXj0O/ZOP
Tg8EcAVt7HJTK7mp7qtb6kVq8fUe5KcJ40z5Qq+NefvXU1/v+XpMvVs94WaMO3F9STd2hgVKPfj3
n0BTn0u94PLv1Fp+u3l5m/ovl5uWn5w53LP914f/bdVfH+xvv+vllX98T/WeqQkAoroNDiC5kb7W
o/512wyPs0BG9ue/unzBr6/+x6r/fPmf3079m98+6dfbL+/8bfXqc7hh2y2/fcKqQrMt2qyEI6ix
pdX71cJ26pYSkvzxfvsQ6qmv71b5WDMz0ew5Bb6HAqXu13M0rR3K1aSBd5SbnRRJKf8kENfkDxjI
HYgm86KYINSJmpJmlCd3hjCXVBkTPRJF2F3Uo19PdY2J8DTQTn88ru4K+Wa1hq9nL2tpw4Z1/bbG
IIKyU1EGneq0PgM+SogMoDTgVciC5E2tnuu/7s8x7mwQjvCGvx6EazYc0/L18hb1hHpfQFV5N+kj
+ObY5zygIdMgvJhkyGJeOPVjrcs8/1ynWIpmmgkndauxvepk9RaRS12WbMz8lNJxj31ppZbHuzpE
K3UqwA6EjMDkiCxxwy5crlJ+M8bABbwfqGjt8NNtf3Imp6ZRzB8ZUBpS1l2ob4tcQAj+a+H0QOH+
7u7X69Tb+DVALw4FGHu3x9Fdnae2dQncLlaxPn3Dw9vsmqZFQ+9T2F/b1vge5M5jGXCZj50Wn7zE
ASqyYCc5dOpuPSH1cbriMI+kfFrOycNeetJ9zTn5LqCeYOp7EEPheFKLVt7yyhTvfp4PCBjKkA0D
Q9B3ARoqmqC6W3UL0AcCKwF9RGe1GMsUQePM1bxEF1KipfCKc5vBAWHo5m3szCtOauEu1gp2r3v4
QvhNKrwt1n5Vhhi3YH3Kksa+Fe+dCTYThorzbC0mJtUJGgnyBycLtEOGCkQTCxkOqEdAmGuUcHun
TDfDwtCxA764qaUmWcmRtRBBZD4SaxFZZn2iioNDZ5QAgaF+NyrnumFEwuWM7ZZMD7lhz8eoiihI
UbPC41oD80IzEhx1TOkzalVfi4yTYVPPHSmeGx5DP8GZPAlNFvLW6DBNJj7sQGUf9w2V1FUGNHBb
MG855WFvcsXS/rpF4hyDrFJcK1Kj+g3Ys/Gl4Tai+QDWDQ4X29+Vi7HzjGOdPVwYke5QnVxtwIYe
ZNZBr9txrz4DDczyREOO+u0ob6r72VIwNGCYp6iKpvxFRB0g5DJow6/j2ArXnUwU9PMJrs+/FiiU
vXlt5fbNqBXGzsVEwZaX+7cgT2TB6TQPB/SDa/tfaEu1A6pd8Y/H5q5HBDyFwBPk2dCnMMyYcdcy
CkS9N2BRNuVX+u2+Q9MbTx3UoSKWJxdHsjEvX0dubKptf212vxoTdGUklavdSX09tcNdWJCX30Hu
aF5wtCNXP+qCRov6wurW10I91qWauR09601hG9HBsknkd8a476UU+mA5qgfhbYJj6lpyGuTeo3Yh
detrobaBusu1kuFqYh8URfSL5xlKsujXXbow72MYUoSZdbrOo1igaXHmuty07AlKuidwbce4I03S
DE+J2qvl4o+7ZWvvoF8Ee3SPDSez8fcFzEOGO/KxkCzPPbvFyRuxB+GUMH92+twgbgm6k1pEwCIh
9vJ7tTWOJdsuCJDuf1Vxam9bxRGVm5Pge4ii8pZ67OtulxWn1mywIgmbSEDh7Ia0YDdaMAPMI9J+
p3fM1VQl1SahT4boQxjtfuaap76QzSEtANduRn2gKUd4Ob1TCq0bU5tNjqxmOpmaTVRwsxl089YL
XHtjDq6D+Mw2KQWbEkykZ+fJSpCLJE/j2MXbsK2Imm+IWVEftldxlYE8oXumc1Df4nIUaPqGrI+K
1lRLi75Gc41qGerHTEKK3BE6K093IFyfFPXz8kt7/+R/qrtubRF4+1gg3iDFNdQ3k5wb2dnnZJTW
yZdGLlcuNCaD+LtSOhFtQ+invKr5sJlhStOj8U8OQ+tDrEe7IepfoOEiGWuycFNnVgDzO2qoJxvi
Ku7h1C3RmJw7u+j31Pbu61QjonpxNY7zDHCoAMA9131Pe4a4RMJEcd24ZbFtFzM9RHp8MKqWwBFS
pftixK0qTxadzanMDnQ6GOq+EZQCAxiXWh9XwKko6BfbVPzXvsewGSYul315VSVMiZlqr71YSUyx
YLjJoI1s3da/A37MsdQ0T6Ozt5j24n+Ta7dLHs7oiJE0xf8dYYGsa/0qJx8+dBuigmhdGl3HSIf4
yLzF5tjI63w7wr6NjFKjAWMQB6frlLHlY+rZBbgc0v3uKeo51yxL+BwEWbAjebw8t/a3hdjkk9mG
ZMjLeAlWB5FlPMVwdwVJcVDo0T73GewCPV3arfpghZe0+z41r0q/vG2oC2z1BbmD9itqWWlUD29G
GyKfGbttEI7mbvCcaDX5KBvkmVItCk0L6QECDAAlf/Kk76nVH70AG69UkXfdKZMLdaufMTQEvtGd
HLt3ju5w63pTsk2iqMcZijaraLIOo7V8AUfvMXU+3aHpd10yIpkgcGToCN/Vg3a8fDcM7GDapxEG
hCNPunIx5OSUDxRZNlnPaWZeXsu5ecEdvjDZXoz1gp1EdotfusjJtnMaFGvLjefrpCOaBzQ2ckeu
Dmrr5LMEDduxiddDK33UhkZ+YrKZn9Qtz4uJLP160JfP0Nk/55oe7dXjKMiKy4vVXbVQL0Oc8s/3
qvtqrSmc5H1l8APKf/Tb69RNne4a0j8HS758r3osT8YjsUnpuhDfUz2HxAhubjOWHZS62dY2rUge
cQYs1/5ipA9zEyyHZHxIGl/bWiZhko0rS2javEMC365CIGRi9r+FY/6ilF2L1N330+CsqgWbFbg4
Zz051Sv523tw0FtKFva2ifoU/2OIbA/e9yZspvOYZ833YALuMVb+h7LolTM1pQA18dpu+xGkHzVJ
TU+n0zgs2sNiRt+NZD8R/PXRWkhLunAMbt0obK5RJxjrIo3nT7eJr5apdJ7BbOE4Det+Zwxi+Ei1
s3p+tLJx6xhjdhqCJnisjf6Z5sT0aUctgbg5Qqw6rFpsPH2hSi6fkVk+FGagX4VZiTysjcWxA9iy
lfWYT9rc2JXST4Se2a6HKn5MQrd4bqLlRq2VrcauHgv72o/L8VZQF16pJzpPe8fBmj+OVWOehB2k
23wG16WTFHQHe2YVT/7yXhuTuysK0R8QvywvYxUd1ZeYuxFvVhtbV1VbG3fMfjggGK/feQ5ItnaW
bH9Ucvc083AATqDw1KddqCksvpO+gX9e9i645L2R9dGbCCg4yo3Qz9BrIhgVZ4Se3r1IPdT/auuE
UbfCvWfdYeQxrgprpq0oN8CMY2OYhPkyF0mHhr70d2nbje85agv1zqj0km3XWtapRV372A/Th3pc
z2i/5mEw3Zpzbl0vTjfS5uMzEEp+42V6DdE9Ko/t1OQ7Q3OAKY6XHxgwh72NAesfh1Hvn+J0eVAr
HCsBoUV4dGDJArkpUYpcfkDhFc+mTl4KxMFsS9xEejJEMl1+QJ2mYGSOH4vjwac2reCA9kM8L6ZU
APJpFlRntFbZxTCEBTiL2e3UF7dr/TvVaPPB1uf4HHkp9m/5hsJgeGm65UtcIr7Ge7iba/I7I2gA
90lIgdUHAfG96O2TnUTm6+Qt9Y6JcngKk2a6D6VIVL2ih94jHC150xC77uy5qU8VJ6T7VsInaRiW
32P8VYGI57eeJtw2suqFoRrVUaOEY0ka62U9+dzvJjuL3hltocIMLe9kQOe+mzuP0qZcD6nm2wTy
4XsmJKLRFeAfrSK6axqSv9UrwrwkJ4+Eu9Z3UajDST0zMTBuKRPna/VpG9CNbTl3HyhZ+bkDkwu9
hxNbD6Lmsg7Hxd/dCe9jqV1/M1VGclWU1KGzCHGQ+i/9ANtkWdpPrxXgrjMb59Ac6zciIAFH/ZeJ
c4CfeJ9Z6U0b2LnWVUsv8sZtGyS08qtA5nZoRF6pF+hwVjZu18TXmL38ay4RxGvIVxG2UiWz+23o
HRyRjtteo/Ne2AWNhBJ+m33H3C9fR3JutJlgO15b9lheZzKTB9Kg8Y265uXz1Lq37lE43wRaE1zF
cddv4AxCH9POag3GggCPuNsORWyjX/UyKCkg0/hzsF/VC9p5mnFd1fZNZ8zVFTJHZ9OFnX5T9vw8
uPfWlO6bHwzJKUWOnf7ghlHFtW1pD8QbA6XxNOQshlP/aDOkxE5vf9ZWrq2zmHXU7J/ngs+4HZJY
e9G68OGyNj96rLxSvCBd1bZ0s9Kzi8fhhp3JZ1/3gk+PH0u9NLU6yIw09R8EtLFDmRLObJWleCgd
GhrqJQX954Li7KftjsmmSuvmxjTs8ZzSEt6axBy96rT01Us5ep56veleKK2kOzRe/qlevOh2LDGa
13rRfrOiZEU8ZPPDYlK7cjpHuzfm2TwweNL2i2Mlj25ISZpsp+ZHzl6JZE37SDTC2UIa9214E7kT
iNHQm7ZxzuFlL/aN2jyI4l4GvYlfkF3WO/ywxskkmvh2ajXA8XYlR0av6pVLH9io7gzjfkI6gHsS
FG834Bvt6/5xdOvysr2hum5L259hscJEH/pOXI96GF1NvU6PLHCjt6VPr9V38Sv/TR9669mNtGG3
FF53gpWs3xquNq5jyjbfjeFabaCamRwO/qW5H9oxPcbRQMBgGorHWOrP1UsCh2ww2lUfgc652jN9
0GAmZi5YZTi947Z7M3LjrF5Kpe4TRTbXyXwsz26Q5XtDm8qjg9L3HjQv4YiQ37/38ItMv9He094C
HdyVLYAtI7oREOc3DCK7bznY1z4X35G7c1HExHILitQ8VbUd7YJy6F+bcb5W64oAQWpJmDzRXyA/
ZIJZi5VNY7ftUevIdQxgHac5MN4g4A/bxYmmc7IU4W3elgQZy8+jFupuH/rajaezMxny1KTeJt+v
XmGFJ9Xw/b/e+P/UGzdcD/zNf+6NX0PW/Sz+vTl+ec8/m+M6zXFQOQgtECdYumxV/xX2axjOP3Rh
QEKwyHs1DZ3/9M9euU9DXPd1hqQeEzGoUf/qldv2PyzHFr5rmcw/sUYZ/5teORHCf/bKhUO73OLP
EmQLk6L+773yailTMwjm6NaZ2/vAaCzJEyoORb3A7cPNtxQljd0MujRIti3BIh9ey2FqTYTJlVjY
RB2de9kfNBYcI32BlCdZZVUn3k2ve7CrJsHBgGN4BsvCcAUYVOejXardl1aU9/kobhll4NGmbaE/
pXP3bVk4fbjJsjVihCtpY71DAPhemMXesfPuNsMhdx/R1ClaYsu0FMtl0JM455AXm9mMXTob1Xtl
bKz0Dv7HiybyVwu63b78FY6ksc3NvvFmLM+9XeyiJl3wmZNWEwbZPuRtUpCNBCkO37IMamfszj8m
UPUrtt6aVPLwsAwYmu2Wro8/n8Lhc1r09D7vym3vYzVvlya5Ajl1BuFic4CjG4IMGW5gG0HO8eMf
NQ30YsjKnS/wmw0bhHSwUD3CzScfk63fb3ObRDFeMe3Nijm9SCnXRoAQIh8ZoW3YG+HxzQn76q+S
mLgYKikAkihmVDmTDTi+pihpHJvzHYiTIpvEbV3kG7NKBdaxEA+f5V8o80tDbWkoyRHQim69ALYD
/vPYsg+AtBHwPezszWjaaVubGRJfrB1WHIW72BeYkCqCfRGs7qykffcTSf9eLIqbBMSbfjleVXW0
Mzx7mxiIpJjNQPp0GjrPbIEsBpMPdP3DyIYHwnttOstwMQobmLo3QIKdF2y7pTff1mPUEG2W/UrQ
Zq+m3LOZlR0jYlkO88A6ID69kP9IqdrNCdBl8ACPAUuP4ISYwMLK0JxtdDJ6DhmMdn7Y6UazaoT8
xBhNODRwC+sgnyfPoOOe7zhSrnNwXUDj+72Tuh8FZL815jrmznPXrPSbqA4JsLCqz5xGJ6GIBVOw
NrmpjYZKRLU4u8m6skznhMFhxKySME/LamSu5i9fj6pjlPdvepwt22ZCP+IJazsBd9tYDfb4zgnP
nXNoy++p1uWnRLJlHMi/e9sS8xV6GqZgkXnvl0BBomYoHqLoJcDXA7kB0QnGFFIruwjPSW6skKGA
6p1WyRQ/MPrUnSjZ1vZ3Ue+LiHGY3txyeS2IZpOIdDJTc45v19gI14M0j/otAuV3nL3y1bcghlbo
/PKY9mADXHmj2e5n3gQ/Ok5gpOcZ2rqZwWBxDWbABpJmFj/dYrq2dIiklB2Y31NjWk3xyK5OwQ87
OXndVUz2gyG61eBX1UGrqUQhRwzhXDTU6yMjeauFB8+4shaq/8Si9ThjmqEOt3bubZvYN1ZBVDbb
pcj7TZ8x4IPZUk1uuNdrRDmep38w4tyUZBnO8A84AxPrKH6wxVGJd6ZxTse7riuPjcFcYOhcom9C
fT1jqZzYZ5vwYAXUIgu9NM9pPH5i5gAUzAVb9HGyItmLsaduEXAY5ykS/nI8Jmb0RkLgDfmjzQZM
NaiAkl0uTiudxgdiew96vV/aoBQS2IBdG5J2UIB69pFg98FIMJQPQQV4eWmwhxWTJYU+tzVEOQDW
fdPORzy6VAvstaEP3Q6w1adn5Q9Ytj5FEd8WuSVuNZeiGdFD3aYO5/ukZ+DxHMfbjPbBxki6bj3p
zEnCbl+PLYgDJ/YA79Eomfvg0Ng4Tappo/XHXmTNbYQ88dQ5cGKLfoAwW2CRQj6+UCmOS+rIBLG3
pxHd0N4P9fPXQ+oV0qxOIfrynstz8o2/3TejiFzKpWIf9TSCsnAEnNQtY7TuUAT+sNJgn0SWsTcz
CnEGNfaTkAVwdVct4GgRHRTavwjmGZd17YI9mVufLFHUlV1aIjKemA/23hjetgRxYOKjTB9Qyqwj
+2rhRI2SyDUBJbnaTcQcXl+oXsbU5ZBoUXXyVJlf3VSLtmpS6hWyaCGr22pRyDpTKyveX48Z3YST
KBqrtUYc2L3BZXSkEbyJ5JkwWZoHK6Y1lwfDLjSXp5IsRRQAuGUEfOU2zg6z3d/qmgVwUi4qQVST
HUbHnvnPvmiM9FSLM/tVeoqEc4dLAGxyft9OuMZCpLtoYa895q9H7BkoE5oqBAmWmttO1vhjYTCj
7sJH4PzkEajHWtkVyLD5EiT3nGdTePIKTGHtfAjx4zlmEe6myfsErcHhbNXnbBQQEWex1Twn2Sdu
eytkP2ZS7SbZitHdm6KolqNtaUV5MLlN+Zfpp0PJCapf6IQLttlIYO6iMqwWvqbTlMilKEPdNDpO
j01YdhTIZvcAWQqcnQM7fwKLMKakqVc2bT4npGrNyY7N38n+g5Wm6cm+d8X0aOv5cMqRTDiU6WOK
mfTMKVOlDoBEd/jQacQR0+kc47HOd/TXDnkxAOkf8ZzkNuXYIUgNTI+y0WPp/bTubKh+hiqBy/+k
/p1a/PGYSfzvph0pmudjl+vbWG6RvE0wJFY47tRWwkOLZyKuf6pt87VYZN/r6+7lVpI39Nv0h8Fu
+pNaLB2JSTP5HexMJeAB8j0hXjQEx9mjM1X73GfaK3+NWPYd1cIKiD52DfOtSGEsyN1hkX2f0LYw
kunmL3PGTDGHfaAXwR5EURx9i7Louwbid17XcvsCts4B9FCf/bqb06omCkM+M2EWBbElX5nXDoiR
ZWgosbpzWv71CvVcQ4PGHtqIsHjiT7/WRGsl3zimRUK7XJslDz9167Kay79Q/0cufvs36pk+7589
ejIEucuP8q+FWs3l43z9q6+n1WNlILY25t9wnyfuxx9P/se76ok/1nn5qJd/p56/PKC22W9f47eb
6lWogWA7T1M6XWWNVl4259eqf3v5336Tv3/+b1/6dx/azW18aF6/szMG5rXVRueJ2tsZjsEU7mrd
2AfNQi6SfCKY6ZJfXpOHcVquyMCOzuopkT9zkHDIR+LRRWqxCwEYITTwpHX7b2+2FUM8rYZbXBh4
6Q0fy5I1dQjl3dLpwIVlLkA8+VZ1Xy0AYJPyFBibycA3CBYLrgK22R4H0LkY5Zew8TRV2D03OpfR
LcpzGi04nnaqDz2riEWbC9GGvsutm4OelT3dUp7Df+vmxjp77td99RpN7vnq1h9vwYXbHQb6UKob
rhaq/6tumSkISjthHKCaiGolJFpiV1Y3BxKe4IbIf0+9hkfVzd8elb3nQjAgcVokMjOsdjjK9TsC
ZE7GNJgIOdeyYzdUybJOPFoSEzKymCSO0HSYB8mjUS1UNzthMLyimp1AE8q+FaDe/AQPs47GMbVJ
rmr9/qJUMCbz1JH6V3lVR0wMemB5OFrdj3zU8uNXP1fdClqQ9LZ7dOLxxzL6d7C/8DvJrxSkzmNQ
Y1Mr1AlBPaY2A+de98j7vj6fKa+YYLEQj6r+ulwQXcf4XHVTcw8wWyDpXSrukpHS22AgwwBKJPuQ
ss2q+uuQ9d+qyRBbvZGqpv9m70ya2wa2LP1XKnqPF0jM6IjecKZIUaJkyZY2CFm2MSbmKfHr+wNU
r+TnclV373uj4CSOyETmved8Z1EI6AhG9spzjyowH8aaDoktIGjgR5IJFNQPnUBXkdwYi7BAkGqI
zUfHN20vtZmau+X5l/cVEEt2bI07lMMtqzfz+vHAWSWx/J7L1bwjw8oEwDcWBRCeIknRVy3ilvm8
sQhePlI0abWTMLmEVAp5KItUZSZOTB07H4G/xBrkw22n00IgZZmm/Lz2QfBa3XAs/CojSaLZ/Pv+
rdG+3BF75s+sR05L+3UDPQejWuUC/NcLBCFeH1SA2IptyVe2/DLLYU0d2wTstUE7SljK/LmW+5Y/
ap5WP68u934c0POP/bery4M/v5jP//3jqdq8H1l73C5D7lNqsVyVRcYZeHlznyPy48YJUg4mRaxH
y4vDdKBhP6GIncf08rLsNRnJy0WIUwy1j4vL+F7eDSu/fw7AdHmhz7ccltjJR9aJmt99WTQki6Yn
0gJt2i5CEsomxYTcyXoF74u1N+rTQ9FEkb5dHv5xMZi/tZisdDLcVosM4FMJslz94zZCxa2dmo2x
5HB9fuLlMy1/WpRV5MYvWpRldbJc/Hj35TTe2cktcAZCBblM02HaOSOk7nWV4UdwrO/e8kas+sbw
DP24fNmLpGW59Pndf97mFjAP89DWyN1hFljuWF7y8+rn/y6XPn/Gzzs+n++P/41zSJxawxz2T+EM
uVJ1fliuLyOPbzxtT8v1jzc/lZgbsW+g4/qPX/rz2PKnt1DT8uNyjMX0qxRDid8g6jqWMsuR8veL
y1N8TFVjoRpAFPS//0NZ9Kk2Wi4tAqvl3uXq8ucPVdL/xeOWhwzBOyK0/Li8/vL+SKzmsF0uLjcG
S7f642BebvWNvJvIN//nuPvtUcvFP6//9qwfz/Vf/+tv92sC+F7rEBdAUMYyzXwKpZZn/Nttnw9Z
7jWWVeBy8fPP8nt8Xl0uLf/3Xz5riboO3tP8Oy5/lgf+8VJ/u+2PZ/3jlcJ5wsdfV3dR9yFORJl2
MPtq2i9j/fPP5JkgUBcV3eeNy6XP2yYpGeLL9arFswyDjtX3x3S7TAifD/3tnuUisXf9SqDc+jii
nSlHP/E5UH67/nFxGVe/3bpcXx7/+/D03fUYg0lKJ0FJj8Vx9U73xTF0i9jA1GHz1O7svPSRhVF8
84endMzNtd50+hPTCZ1W2ONX6sIFtteueirT5mhVkAOguKqX3MoP+C20J4MU1fveKKqNEfSPaVLG
u6Ie/a1O4tAxJnRbd+yHfARJJEw4kkWTledJxfnGDdvkiEvyPLkx5UbqJFAiMCl4vSTZzKVa14/O
7kNq9+cH/phOJswiGCIS6Lw0e5ak6uX0upxYP//8liz92yl3ufi3h/9x23LqXm77eIW//d/HK+Ac
OjvNXtejD0XLIkH5TeHyKUnB98wO6fP6MB/YHzcumpQ/718e+flwB5TqxnVc7PvtPKkt/y49N0/u
lgeBv2iAMlbX5Q61DMG/X4zDDFdIVryLuKYhX+DWbBQhrwOteFrrIZFV0TsswE4r+aGL5yGxMO/k
31KZWbu4qQ8U7NybAc8NCAv7pvda67kp43tRO+eZv2fm/VvsJeWrp9HubKT9Ynf2QzCiDpgTXObp
eRuz9D8MwsNnP7kRWiGwSRMJB/CWaAgj2m02VdM1cDlktsH0QV2TOuO+1bpT/eqEkb0zQlaGFaAB
XuI+zPTwEBCsus0UVPF4apHr4fSG098c6O3ra4H3SHCeJZKXT+IYE3Ek7owbDJ6drnsJo1Fbh5lE
p48ukWwvjSpfTxWMQviq8uYKfABsxHeRNbvjCII2IMk4wtWkOWZKyVAWuwB6UxlQtFAll+zOXFnh
MCGWhI1qNQSO5lbxA1/KnaUh2p9gEDil9ktqowIgYMTk1fHOM/s5cyw4VhTmqrJw7/soeYvwMB2Q
T68pDmwbYlyx4l09mWy8JCZo0uFb7bN4bXw3/by9QM2dsFHpOzuxd24dONtM5j+UVx5pGeLej8Zx
xyaZBL40v68KnUwUhQfQj7SbOdHi4BYFHCXq10iCrGPWR+Uar8gKFN+uwlfcwLzaGUEu16GXzfby
bMu2jcp5E0EKyp0DsUI3WtI74IT1eoc8nOUnTQTfy9CtlCgGcErhNdL2KeG/KK7xJrZUPLXcfBxQ
OZ5sVVkbwB6bumqe/CkwN64b+iCd/cdkbAG26E18TezuWxQl+1SO2pfCnw3FnviiFTn9esO3YHDh
QOlEcJtPdb7rQvR3JaRGFcX6Ka/taZv3AoDAgG/Ir96UtDFmTamxKUcLp7cjGxgdaKodLX/pvEuu
GkLPshZWb6pRKBfuk1Tijd0nu0orE/j4+sOIeoqPO1J0zikzdSDGpei/wyb3wMYXN5BpnXNlYsx0
y3Q9z/6ROc961JtIW1lneUdNFlpZ3ZGFaonu2A5tuTKPdBc1om/jFwJUxx1mLsIM6oO8sxB7sc+l
V+GL+mUymx+zz36bCecLKTwzofaHW4rouzL170k55o91nyY3Oa6/jVOIDYecwJVFrZx+y9qqh5M/
xd7jkImzO7AJC6wS2lR4Huu8OQw255WCDltnzM6A7mfoxvl9OqQ/PDEc4sYDeFQXNOda56LqaG04
w6PR6d8nJzdumSlSKgjI1zgNvaSj6qBzMf3XVfUtS2y0S37troHMsTlMjoQioUPuorepdcqVb2Ys
P7NkWwfWt2JnFAMhw07z6gy0EhL1LRxcBcLNODuD8ap5nQ9JglBPv9/qzYMq39FFRNdEl7gkynzc
hdglwKNr696s67Pr1QQQOsOL4TocJNSI1Uxo9zX3HYMdSmVNpncOiNXYwZXnFqJcm7r7RYUWSKbG
KLZFMKKhVYQmNswYhs4xmxAg08+9xKyU1bos/R8IA37JcdiXgZrOWZRf3So9UY4dt66LVJO9psi+
+qQ/UKj2wH2slFZrj9jZNlRK4dJT98xt8PNmejW8zAG3cuH059jQVJ2KPF5+R7IkHgu9Nt7DfFX2
xdchh5dneZG+GzJ4ShlfpCay05D0KGF5OWiVz4bdf0WtpO0ypchHY/JngXkv0ToNIxMppP9iZZH0
fPCs1iErl1HbWeh5Xdd+7u1Cv6mCrxNRsXZGlIlsni3WOyvDR0oUTMbJA3dCESS4GgGZp3WQ7Lyu
RcU9lSdIyxTJkfue6kIAZYkPVl2OF2vU8LNYDWcIxXlJhhWum7FWZ9YzSJzrX1ZhOYcZ8dNG8ZrY
bW/fm2CyoaFRp8UO0tZ1zPm1y4+VxY7QMayOhiajPCwESiADJwzaVcRnw3AblOSoezSZdyVNm9gv
6wM+3ggmhaS+Es9pxB2ugozC7q4G/7iaXIum7Ehgs+e/lC09U6OmFRTqIaSQ9j2ceuzh5rUn9vZo
FqiULII/oKak62iEP25H4S1OlidbL4HoqzTFuGSCwyAsqNQuGYbIDNfJ7aDBKLRk0h9pyq2Kmeoy
JtY+q5gsmRpWruwDXL/E77V1c/JC11511Pu/Mj+S80g8TKhzoObE0nUmk5WBgXVruukD1fhNK4t4
r/ONbVLceXszjV4TUVwSrxCrFG0NT1mQYBAat4bW308t+aQ10xsiv+/smPdNRbHWj29pihvEwjpq
RVuPRmgQ3hqOUa67yrug4Y7hwEzRrBaiW+WMVzu20ebieSZSdjqQN+Cf8KzTCx4Zjidde8oE325I
mR7jD0BYM/5KbIS3zd6CgK6+Bh1jNyYsrOOwO8QKxZJTImK8Vlka3xi2cx2VuacxR8C0uaN4BM2J
tHd/YIhXnr9t1Ny9ISCY7jYDNOCJCkui3oe0b0vxlKqovYYBElGjMPaYnI9dxjeUM7nU/picBGjs
lRZs6/KMmdZ/CONwONbWqojJljAcVKUulthBFsUm8Ikr1tVNSkc5QyOchPa9ckCMtwPWPM5QN4b0
2/WQsR7v7XSbGxjOy1YSSR8Lpr4pfuwgfhP267Cahhu7UrmvVgIN19bQHBZpVfUUiHt3yi6A4ZBX
vJr+lK6V2VPaMqqtGRFvr5MaSOHHtulFJSDvYjUfttiyuhjgX2/oa8i1lvZNQaXehzMK2MgwCPRx
8zIBsqtqc/oyKoLRm4qvASE8IJ7C2HDu2kNElavBs18USo1RlqdBg2iXjVqzMkeZHeJ+ePaa6CDc
vDq2aDfXzmx8j8wjwdeIc72oI+tKbWw/ZMEcRxBbtPtozuFj3VT64cYU5fSQmLuZshppiMdD/eJq
wXgJhmrnpzSf8KKjmVZvVNoCQA3RjzKfzqPpBlv6tXwTsdhFx8LFZVTE/d0k9U1pPqKSAPgVE0A0
tpxQM6cG2VmzwCynG85KdIK7iiEISzSQYPlRX2xCu3zx7B5ygitIWvI2BCb+kip9QWkCFZC6xLnO
2weCov1dZPf2gZSl75FMv9gS2TKCGBRmLvLZJhtZJgnYcu5XlJs57WiUknVWOlsBJk7at672ioCx
2scd5WClnbRhIlJk7lUpzdk1RF+toN2uBbMp7v3oIe6bk1tM7hGk6pwP325jxaRc4ZzZKOHS9cVD
LwA8Z/Ie90VyHIbu2VPer7pyxLqUjkmSEUSqSGE6A91YA9RH6Kv2CEaHaEK+kHblMdbufcMBWkdA
BQOqPhpuRyRI0mmrcHSORuPbZzYX7BlkT3X5ZuSnOmReYe20b/lgsFDHGHEyYJ7n0jtyNrQeY2YH
1zsyoz/JCScfZaqTXt+no+7vMjm8T531CwJFv4qRAMUJ8iFp3bZZlGymEpcZbOxdlRQbp8MrSpy0
Og5BAKCmx6BRHd25VxjPDa7ZdJ8nVb3RI83BbqHHUPrnGYjJz2yG+24cb3zWQayqsv3UKIK7ceWs
KqLOpZbqe23s+hnBcBgTaV0l2UjDikZodMD495Kr+tJg/r+0EJw2Y1Rrd1kodnWZ71DClpeWDbTw
9PySxuPOauetCVy4RHmvUhIS3Jhpuy5J2+Lo957gi8PVd49jUD4krtoXwtpbPXG+pG2VFGObZJM5
wznLp21IW3KDBv1ZVeKHO4VQuG0iNGMEjLvSNiVg/GTPtuFbVUBG7tAcZLrTrLV0wJYxcPoUU3Xw
83o/digJfHc78v5vjKl7GhAt3OTJfaeTmubjUll7uXzLpXvGCUP8tw9lzFeoLDph9ycDF8GqD49Z
x1E4GO108TP5OHbeu+3Zw7fC879WNQn0CI5/xAlwyKATdFLd8jCaHF+ZdalBgz5ntfsVjD901kRs
29DJbqYc1kBuEgPaNsNOH9ElBVV4EHnyTJq1fEQ/b28gRpKxiNgJ6e5Tnqh41+iI/Aslt7pHFT0X
01dQWNVWH7NdBAxBc+yEI6doMFeoCVBXF+0c1gO1KsqNhzCNZI8bhaKZWLvLYIL1wphR7sEL9Kt8
XGOvJCTIyMQ+dH11cEBYY6/KVzWJPIRdstAxxnEgTVb3Nm6dEAUVXg3ONzvNHejDZJxyUzRfwkbm
SWaInAROEINYFTsAwxS2wWqsGsStDSrvLnLT7UA1FDpWcoN49DCkRASBpiP9vaX4nHlneCLgRZDV
fpVsl5KQVn6BKg2AXg0JGwnb1FeIYPRWHswYFkZNW2ys51z7BKiDDFGPsQ6+axOcDRmbD2ayLCVV
xVX2LpJZwDZRBZt6GjBJRZOzcix2yb3X7GXMrCmlOqgmuUoHEGXkj0cGNSr5AEoq6Q53eSCDnTea
GpBqfe2WdX9NZMHcgHgrcjG36YQoI062kw27cwYcRyBRf8z+IdLam8g3Ec6q7FlPTKZ5Tlq4brU9
SQd0RzzijOriYRyaZy9+iKz2OWmheHRhWqxTb9fnCZ6oAeUAQXRBsgZmw49nedMmJTOsdbqZqeKa
K7PA8OZF/nNUNtGWvvdVGKGzR1GW710LVgt5OZuuttAITkj5BanXmyRgMSNAvxGKslVu9CvjuwRl
qvw9Bsif8eB8p3+/n9/iMXG6V5sq14q0kqd6xBOWqPZgt+HelwT2eUFeb4bumxE0u971z7G/C+H1
bFKQ1qdfVaWlNwFUSsDH3oPBFgQEYlLuLBzZYQDQl8DbObKj37GvWIVhE126Ak26PfbJhsIwGjxS
4Sujw6jRfQNtZlwKvr27dqov+hjPHYHCpQqS42DrMhAJtfmYeHMP1nHDjWjnGoS666qCWC1h6mSY
jSXMPhFuCXHITh52mv+vLc7buFX/R22xmKMz/xttcfwexeFb/i/kLbH807+Liz3jH5ZgJyUs30G8
q5sgtf5dXOzr/7B0T/hYsZEtIiH+TVzs/UN4PoHPDlmJsL+gbf1bA4NyZnSJfzjoTk3XswRpqJ5r
/7+Ii8X8Ir/nMhqeiazYMoGsIkW39CV49jcOF+vNsaX3JE5aIB6BZhW3wdTbN4VpU1Hwv48sAm70
jvnAzVp9WxhzYmmlIgoQ4rJcg73g3cjMvyqKSVcZSc5s03BartnEObCbRb1ILO67ReQysYLXQtOs
c5TX0J3ZXhACFrA9GJxtpyJ5QgBks3xG8qpJynKKlf/BrPLqYRz7lzJLnZPr9A8N8U53Rp2bTwH4
pZU26g2mdPSIxSDv+K7vm1YbH3KX5bnjBKSr+HodrepOBqc2QSQYGc2dZVAACfS9NMLwKuyu3yhF
XQd+OGvaaYjeSPs6SOhCOzPq9Y0aRf4IyTcit8Uj8GVOd2ijIKDQaFrXSe9i+DrOfR8Y2qNM7DfT
bvTriB7oxHKWN129O0U4PKLnGPYTAbogeRBoVIZ6DXW9XPsdpRBIQ1QvpVPvLINENSPSwHI3DmHi
ev8ow/IQslE6e/PuN4tSeQxmgBk/H51LAnQvnCfbjQjYllsiic6e1d/NVFyWv+ooAAXhyyGEg2T1
n0p0JFsMjf/oTaSAGaRx9uBWV02a6HeFETibBeYX92m6DeOmP2NmeXQg++8NTnosjER+lxek3xLC
d6bQR1819s5DM97kc6JQZxOlW/DwC1levRbW9zHsfJSo8dpPSI4xyKZd8+mOuheikJv4WSI7vHqD
nt5KF2MQ688Hwpf2yjHaC/IpdpdmBnOEhezV5yzf21CIolZ7zdSEY6v1K8Qv9KGz6jlE6H0SWLHI
oy0fBlaLa9st2pXqU+80gltYG6NrHHsvpIVoICFDRrkmGFjcNz5LBHZrxLFBNFkp864T5fDh03gf
/2f4s7j/SDz9txzgWhHnbfO//ocw/xxwFuMMZ4ure4Zt4zv4VzG/13TUeZDsnAbHZR0SFA65Rv2Z
0M4CwXt82+hddLTN+LGNQnEk7evFCkhiiCykyiKE//rbhPWX92OAKP1P78jC+eBa2BjgtDET/Os7
0uLMLLWuCE9+yKaaPXWys+0SG1Y5PHSptI56n5K7UqF59zrnVQpduwalfaqJ1q58s/5K0cVhEcgC
MZPePdHjaDVkEL4O1nB2cGTTRBpeXH43VptJ+MV/L31bbSzyJk49+bic6oias4iwZzvgBdukoVTS
9hT+5ljLoohunczZVOhvdm3HP4ZO2W8w2rM3ZNFOrIuNwMiFOtza3XTnquS279BrKOUeq55Y57y8
w3bgEAJoxltdtHCd65Ailn5szUB+1/qJ8INAc6kgky1mTcmXsGvPLDZdbEcungLkvADehXm0hHOb
aiK8dQSGZHafdO/KqL2Vdf5oKA3QdqgevBr+CBjN1EisMwqsGwfqwf1UBxC/BGaMZPB2vt9v2qQ0
vtBTQy6+tsCIHkU4PIylkRyQz7OVxEOIXGs8Cs2FODb8koGJLjjpnmjeMLhjgnLo7/WbBlGzynWG
sasXpzBMznDj/a0pX6Rsw2085AjoMr+lqiTefK9BxJxPzj7tuq/uXIHAIpYek6HalNLPjsT5hCsi
L0M4fGjVZTNtacWcrIY8RS8syKpNzf6au922MfIjbwl6Cn2crZcqOPpNvLKrYTyPE5FagUvNpcR4
dkjYmhui/0FmTbGOk0JbE5gLKjS0tpRMFaxDlzTtpDj1hLl6btOcotTbNJRejphd5bpr6xdolfM2
AeVwFjrO3oo6aB7tpK1t9k6bsuNJk3mM1LZ2mHSi8ZpAfSWkF6mlSnZtb2lU4hRb3cry5WZsDGBa
dHsy/G04fImbsSLLOhmT+sJnupvc4NFyen+bWHF/S1TSJZsqghDIYbosSTEznNf1Pf3QYvxYJ74V
02ipYRoaz32l7HXL6CA7LHBp64ChrttkbRR+e4p0/VB4pn+2A/caOUm6S6g5YUKgdFwFvncmfuyu
hoi2ar2nyp67Or5K4J4Hb+ykY+wZIbExItoDUJxxUo9ap81kRLe6tWbGrfTTB1LLIqctNrlf+Ht/
7MtNbtZijcCihw5dbYsScHMrxgePPANX4wwQNJq6VWFC32vMj/S88AOU9qM5Cutu6nalmMxjYxrv
WkX5cJz4nGkcfDEt9xn8sFxpZr5HORpv2fYXZ1VvSuIzQWKP95nl4StK80uZ1NomMHR/G+TxM6hf
c907JcMhArKbJKSNuBGZaI3qzVVZ085oBbbgRtLn7GMsFtBnaYvlBMFhvpSUV9YkDW6qsbYfoWsg
gNQa6lbZlTVJs82FblEAxYygFK1urymewl59t0qaMZYZ3kMHoOpTAU2Oa/Uwxnm8x7z46muQ65eZ
p5rq1wjLz7aPNEqodv3c5/5TQ5LCisKX3I85qVrD/D0UtX3SE20kP4K47mwy9nbwxe2+1T5lP1vc
t7pGVRIn/CrsUAGPZkuFymm3lAgO3aDH5yKiaRFlmr0nbeSdLC7rYr7LycDziMG3g6tr2eLXEEuO
xYbMrSb6ETexs/XnwZgHwX3k1PPuOwbNM0cOxdF6mePKlMCOmry6VeOa53Ls25NqY4hM1PekgKdt
DfVrMQzJAca8AxlgX+vtaykRCtQeTqipwh5C1jDV7ESjsEDqQzKPXMNSN8pwpi0on3AVYFKx5YMd
QAzEOwqbdbQv7ZC7u2VESjNGNIAn3nXrmxLz6qFu3Bp+YnchRrK89jWuZmuqz6UiyqBqVbXlxEHV
r2p/QmBsLrLDheJ2VIHJJwxq4d37eggpwFP1ugyBkVoDYqPe7M4K9zLvjY6GNG+cynnFBwDXitzD
B4dinVWq5pSFLGGLODq2PhxXV2KdIeqCkCvH/wKbyTnkpdyZ2eSe8btUVWwQcKmxZwvpjBHLZ9FQ
jTS61Vp0Sj3EEd5EhzId7J3q3F/DwPiLSAOkm0Pnss/Nn2j/kwMR4yQvCIIeHD90d/bAI1iVBACZ
7Rw2kkfIWhf+SP00hwAT45spihc9sKgtmN2VcPOWLmgvLnVmG6e4m7SVVoJOYfdwpMQJz0G3V6Jp
/S3RTOVOG6AHUNXS4+QIE5RMnOymyYxgO1iqADWDl4u0+jeK9YRnOSbOsskN72lK3OJWZ0GWOc2Z
BJNBzezW0rjLo1FtoHoSLKlXDJMO1BbySlheUtFUE+Vl0KPq1iMtlhCc4a1riXCpWgZh35JIjftD
4Q9rzw5z2s7radTYfGNrvaem0AS0mSS15kMy12or0+WzaQxGS6vsI+hAGnZJRbUILPZZS4arVgBy
Xa4NaNLW5F/Ee041OTV1zXrMjOhgEyd+qGxiLvIcj4AMxxXHWLrRURpvRTgek84IriHpqLq+Nz0v
+EpsO0HlPSaDdtTvsEyhbkgMfzvZWPVd4EM95YcteZAUn2dWYB5aT6p+LQO/3VI59ffxPNV2FAC2
Dvv+tc9QOopOfTPlFJ0NOKM7qxS7oTEofyYNnoiq4xRfR4gEo4e29X6mUIBPqaGJL01PLp3Pqilj
Scu6pf4hEkIuPVdcSlN84e0kBxAaP8dQb+97xz7SGeIXHB25JwL9qSmFs4+tdkbOB+1+qBqKQvPP
Hg8Ee0zD+JwOHVRZWmHxsCUdwr+0lXYsVHVHx/JXrJvlIYrUXudYtTB8XAmtuvRNyslgEu8U/04w
NSoYdWANGWQMwg1vdATbyperkmSXubn2wKnLcpS45HgXdabdgzU1CENIs17VUeYebV++uFlVn8gc
uE5RlT9g2+EMSMFzW0gS1bOyZBfmjw+xbjRbkTBZmBl5L6mG48sL653hh+ZT4xpbn+yD2C/aeznS
FuqdJN5FcKFPy58u138UScLDtYgNGCSoU4QDJ+3lKekg8iqeYW1M/bFrCUeHzhgwD/NJDmM12nvC
0Amccuzi/LGBrGN3eiCLKI5tY01ZBs5jPKFqmaZuE7Ma3GDMIFy3Nq1tEMnxEE0BEd+eER76AEds
TbxiCSN1g54AOH9JXJNUTnuYZPYzCBx/TTTrwEPpKyOZsY6xS6AwnV4YOF35shyVMgzVfT9EFBcx
5JZVeY/XUa6xUJU7wx6/R+yQSFbHx0mknbEbfFbepaVK2qbVV4Pd3RwDiCqisUt8IoVY97ljvfHO
eHstMQwha/oNoRdyn/S0ycdMRSCYhxtqjuax9Zp8G3ZzR9RIj4U/oB/iUIrGATtKaRanIjcnlCBl
u8f2Nx/pE2V4+T0AuHuha9i5DjOYd1R6SvcrZWne9M6DqcXAkrXsFGr++9gZ+o1Vxz+tuPjOFteC
rVi5B3jydOk9b5uUVUqRNMk2Qzo4O5+oitcBLnim8P2GKJU4yTGUud3Z1y0Rzg4lbepiNCEqoNTb
0DiafS/OfWd8F4pVTmj5a1MRFdGVkw4Mepjw0PlIWGK013iDvTkZjDMuVM5NQZ4f6VAGNidylgIL
o5g1EM0AYjI4269zgNBlyMWDSSFCA6+F4xlbFl7DY2YXxbONcgupiV6vpto178bx1WizrXktWsc7
KDJ08RYbFxKcEZppcImteqWErHZxzfKDc4V5805ehH7J+jDaWH7lbHKHud3opiNaVE4ZTvhSSY+w
3NZ4bD2176ASEtUzuGeTL2vLBt8gNzsk9C7J65UbJmLfWNYvfpX4pippWcg58SKsj9Ykhl3R5fAf
GxTJdiSvXZU8BzFAGKNv7XXizKPAx1sMRkwh7a6+B2ljnu0O0VVjuSeRJuqC5YL8rNtsgAFHth3Y
w1przsI2bosuIKRhcN+C2XtnB4YkJpECuzRs/VZnzY1sZnaaWvcttErSBepoa1cMb1PG1jOr3MeM
frZLo4vWw4U1QHqmoWHywDslqEwj/VawRTs4nyQAol0x11GegMHJS/b/2a0ta9qhNjHB0h9PdmXZ
twLax8dqDlSSi3Y7vM0CF1GWw84BojzWX9buW6lDu3QxMJ71lEStxBOoNPgzkZdEEvhdEAm0qokx
bbu2WHtuoR+cnE1tYgw/UoORNPQsGA3WVrOs5WHIu+I0AHHeN3PZLS7nwhepDqwVKN7MMhs2FOKo
FapHfWF5eLkpoi8cz3hM4tNyqRJyE/QEuPooP+BVl9oq8orqzArNO5iUxmN6Qw/UJ/M7u5Ps0JgI
1mFSEDfBbRt37N7MIEnvGSvp/ahj+TQ7No+lke7c0CjvqnQIzoHREh3Ui5G1qBZlJ5b6dEs8TnY1
cDXsrhNF/0z4dGDaxmOJnrwjPLMQsuTygQKoOAjVCeDpWoiDZh1X0t1ZefASdK08o/NgZOUOBKIu
8W46m21E71bjrMrQvgzAwFnpdnu8BAEu8upYcEiuM78ItlUZqzshJyDcWRCvQYrKU0rtISS15kEr
CrUmVAnBLJGEpP2KE1x7eTfMRS9tNC/9SMpFlzsh/dww/hKOuX2DJGpAV6lHX5ilp7Mqwh/nwYrd
R71y3ceoQvCjidw5RuD417XbGntO48m1UClSSbM/6UXGTmXWVqpkQ1m3ei0mk0aQbZO44fTFXoul
cd95wWPPjn1n2n5yAG6urdVYgCJPvePyoROyuouQGGZVG7emV4vb5VhphTiyG74OrIXvyzKbVksR
sgSadpooZWyswPgROH2MRdvLDlVAWz3YKj0f7tl9YfOigySSkWYkBkLWyy7AGySkLnC+26h6mtx6
OtdUA25rzXkIXFZpFe5cq9B0YkN861yBIvqZTBHZ2wPTEjyNluKewYm3pqeJUI8ObBy7J5pmwM59
XMp+eEt8D6GDMoW4gMUy9ciMg6tCTi1SOlbwfCQRj2iZC36pxmu+5CwoDoQHt4emBkPmNu06yoIB
1z8AJAup40XDKowCzxxwsEOipOVfbfJpkNYqjpv11AcPIH9owVlWfciY0Dnb6uM+msTPXPrlCQsr
dNOYbVKGU2Mf4PzOE1+esrENKLuCncAw5p6WP1ZhtPtpGB5RY7gniF2ISeXYHZYFiKfVN1NYy00D
QhxHJIlkaKyOhWGH6ybXsw28UOYL8LQyEZtpGn6Wfv4wuiCWcw3hYVy8hWZTsHooUY1whtr5rUcg
Y3hoKHqQymJ6R82m9qMno8vR3cc7y7SrQ5BcuiZtnv2seqpL/RY2qP+US6Q9EQ1+kYQXmQtxa2sx
3VkNhG8YGStNMYNWaeOhFsoS1rvetXN9DO/ulJ5hFa9sLzZPVV3e1RHcJbqd38yS1CIPQo8TE68X
jKF1tK3pxrKLLwEozWUjWTSSfWMnv7UeBZ2mYXOryWKWoeVrWn7xvpnxgjCz3+Jm+llEXr3zm6+4
rrHoO6iv4PLT0q92CoQVDIoRl1ziTPupIGdSAXc7TPhjwwZxkMe21Rz7Y6np5rnQ+mubR/EtBPFv
EVYTVp7+mz1v8WT2vyk7k93IkaxLv0vvCZA042CL3rjTZ9csxaANEUMG59k4Pv3/0RPozlJUZ6BR
gKCILEgMOml27d5zvgPLgVJ6KpkZh0nBRAFBohsy30ZDAu3YGekppJzVZWPTbwp5aIs19VLSzu4Z
1exZaDoiJdF5UUpHF5mQYus5dnPgHGfvcZ1wAoQ81VMpv6F9QHSD8MOthPmKFAW8SF12dGgqUpzW
z5/SbQ6wJKmtK+vPxqDLg28vHIXyId1bbkvdLD7NBUXYXOT3A13Qq/J8TveRfV1yxgvzTEY6EHBx
N5f+3lplsCS049IlNBWBoEPPxOrqK/l224y98iGe8V9DpuA+Ei/dmtNjV/KiG22NU9TVAVFVv0YE
I3ekl2y63ieShE7nYYiMKIjN0TkXU4mAt0iP9JLIFx5ZCNseQWEp/E3fMhg1HDCSrY/gbQhpVNaJ
eHVHjjPYEcogNYidjHqvQXJMbokdHzgmMK1v4Xo5WYp2b+bi8Cz00K/OXVhyFyK6mFQ6yXknLDM6
jYP44mfmct9K9xm0Y0s/L/q0CqX4aBWIE4PungYAeUSq/TNLh4DzMHsWE/PjlDThVjmQNRD21h0Y
k5xwxdRj33VpL/l0hn95pdVcjTwy4PmNe7ea1d/NlD5svjD2eK6nDLbTkA/oAJYN9m6o1m6ZnotP
bkw3POIubURLaSXd6qdokzOMr2HfC04XkEK9s9No9KCQztRichrwSvMYR2FKiWU9zo2KA7fwKf8T
xIIrP9Jzadu4kv4O/XfYMk2MtL4e0eu579nYiTNsKXA5tlciWcS4WztnKi+5z8MU5exQjAAjaAWl
ZHPsxjUzufoW62F8V9p5JdeG6DoGUWlIMslQPpkkqvU+Jl6RNYpjpoV4yh4lrcxy3JX5Km4bmGAn
9quuLXWKpE5gh3UNjZ7FPfOcfgE4aiR0QW+de8FzzTy+uRc6ee5cDtpqYTSiOeaqyo63cRKqT4Py
EZMsnB3CmgW0HY1LX2H/vHUkesEa7qVUW36KpMnOx/Y4Mv+CmpAmnXv0SLHZ+HKi473Uy8b0VHIc
pAhXZdDVZ/mix+XGL2Vkkf/biIhjTAS8UfTxCw52RCEjJkrHqmsocXxxEu8OA4I+3IqW2J6evKoz
9ir3oovNo6Mtf0HaG+oC9grcmJYD7wXPzG7tCSCyhT95cvijoeziqtYvpWt8cqvKQ5MZR1tLjeDv
GrXvY5Zqra2nzMpi5ES/fEOLY4laTEStTzdDcnpqvGU3anve5F3kXVaNfzhKjPVZ3Vw7292Ycx2d
l9R9N42oOVRVjR6kmcKnbkw+s/9/rxqtXkj7Ii5cN14AR7g6ZgskJ7o2+au7EHSpU2gYabm2j5R9
qJmbIq7nQltvEJ/jRf/IOg7fVEXW2U5dmKptMR2mDHSPQj9T+HCbCm0RgSRgech2bkg8q4rXxcTl
b/vFSRuEJuqpZ/4bMmIln9R5owQ6DgCNd+MwkFeYm+Fd2rf0Z+zkzE8W2175yyuJPpsiVYwNlDes
qnX/UafFe1uPqyLIfm3kz843XXxInvm4pA1K0STfN3ZS7LOK7BA50gUTi35zHXKCRFvT7IBNcrHs
6s30eZyVWJho9tido2n5kpNwtxPOF1Fl2FBTdM1eWBDNOU5QJWYKFDUUIAZgqphdja+m3Ats6m6l
GUcypb0uSj5GLrc6z83p89iEv8IMcWVD1+3qD9PeZCn9Utb2c5TSu8nKOt4tIxsLH5FxSOqkexwk
ijmCAXk7rDuEUX0QhpqYvJKqFjl/D4bK3kZl7D9PkSKOcTCjPRnHJIVP87xJ0/iLoefo4AHZCawc
nX7dCQOrgtfSjGOVBD5VHdC5+vspbOqvdZ/7FxUCUrr9V/ZM5qIgdFJZXl0DOEfF8HFbA7G7SCLB
fYGmpOCQlvbVoXHmx7CPh1NkxPbdANcWFfH4yHuINI95B2Mxcyuxe76F8TckNprwvlCeQp+mCWci
ADt0WO+kM9OnVtTyfRkTzohO7rNT/ZzjKGXWBjskDeXIGgGeLOpj1HdpMV2mkROj0fhPHN9owjIC
XNq537nFIu9KV5ORFKbYytCKMfQzvQDE6nWerYyRzczCtaQUJBCGHsaiEFfT+mUr/DDrWDtLqfCR
TL6GOmlf/PGz6dqPLoAgjPXeAq/D/zHkmu53shDy2goNg6UhaK+YHo15+YlYXT9HYkcDXwWObMaN
hrPKqSj9NbFQBW0jvhGy9epGriLCT2V76JsogmZlIM6MZsCqk3iQXbJHKWkekjR6wBjzIkkHSzl8
7IaeXHjFY+66xs8QBVgQGyjy6CSmQeNwJje6O83ZlnvZAWk7mqbrwXTh9YlN68L5JuG2GRQiMtsj
DOwO3giKYXgic0YjAUDVNA/FT8tEJpRS7jBKgVKArquERmoV5rs2KM0ZvmOqRgW5KZAIb1ojL+iJ
oyflQJLk9TvWFptXhtJFYhWqHbVxx+ZqFll4F8euurt9F0XGFZW6Oml36s1A5GI4ou/4Mkb+2xjR
JXDEmszaxBGjfb7cvrt9MeBqnwfbOJZTG91HJY6GScc/GyEyzEx5E9/X4XjqqmFGoLL+Hcb7+H7s
8GdB+0JsKjrcFq5r7cbKq83NmmB7f/sCADDa9+hx/v67cCGZpNVMSDw5pfdm5Kf3lP7LKYoKdK5l
ev9///72HTQal5qgJbvX25uJQTulr/307LjVVSqfE1rV/MVGzhLbePNaQ2ZbbZRGgI3D3PPzvW0E
pOkoaAgHTSgGeiyZeVZKvtszyeCWlTVbKO9H8Lwp5VdZBfbStDtLUfyaCZJIA/H/zrTD8SWjNXkd
kjqwTPXsuku0nWWSHm1WhFDT76MX/1hwZ7cGi2Dn5/dEMvlbeFnvIyevTV0lb5VZ/yrH5JMY4yMn
/zP9ZJBUaubw3NDKIQDq0Aq8qUYrLxYmoKAQeuNXK+ujYDw9/izLr647fLMY/vVRax3H5mBb7RZI
2efcchirQSxuI/eqZprFnO2o2ty+3cRl9NwxR80c0rUj1WANpXO2IUa689SmByyCo0YheHRwombm
t3KCuRW/99Z3hNQVJykJ4WDyCN8ymdoMUUFgX0aaJigAOYAfKnu4+XYKS1mltrWZhqOU1fQgWzwL
0v26WPl59kjKW6wCSYXvPeUA0tmK23t4nnuOrf0QblqT3poMC8bRyjiFYY1HYu1Ex07/FNISB58e
YizL+3vjOOVT/Fk4tYduhfogpWg0tKSPp/OrF/MD0TB8LYkFNueyY9ltdmwaW1rHzsbv+Jlmvp4K
u2NmzBC8qu/5gIg5dUSFyQCgmhG629TbcR0OkvtsgtfzOKnvGciATVTFayGNzFdZ6MVHldG22TO1
oh4ugC7YPa4S5nkccgTkj/CNOg9i4OC8qNpD2Zn8nIDUeut70ZrxllQ82HC192NJGkwT+RoI5Y/P
eZ3dQzd/YnbcbG1tI6nPpmbvtuHFFh5vAXa/TvqY+FcFQNM4rz5jIuVpWjyxNW692PlLZT+z3mNq
2kVrQw/CG73jJHBAPReRmAMRAo6sERLPUM92Zq/P/L9fRiSykNeai53OCktjhyQzly/xKlUni9Dc
1eRFs0eTHu60n+0qgxwyJlv2jr8czzxStu/tDIAjVtMTKzzN+HiPKZNPoAQ2WyzNs906DVGtzt4P
GSQJw3vCEsVEIfJq+r9Ieoeo3nHO/GlN4rFv6T5i1gugS+ud6WiEV8lfniTsukv6gGGlv/cm8Jqq
iwIdmsiivfZgO+VDR4NHkJLDlL7w9zoz3xlKfuW+wrgRqyUjdnmoKqIFd6ZmQN8bO6bW7DEVbZQa
KXAOKZ7Fnc8nXN0oPY7BycbtHevuyJkTcm60ZufVNO0zRPZLOR4ro8r345w+du56Js0cDAVksgd0
0Nhw7AoPkejaF9embO6GfZlKvRuSirmh7MB29lWwAHMmETZox6hlQE/2cj2xVURecyVAKiMKEk+D
TbMJpS40IytAU7dLkDftUr9eTRBPsNMlYI182S6G2nkwtTZzb0gWwpJZWUl/S1mIubOl5Ai7NJvR
RUE9KvO7ziHIWw2lfYZXoIB5tTXqn3NKwkRR07RfXGWRPPtWKfuYF/RSWquNAgbuL71FKmi7Lyr5
A7M/05X5G8qmbxkr2sZzQJbFCGryrnX3Y2i+NzMtHzoYuG7Ep3604o33WvS4oZZyH9r+dPQ8fVcV
jGphDYLRnklBtCqy7Kg35ejoU+IOG3uhiDf9MTsM9XuL5GU76tjn9nQv84hDUZQoKasiOjtA8QPX
dPeyy04c7D6nafadxE6U1yzGZUv4aDLGB9NXr/MEtSn8arMSBZpxFGpt+WzSro99msvS5+SbZF+q
pYlBito/6ir61PPWpcqGi5pNFOrV8l6o4i9v6BDJV5dw8E9R3X4tCLoKFjEwaliuVbvmF8Y2zYh2
gpWsHVyUw6PVrWJqI0zuwN9+L8JUB7lkbl6n1ZV+6U/UAe9RNYwnV/u/hkX9FTpsuE1u7MfWN/+W
Hv+/5XK/i9M8T/A/S3nQk9SK2f1nTmxTFYIA4zo891kWJLP/uXZrvUUzmm/jkYRhW5Ap3bfkV5Q9
1qJ8GpkT3mUc9IOeAIGdxIGKWNKNDxHV0b9r5z6CeW24SZ4D1NCG8Wt7Utn/eXESxbkXM0s4p50v
TuSWYJZRid57sQRvSkQAXPM7Jfpk7Wjl28GPvf2SbAuXwawB73E7LiFHlMK6El9tHuz5+Q8XiLr4
P9W9XKDrcXkKpaFtmh+kfUNcuX2novAsOeaRh9tSTZTxPlsS49Bw4aSIjyDdQiaO5hqEkbsE1Yvq
/t8v4zeNMVfhmabF52gJX8kPn6El+86IkB6eUdMwpMAIVyVuUBXOe+VSdObrh1nHiEmI9viDvHH9
0X+LME8///f/cviEfFP5fDK+MGGQfIwZbiLl1aiD3bNYR9Id48I0SfydM5KefYv+iFy8JJ1X+cG/
/5vt9bP/8Jsth/WTJ9eEBu0Ts/zPBxdeArl+eeEwgkpIIDHNsx6NAMCBddRRcpgJH2itbnotF/8X
7oA28OXjfKv2oDjTMUwwIudZMKuB/hu0UWbw/SVP2+HOcapvhUsRj9bhT/LUNVf642UL0zd98n4k
j8xHeepc0PJRVMZn0bf0V4zlPK4KgoqhA2ZUOTyKNV+mbY8I9OQimm1oL/kVAW6LAnQgYLzj7GxX
gByZuRtaI7oGVJnZ7VOta33pzRpWKvo9TxgH5saIyBewZX5/GLuUgQOjiU2B4OJa2zFaOQ9TbdOl
qCdSG95vcUfhbb3++yf1+9PpOy4HMt/0PJsh44cPqiplgwsJhHNP33jT8QJvTNHsmqH/0gkqQbJw
863lpZ9bNzP3//67f1/d+N2e5SjOJI6NJPg/H5I8tEfU7517tkx3Vy5Tt0ek2e9qLwyIAR7/sF59
4IivL4PjKYC5jqsUy9aH3+ZqCDaoJQncso2/xqom6aXY3Lr7mVX8murwr3//19nr8vLhHXCUFCZ5
HdLHsvDh1mZN0dD5qJxzFoaARIx0S0l8sDpZbqp+bXasI4Kkou0fGc91DVYqJMRkG4LoPd5GXk3r
yZOI6uebaLSoVbrFekYDPgTn55B0z4K16Mh5iLrmTA2t/rB82L8voD7mKBZRTmKC7z7csjIBHjJi
11vDSeAeVLTv0659tHo/Ok+emo6WZXwRDMJcxTQXQRXWvGKix7bKEUcfhUhdHrqwTza5nBXjDPfO
N+pPdlJHr0v5FjqwjP79pv+Xx1mRqm7h/BHs9x/vubLHxFxqByRtl9Dgd5h2OH5THlEAnggDA3y7
Gh1ohUeFefn3X239lzWPJ9lzBQ1ocuY/7ocezVt+d2GfJ56sLcw+PNE+yp2hhegimOaH7TDfWdqv
NzLVzLpWTW07kcmExm/4w9NurU/Xh6cPg4z0LUlyveuI9Wr/YW0ZzKQUsXKtc+42rFeremhZNT+P
PH/xYanfOJXzwlEfGp5R/eHN9n5/tRUuHQdBncfA5vdlhVkX9tLYPNem+ZWeIBzXWMxfHP9QiPx5
SRhBCyzImyJcRzgmsRPU+QxJYvfdS2xc74b1vbW849JXzsMgznTut4nV1rj+UDNEbjrsEwaXD5O0
HpeYEqMOJTl0PeTsoRlAMS8AQAbzoJ3SBcPAyK1GU3uPK37lReAD5+L3RdOy+82u2iVVrgIinZ4H
oY99o8oLQ4l18OfMdr0JWcGOskY1a80RLuTYRvrVUaar1mIvs8r31Iye7cXv9qliUDha4THSW7Ku
rIDIuOkapbZ7GKeGZPfauFpimN+nURyNFFUS5I7n1qBwo6i9dsO4MBdTDDs7TlRpby4b6Q/+tfTy
Fx1lj30Xg6KMS+sPj8t/2bAVSEiIM2x7HCBui9k/Hpcy4fQ4G1CSolH6lyVzDigNvqdx5z8N2oTg
gAwjm9EMpBYHmQ40epmWr/0UOidzaRku04KNcHtquwe5bQFq8dEyMiyp21PfOG/EoJLp1y/2Hy7c
+f2NV6bHKkt5rHzh357Ef1x4lA/IVqgBzzeZqIPGZDHmX2TFOt+Lon33yczLc8e7y5YlxPqUM5OG
HgKiP+XDYDtFQlNQf7FmJeY1BE5E91mgHoQKwLBTnLKooq+YfoqYVu0GpnwHUruxHNXMGnA+F5b6
IohgSuAfFPICQEZsXWTqZ2uqH2+VFSx1dS0ecUyxMKrJ3uHgp4fMbPkiC/E0GcxCSFNrQ0TPwZQn
TApZMo8NHTzstWpvvIN3w5RSJII0QaZlC9W94A4/FCHEjhY32LHS6Lwce/z6hyXtd7uOMtmjWUUs
wUtsf9jCzKYj4om4oXPuHxXNnvvO080OORv+IoWTOdIF6PZVNZpVgIPyhsStKUYUkak6OrTZH1Z3
67ct1RXcfWlhIWJtkx+vp0k6BpdYpM98vOPJg7Dje5jEIcrcJ5JOgn4iWLpaXb0Qxsx6Hy8o1UuP
wVsSV921T/BQ/+EWrevof6yzXJKPddB0XWznv610/mKjyaZ5eLbjRCAzdTf06BkYMm/IYov2jI28
znPN+Y5+/3xyc70tzMG+EIQitn+4lt/q/fVa0BpDl12LV+fDml/gzqm7ELSHE1n4AnEnnDoNsoEx
4Gbs10AM20b6ytwz0K5hBV7PtRlj/RBlMFvmpnhkrk+4ve5l0HDa5TCZpJdlWt7/cKG/704uBcV6
KMHcxAHh49EsF3FCzqA3no3WBnnTYkcqIvOKOlZxTsv8Iw3YkSWmCx/CUB0NdcDwS2ctKeKrkTyL
JSm2o+e8xVHbntqBQKu29YtrPo938X5C6PtcN1OxZbm710rXL6wQxYWJJYajsd7ZPctwlXV1MMuM
lIZKfQ1L/Ze5IP+sZhHuDbzp6KzqktSOEkG4k0qai6uwOm7CYk+0LcpCaHoCpb7sPOfkNMDB27nw
dtrG215jFro4BA5D+NJ72fveoe/IIBlAjhxpFgjkQa7aL1VJTFO6zA+80yVdSdI8FydE3mj420o6
5WUSjIVvX2o96z0QYnm4HUAqBnqoX4W+LrglcYeU7sMCIysYdkXv2W/WTDmfZtFbYddf844jbpTk
O8JbLVDDQDZM9CCDWPwtvZc7MHV6C11OPdwW0ZSm4cX0hxfiV7+a1YI3wtiNKK2uiWU8dzZZL9GE
lsKT0V1Uf2bgn+I5WLNf2/l4O0knYftrIusTaxBhuDU7wbZcIuveyhP2uCI8dtKZ/lBz/P7wOxYn
ffzGygFu9fGwm5Q4ZFBzdeckg4yXtdtbDV2POx8PMJG1DBDG+f//7XcsXnvpSYYUnvhYb+rItPUw
xe3ZzzJycSt5B3JCXVKjzE+Q5ZJg8cVB64QuDaqsAjPP33oFp3f967+/VPaHA46kTPd8m50QM5hj
/vZOlVg/rKZ1JKNp47XxfABtImELdmjYIvs9YN+QJzcO7wzZz8Hq11g8nkSn8tQnaHFkDY2Myvzx
LknK7xQiNI5tY1sjdJyMgtqJHN1giZ8E47+gQpm9XfDgO1m3q6bJ/tNK739sL0n+La5wXcG/xRac
Ude96R8bu8yZVEpE2+d4apLAX+PMl8Ixz8A46Gvf/oxl0TrfvsvKfNvVc3IavXA5Q11gjnr71g+R
PG1yv8j3szA+AbJfzrcvCVU8EveJwrN1gttfOUZF85DWBaQWvZztKWOgoDWpeUjRe7MRQZZhoHjo
51PbLAxTUlecEyc1CuKGpv/zrYkyhYAdph49yclp7M87x+1+FWo2yCZZJvb3rt+2RQcNsZiqeCPC
AdlSLoqjdDI4IDVz7VSGZwB3QwhXG4AoKRx6/XbGLMRA4lyuX27fqS7hQGmWxLVgnk4pVoX5VDoa
s0ybvugQSkS+Iko4i+bHyZUH2zeR2UzxS9OzabGKoZhrXgtNWMmN5RTb5IvGb3EROQevwc7GLAG9
uOEmkMTi15sz82/7FXpBLHdRv3Um/ED9Sl8BoNU8Gsk3S7fnEGjg/SJjCvAWzIzApgWiqIqOoIfy
LYzRk81w4zmFlv9awrjt0LKQ350xKsgZsFqzbC9gXZJDziq9nQvfv3qFCOg9h/taWvtbeTaP9aNc
sVt1BGEjlzo+aoxit6tkBn5XMns/9eSyb02vdF50ZieBAhC65/jCZB6JUODmhr4aoiKuCvEThwsI
JYMtl22r6TWB/34Mw8Z8TSNTHSK0w61U4Que/23W8A6ZRiPYl7raAB9yU/vJu6iM8ocmRTBbZSiw
3NF1Tze7DtsWYKKR0ZXRrnE1usTePmOXx6115BmMNlMZI14VRnmIyZSBucJxWjlRte+6H3hnj1qM
1usoM7HJmsjAA0pLfq6c4orKZVU7OVeHuLQNKSbxQSNyPeDcsoh/5fykgLgEWei+IhgjThR1zaEq
8ENm5PtpPzGY/0Sf6BE9YLWiDWXJo5/H1sku5DHisI9GfSGnJWzPMwgrRh9Z2VhfysL5JMvii98B
+4n7GF8prviT3bd7Y/CcoyCu2nOj6uSaWPzrGFdfO9ifEc5SO5fEwY6tTI5gTkZ+adq30yOXudEu
9vi/O5RmhuzQb5+rBpU6RrLnmzF1XmW5U6NebfRdDGHo3jqUftdy6h8qayFt2kjLnT8irwI4+hkl
bHMYfB6jm7s4RGH7KAcmTEbiJj/a+JsZLe5BdVZ+GGP0fbOZk/yQxnAcees2uAx4Xhf7aUEZ8zqi
Ed9kSR4jTuKPedPfYeSxWG1NF90I3QWvHxG1xGJ6TEhkw5qYdvsC0uyxIyNcOUYJxhnfcwrhCyAX
MkiSvWHOhGQAoBfg1y/tywyrNDAdc5caGWYv1wfZzM679TNGntVJzm79ApkBIlnb9AxPZL4VCxPW
Ml/1R1hvA82bb2I5RUCQH2VEvrUco3XrnSPEtiYSyDa+0iyJTzJlFepMXohS9MaeXAFiE1CNBAMD
rDvX7mjmeNRPo8+G7zGhVpVAoYez4DIe5uyvOkMqiravvppJsipTMJzkCCuvqnzipKKvtHpzeIw2
2UYe3DT4W942N6ro5A+gcDI3al6payGvlfKJignLiuruSt1b90oYKZ6IZ4w7BSkyPWtM1y15MGhF
Q0VO44V/f3yG3rlNTH96TJ2SXDmfkW6J5WoYvWbvyNh/NKLOeqh5mRqOs6CQAIwm+ODXBu54Hhrj
msIYCyOGZL35paonenLl+JrZilhNzPSBrqMHBMT+S5b9YGNgwtoRx6sLTj2cJJvIxraJmFceNCaL
IRwQQj2qyepeactbe7OZBeS/Mj9PeXQppvOcJR7WEv0tn6FdJYWAiFhnZN0jS7qQf/zcmZPDLf0W
99FJ4ZM5ZwoR3Iz4fZ8w1t64uRVtnHYo3orsre/EdsJtdUlQkx+HoSb3j8/GcNjiWkUyWlzW6Bo9
SVlZs6Q8G1m0r4mf9awKqK42vf3Umu0hzNInWdLq0zUvflWXMjBMPGmAuoghL0rzFM3FG1s+CxUa
Ve62SaNPdT2GJPRtW2pihQVpGoKcYfAh6t3NFFXjbZqa1qiIpN9dajy4sL/UwWhq3mbTuSfo41cW
ucEsYuaxNlOa0JmcXYJqqoyYdyOcrS5zQbnchIFbyvewme0NNAR7r33yIJI8e0B1z8eQEmfWQXpg
Ajzi/DIOUY5RALfYcs9IkkabuajAwk28j7Et73DFFIdwafBKKAvKp3ln96a459iCVg0+zcPYCpz8
yFrRJtli59OzP0y6DSrP9q8I6MhjJ8twj3TLBJ/Mrdf5DBIxm06OaPCcrz+aoTBYvJXWgnTH5+WY
XkZWoZ3HEuqzBr00NqF9IuonxBOP0hHOS8NSWXhd+bjMBOyNA/naSwutqh0yLD6kSW6b0LR23Ml0
53gOXsq5Wy0jyVUnI6q8ZUq/meqTm93LpPe+uvA2OqfJ8WsRnJFO4wBRqd3etL9VljBmiZ1vBcRo
SAx5fFIGuVahIe+KUs67dmgfOVL+tJPm6A9qOVkkxlFKcTCafiLnwH1YdE8eEOKNWVnOUfbefZ5F
9zY97ge7m7/OEk5hHuVXuzPV0W6huS8CqW2EPRE01kiGjzPu+mRZwwWdcOPRuqQXx6kjlsnWnWkz
6G6IOTW7pyJrrKBq5MttLNNrkZ1cAwarTMt3YaLg0IN71WVzkavYeooEMJvsWqUSMGDWM04OI4zW
g5YI88bpKPgtVlGPF7esDkkUW1dncC+Ln/9sdKruQ2RBggbPATbVYzMBx8yjNZAjXPpzYoVBvFzK
WdX36MuQFMvaODF5BvJitmqXcTsSIA20giAIzOlzpfz4zsE+Yc2Wf21aN/AX4QRtOH67OcshNm38
poh37dJdAXmTGErEdqqIxbsNQ3QtQH0PWdA0FhFDSFt3U0KPqKIRvWOej6bVHE8Q7mNg89ZTTXck
7X8QHwmv60m2oSJLbGg2cVhnCPQw3MsS671bY30fVwsjDlF8wq1gUBd/R1o8HWstHlG0lsGctjUi
gD48c8hDJ481ems1fnsNsWceEtv5loRC3DlLtxqV0pNt5l/CaZR75qHWJi4wL3h4fRKz1JfWc19U
Xm8zmRrnsACHTdRbe5fV40spOvPSywhwLUxxPcuSZnF3tLD92pTmz/T2XovZNi/5gl4F8vMph0LO
eHsYIJ6J+B45yX5csDcDKPGuVq8xnoxDcqb/SNqSZvWlLQjRXzpkWiefWMbb80jz6GFhMxbIW08C
EnHQ6ey+Xxz1QOvETRBQJkwEEVgy9mu64Z3uX/3kPt0AJ1HmTY+3OhTR9D5XIr5S7wuWcSTdRqPX
oNK2DIx2MVEXRmgKex7OhZhQqfsTIg+If8Ifngw1nswpMu90b3Qo4R0oQ46bEYfpPaSmbA9GkWOa
WRDewSxAqNIl370hW07T2ONYVcVzS/Begs3gxYxkfUhFp1juyV1aHDCTZRKe1NTUz+UCKMGCN8nO
CYe+5ndNQ/Z5EN1LU0yfXGsMn+kWoYeqM/thwGRNewjAzJx2iPkyvzh2GacWvE1Y84blknTm8mD3
gAfaYjTeZ5E/4ETqXcP7FZJJ26Kt+sZ52AhaW1+Tlulos9AF1Zl1arOS+kbybOSrqQoHWFfjPBrc
biSiVOdHt/HJg9naOMcujWZKtoRzcc6qpt4RPywwbkB3+lsE3AEnQDzKOBVz0cZtYEbC8XlrHBsA
YA3HuqsrErl9IHtx/+SLwvs28oKpBVtQn3flOUIc+UxiLJrPltC9yMd+PPUpBvVw3TM4ak1FfE7l
FxeQP7i5Dkly3ZHhq5Gsnbu6SU5xMT9Cgq72Ui7hFzdGbTO5m7FKh8dokLxzaSfuvYVduUX6TYSd
/RgK+aCcCQ/ISPD9jJdaJbl69UV8SZD33fWNvNTkAT85Xd09DQOKyKFeJPhTNOvrczuiCd+OLQyX
rkf523tiep7G1rpPe6E+sfuonTOjh8fos59rgAQD+tig9aAlq3E+LQbnPE7Yn6Qa5cUoTAyWJjHG
fDKfgak7zOhYbcMUFK9CHVq2RfS0ImXqFnH8nE0SQJOYXgoNtGDMhqObY+ymbei/5P7XcHEAoFjq
ZQS/8jdXhNe6JUYhYVtfxwU9XE7ceKjWhipkjFgCbukkfPYyazc0ztBcldOpMCGF+i3YQzkABcdr
vKt66oG8gWrt58Qjk80G3SCv5JWtZoYPYSNAqstftDKA8QNb3XZt0W8Ne5pPpoUrIpwcsU8R6d2J
SuwR82SXgmHTSXv6ak9xc54YsvhO+8iPQ/ybzkiYs6w+aIVUYzK1cWjnWR+q0HwhCSK9zDSkb+2t
pYt/lAMzXIXzdVP0YXrFYs3SbLuvjOBfx3K+b8GVnyUV3FzCkJetg1G0i8Gnt3g9rYMBdXmrV5ZR
lzqfkgQPTtPl3S5cXU1Y9buHuhm6QxkpfFaWf2EhGQ74q/29TfMrSPrum617AZJsWJgmoNyBg7qu
YeVsvJnIlyOHk4E7mwHpd/cMy6avuYMFZd4Xee5S2k47NxyRtxM/wXmr7O5HrbOzpcNzofPq4jfZ
90iD+c6jCUeHZApWCeZhN0SSRj+7Q7YF+TwjK5oW1D1MnH3pdO2TSCkkw7T9Pv8PZWe227qyZdlf
KdQ7b7FvgMz7QFGS1ct980LY3t7sewaD5NfnoM5B3nNuAYUsbECwZG9btqiIFWvNOWbskZodosty
k8HvwgLvp87chfSyPACQ0h+GqDf2JPrSMKsssaccTo7Q3utwjk5jE8sNJgDPbxmVIAEHc2IzZLVi
/oYlKip47Ch77BFAttPadwlU5gjB5d2o67+ddrJOheoeJxdfRGfiSWmmVN7FyDID4kw/TBTHa5sT
BYcmOOkDf787p32RLkuDbrCtCykfbiAoaiOVN77nE7D5B2YCqbl2DqFqDk3cnhRLPDWoFldd3xbr
2rVDDuyJAL2q5SdayKGsRsjEIzGuyHprEGACZd0axW8GVctuD06qXzTpdg+cz7k8F4NskZwHlyzA
zDMv+HIPFZRXRLdmdKV/Hwyp16ydKFKD3kFWOSlxc2ybWqzytrlotZhexQZNuV+rUXsBNw7yCQrM
MHdnR1iHaIh55cFDbEKr+pAtX3izHlpyLgPijS8ZVqFAi1BfNrgq/MztXxphPA3YkLEZTcBOzJWT
hmDCYBCtWPm/CiXGg5brzUnyM3eetF6UyvugVvEb08232Gopc2lqbPO2xECTp6emK/zbKbMtScNa
jF0QqI1d6WibTmP0OlvsXerStfSG/NzoMQWvyB9D40cDxoU9vJkoq6w7tan0Vzf8hKL4FY14ZoDg
hutYz/FHahz7R91w19gstYA04miDs+0uwh2TzUZHLCPsmNiLTzgHf5mCQs6hMeDbWmP5YY8jCME0
bjX9KTNoiWnkjv+aV3b5ocxGdKoI9Ib8qz155B90kf1uDNZw0ZN816pOfkib4iFqOXiZhgn3JRzv
5UQeQ+co2brPbHfVJbW7S3r90IloWnfSsD4HjXBUZbJ2dlYaF86iRy75yu7GHXMqPVASPMa3Cq5i
ddUSphcJqmN+JQ9BGxBGZ4DmjV9wO6vO71ijH4UrE6O3QBYgJ96rHYrV2OH8WkmWHa8z3jqudT+O
pn5nzDDbORKWa0+d1iwTySbp5QF68GL+aM5/gCAXARnwpxEKLWY9GpDRkgaQB45F5x1YbjAMAp1x
CcCfUgu4b/ro2Yu9skM4iNp36zamEqB/I7ZCCUk6TkIbw0x6wjUmocrOJegdLELzPP44NnA+Mr+I
wCjGePEKLgt696tOk/YOlgjW82H+UrZweXD8eGeybuWezA25Go14CG74LqgCsJNGZPuR3pNbqNOs
vYkmGRRne5vmpZ9ZAF2saNyaTksXlmOdW9bd1pSU3YSadxZbkD2g5y0xlvv9QKp9VJX7oc8+RW8n
J0r5xm9tg72LumkXV/297D0yUjqHLWVSb01TOnnLYyrZERok3MCwSlKX5fAuzbbfyD4vV1lm0/t0
nHbtuZKD3rhYVHqJ0Cbu1Lvbji96SBJVNWxaTluNgS+MaxIbKlC7EWD5m93pu8TE9eyoZ0y0qjXW
u3JkZDYBHAK6QmhOP16ReDq+0zIpVdv1KHRg+CyywrW7w6yq97ObaWfZAggRrYJjW0reOxxE3eWw
k/fhVyuhJrit4GpugGy4Vlf5qidTwqFFtJpde5svw0QVbx7HKGjjetVsmZ8Yuxp7EEjoEv3TjLFK
C5sPPof5RRfrPkm0Yyebsy7BuSsTBnB66VdvX10gSVs23aKa7hROl12aqV3QabUb6Hb3WOd695C3
qUmIV08rUSmu7dmWlnlvZdGxdatvUNzuuh7MZusiTqBRQUIrHV/tqWGr2sGsHqu2uuYWLDeZ4OYL
2RAwmO+QNE8PSQ7eIpvcRb+RnNKHvHGtgy1yLWD5uDr2BC5ANtFKJ8UTSPVkH6lEh+lCDzkwWhge
KbTTezSrDOkaIiosW5JdM2XTxcDlhnG4Jlqmbox7xWWxNfXOvQuBzKxqgaORs7LFKGK5chuoMFh9
xRb4KYAuq4wYhHfmqmLLxYct43Ux6g7BLYJ9TdFpV3uJ/S6nX26MO0upQdOn+pif1bb4DL3yQ1g0
Tab8qSt0/VkfZtym6B/BetQH3Rp+ceaPA0xTBTOLOb6wWwUmEdzHDlDJxsC17dPWhqkQmQ+tZa1n
Fs7HisVoit29RdG0iUfzq26m5AW9wZur1Wswv+2PRb8zyp7d0jWOQqgx2R3FnYam7KgLxgcu7ZY7
q5x/ZFKBJ29zJlfGYL6E4TsnoqeCjtFDFWVGkMTZhZA8lUlGMm3mOMZgKpPsjoL+KEva6UoaTo9t
rfL26ScLj3cj/DCU1qqZ6UnFdtTd4/F60SmBTkZ9VPRE3WolYNz9FGeCaVDzklmCRAbiCN7dxYoQ
ynq8NIRT3UutfMNPV1+nqvtdCmhkukzzbSYV53We9IVQNyvnasL7kcnZ3Ogcve464aUUUEp3jsar
gIJUbZ08DAwnRRRMi20FgYS1yl5ABVbfZMcW9fQ+TGYagETkzlhk8PMgk92h5KTR5eWqH+vlo0zH
17BSxk0MQvcYavJgLK0RexoGqm0Oc0XVTmd0dNNZZykLlJF0EE9Mz5mIzCuBckromzy1ppFUu3nP
EFo0w2OMZfPOHlTeHMvdqQ7Fo+rtTDtXL3kVbyuih56jWK4dXS3eW6Yr2xxMBck0Wv/sNMWOwj8Y
bNzu/jrEq8z1CKEGVKTyqdXTuwR68hJ72MBdz10T42LlfXYsZmRkXmHtnB76FKd41+4PVSyAD/Oz
cYBk/jKSTvE7gK8T9nr7wL+fn+vgDz7+d/6xX6/RWm7hVh2ss351n/JX+xfdYL32O+lL4qJKSC6M
jQLC69wkSFYmFp21xyoMHWC6A2/cHqV7SeQjOvYaVnEboJrdmsF6fV6f3884y/xP19dWwPLX41rf
WPtml1yT6/DivhlEAvlUvTVpag3tnBUeUe6mD02/FhajjzVZLO7XyLjqTt3lh+kqr/pT994iWsdn
gifKgf20onFNLjFOMKXfCLmll497FSUIDhL1HE/FtLLq+CkW9aYDiIZbikGlqN36DhDisA1TYWLF
b70V+b/KzpXlGdtddXZF/C6rYuSNaq+ZWxtfGYWATzmrgAbNHFL0qmOeDfKzqoEBCDJaThOSu6uQ
6ssclZtODvkrH6Qok6qIGjPJX+kkr6wWCUJmxQ3ectN8NQabjllKuZmWBwPDR8mTeHxt16RfwGHd
XHsZ4MjcXzPAVeHj1bnHV9nU0g6sJV76dtOYdbNvwH3+cdeJU/qINa6fVE/bvQO1bR82Xbu/3b19
lHVcGqIojhrjtD2Tr6MSHws6t5uGkIi9V9sV83I++re7LdORu9kagtQlv7m6pT3HUQPPQ2Nethlz
9+H2mTm0yYGyWjrESwBtmBpHhwHh5vbJcEmKbpbs2OUZSKkrf3m8Lh2acHhwSklS6u0mWhJjwyXL
+1+P3T4Ca7Ms++zZOa5lbfmZXcl+Hc4h4VO3p24lNedKZrrEuNTYcES9D7uo2k59TgKTWutiW4F3
my3CHG/fs1vymW8f/dtjaQPASWvzdsWc9Hkum3jTOjpGpi5O+oANDSLUEg7Nyafcd9g68zKdt+gY
dZYePcYhxKBaz9W/3twei5w2p6VXHZTlr367YR5L7zTxMm5HewR3oyCRMFRW/cFKoGy1fbXPlh8k
Ge//oR38P3/z13T//A/uf1f11NLB7f/t7j+fsOtXxX8s/+e/v+bv/+OfJyaAVVf97v+fX7X9qc6f
xU/371/0t+/MT//z2QWf/eff7qxvTP578dNODz/81frbswCrvXzl//ST/+vnf0L2NwxaY38Rlyw/
4c//ufwK//m/n37Gz+6vWP8//8efWH/P+AdRIS74AWT7Cz6fb/Yn1h+l/j9sQ1/E/JqOFk1HpVNW
7cLuN+x/AIhY7MBgKnBaLwKdP7H+uvUP12AsgxYM7wXsf/v/B+tvgYD9uyhP03TL1GlS60jh0Avq
i2j0L9oRWjTK0FSVymSzpS/VDY80TSLymwpiJR37RPIAdBbybAoitegDTsdSeOivLHiXfIlOCiwF
TkWsjLuxGD6jVf4EHlHCxHPIQp8ZHw1PHrga3/Di+9oijZCVpa3o58cz5J0hFn45m8/Irkn+wD57
tIz2s1RFoNDIauBIjIl+sTWyMxJtr6UVjMA6vGvdfOOI7nUuM4vjeXnMcFn7YWPdN0Z3ttqREWmJ
IU94I7qexriy28H77eatdLONNfYHXfRAQMC/t8p3SrN+Y2e640uWpwIOEtQzGsgVcvxcK9ZkM7VJ
zEoPgwmC9bwVmngpmKLMGlsOCZ1bRUmeOo+zhHRMBITQ/+dG9r5M0Puo0UQ1yrYVdh+Nq2GjNY/C
ccC76fHOdvh7rAzpDHut3VeDM+2THEBZBTorkEQOrOqB/DaiWlQaHQwll3vm2Oin20caB6cds+sT
OnvtjFt9KXITb1tlkcFvYXZH1dLGQ6cYDA2hc1Lxe8qFwMiInuocXQkl25aVnInyNeAfcbwJoOKo
12gmT9Mt8Hfe7ooqbK5E0GUqESc0seJ1YiXmkzN0+r5yBtO3iiE+0Zx8pe2hXFQvqgnoZCV2FDe8
3G5ad1IutV49DsYXRD2HI4zTw+nM7flcQG47lAWmeLPgMZWukhLyKqdYQciPK5ZqIAOBZVgVNmQc
2/GBPcFYOVze2OezpWZ1HKBkhMYrI4XLMDpgQCoqD74PU88hvo6tk5yZ+QHxAHixtLdRFqnkWuWy
vHq2qpw4pQhgMEm8ncgyCIRj9Y/kipr3mnoevF1sau2zqlTcqB+RMYePtzsUhZg8q+HqWMTKyNR+
HgqAyKWSvKk5jQxD5TSEdih9m2sVGSUeBADNxttYddMTrZgX6BrDVyo5BI+zad4PdqjtgZOO6zhU
OYoLVRwmrmmHBN2fhgAd6Y71eWgQzA7Ec61VNSLNvRTWEyKxs2en/dlWZRKUrf5IAcL5hWIykrWg
QoL0yUgjfidxM4JojuzYJBvRHe2HWGbphxZqig8n2X2cUqteR6oTU7KAqQDXMe/yFJJSw+t8P4fg
O5LMhWc5R7t6yMKvQcfHrIwXjxM3yFVyAXHQKhu3Mzp6RdU6xxnL5HkUvsqkeDsqaDe9SUYvwOzM
DWN6c03OcPRSZLSbBitSN7fPelLfamJhSCCCu8uW1pzTaa9TplS4MwxEQC0mWZRrhPOC2PxVfKLr
DR/Qmy9j/uaQF4N37sYi8SO8AnCUkBbGmk7NWnb1U2yLLTR5c02uiQKTfB6e3LDt9vagP3u6CSg9
jz6LBVzTAp++VhrS5DiLgZgUo+m7vNkOTW1A13DnloXCozBU5PhY6iC7LYyDEgDDJl0el/Ewc0Kf
tPXtK5yu9e7aAVzSgP9lcIrpPmsdkhXNXp7KJNn/6yFey2wLh/eQ2HALurGsX9XaKLazWynr212o
UiNyoZBnVUSHdikxLTAnIarde2sW2fOEEsvO5Adjovkkm7h86soF9kA0yu3eGMko0OM8uoP1vxqn
kZq/KZIVc5roOCWZ+lqojBo5pmI4luLaWt6LpaKJVu38oYK7ek9007aUHKZNm0Q/SEzFyWzH/ET8
6aoCFLlxUX2gaRqN5BDqTxgK5b5KIGRUTmg91iYdtQnp3U/sbYGIAq1oIAbYSo2FO8/KU0mheuH1
QxA2DPHWmUKKf696iUyle1RKrWAWqqrEYyT1xqnr5I5OKP2DIfnlutrFzVXle9wIzd5Bb5peFca5
0JNzdXW7C94mNoNWNDrGXNN5y7mqEHNlr6bneQeHwpb2WeG+SQ+coMrlxSCmJjIVpdabWLPlt28q
1IRDnjTNSqv73wPAzQfdRkNDkt6LrRgKIBCtQHsdWhvPW5KjIyW8LzWLk04HoCjsHScAm2Be26kr
V4PKWxioOugzr0ClLFpOL2Zcv8DUwBPsLKStpDyHVe1d5CyKVRw50Z6nnD47Vk6kXz4RSOW1G82M
kkdGVczxhiXdTEXIKE3W6tCu72iDoTNI+2PWuMPVzGqFt3kqXolF2KQJ/TlbEcnz2KF0NZ2y2zG4
S571tsnW4J+Vze2zS1QmZrpjWSxAFJVjpg0b8mrZ4l6LcKH+8dhyF2V4ta4L9SWs5/7kLje3j2TJ
85GkPq57kASH0dGHw+0jDNoRti/mhkUcjmsDmBqCP5YntYWh4yZY1hJdr5m0EhmOg71hgCbvnKz7
jcdC23qDqMmmY+7FkYJtkDy6pAyjjYa61Z/5I3D9wD2NCnTnMbIJr3k3GOnusiS6i3NV7AhW3UwI
47YMdalyWic8kuLha2UPAGZfZ+21UPriXmGVBWySaRvF/tFmCiKTTWFbqDjaMr1rDkNW58xr1EcZ
JulKS0PtboawEjhu622qrAZt2LxHAIK1aNDXTJjlnSXbLxbhGZeB4l2iyaSpUYnXhmPmaTDHT7NB
niaYVjgW+4PIbGdVT4/JkOPkGELTN3rmQhksU4eJ195wvp0pfYKLxYqa0YSL8a62I0FGjJe7tvlN
UimJD60KhpLoPeIerkofVr6hD78MxoB5O3YobDRwRIrV+JWZIm5JHXNlmd3bjMZMTQXRQagAN44N
8IMGYAg9AZKgV39HXZYTg1S+KD02M9416NGZhy44lsR7MRr9WyuUEzO8s6KGaEzNd7eOt1IDOlk1
qPhy+eMIsuSbhqlkktjPkeheiObZgpCzaXTT9amnn6xGGWfRrRf9+GqF9fdQ2cPKm6MDpYaDCjRQ
GeL1AE1lHN9Hc4XTcaNKdViHQ/hReYyAyl+ClAwQ+mLltTSvIwG5RW21ba+bm0lO5E/kVoeUM/rW
M+RTamHdM9EiUuk7Sds3dBLBnA9bwiQhZCUFbaR830hS3WZLe0U19ggm9aESnrcpkOA46m/ML4yC
XsLJWBi6QR1ZWFoVxGj9JZyVfTs5DEdqYkdpCA/XEVqu29K10OEBD4bymcnuXo3UHcx1EAz23eQA
dGMlJthzfEL5Dj9XYaLE+bv0Y5xwPo6WCsZ9NuQPpSOfiOcqENzj8THSJuDdD1nVtb/xTMUbF0aC
bNNdo1u4/xhpQ9rinW3Yx4bGYWQ2z5XDudZjr0fIXTeXJgJYBsjnSP2UbVnVANpMPolgZ72UjFZM
2aFkxdKLbtVTw2Ybe86l88hBp6NVkqFE14OPlrI7UVlgiujNomF4zr3h3SmaQzWX32Wv1lvCR54g
T2LJaWXKn9G4Q2h7lHUT+pCfl2+uIWgh1pyQ3as20ZoxUvQqRIEwieflaWPxOGXFoVDT1C/pxxMv
W9OYbLUNlzr0HtdGtx+pL2plQDghRn30iAJqrPR9JnQASgO/d+eiDwZHPnv6SCE3vHSF8d4t30fT
rHcyRs6GCAmudTNiHuOfhhQZSJTNN+M/LJRiAU89O4X3gTXhK3V/sQNcw7blqdZwIKCFlZ372y0I
IbH1o96DtVXLogV+Jq4ZTFL2STtIlOlzMNwXhMc/gy1/pqQ5mvVP18H2LKriiG11Z3W85FYef8dW
ct9L2H2VVX9qIFbhDTGfspnXq+xFQ1J/2CnXMvsA7f3xrorjEwXzmyaH10hYD51tn93auyds+1pV
BniwYnxXXXFCZkwXRTlQGuk4keJfsUZMxHIBFiZhj3lFJqJIIZnX9qUlj03M0zoiw1tR1xHYocrt
ruGiX5At3qF8RjtjMEuTiryCvLimtflhqck1Yv+1lTL2cX9Xm6ETx6gziQw34nWHOVBNg7QtrvAD
662YkXVHxDm0RXGJILZtevoxbRYzwYujoJFxULsfZsaMHxz/j3CJBWmz5tDZZ6VI13EahiuKBpfh
mZ3dGTK5YETqt7Y2XN1JgDpqP0JP7CrFAWvGSG+Vd92G8RDqk2Fcoy/XEEGB3IMTcDc11rpTqk+A
1QJBOwSlEiXZmfM+yMq6pd6odKolzscakeWcq0da+SlqF6+Lr04bPiVV+zubOtqteI98I9+Epul+
Rw/poyuMR9srkyfohq9hyNYeLZJ6JUSda3XFhiqrIzyBS6r0UErOenkxm/5Vi838SNt48MNkyjaZ
XI9t0HCUg78vT12Tqg9K/pQYCHp0qzYDjGfmSgwXTn4m2fKsJtEwTsC/kr2JMAHvrRuumiG1yNd1
Y9Zu+4WEIxiabnlx0LZtBo/2vxo6+Iw7cVD4Tbs+3k3GEIFgzS+KIgkAsVykOS54IrXY2KmHwMds
vaBW+zlwWfoZco4fNjKcHedEIPMxmEgXbVVrZe9Y/fV9S3RVgLD9F5PIlje54gaAPHFXGCZBSrS5
c61v3rqi3fStu544+D8iDhh8mpGfumEQ9YqC2f+wFN1cubE53/Uu52abF99vDCzFBIncx1O44ViL
lLR1H+yCT0Wt8aLqQMi6FqsaQijsne6FmRKzeRZ4J0cyLpRhXaYhaEUFeruK1NDr96hzOKDXCExI
nSLLwUuC1kverDzPN60l4Xerv2O0YWxlCVb8rIjWWmNysI68TSfMet/aSJaRnhLl96/7twexg75m
QIYQOPF1sijrvd1N//fX3T6dqsme01izvf3XNufqTmhG/Nu3vH1SDakIiV053r7l7SHZMB2GSeoz
qxxWoRGVB9Vh9kJSIcuy3HaGtZMtOfTM5/pS/oCzwjcxqW80PE7JrlNUiGNKv6u6/mL27c6l7YPx
goReYb9ZyfAFVP2HCfpPwwDQFyTYdss8WMqfOQtZCar4iU3sUMSrxuvHVV9QK1i6qfoY/H6miUmw
GwdtrZ2qiTz24dc8V84mhw5Op1Q7NrUdmElZriphEGtLhtqKuT6gqKrvEc1xM0zZnx9BVnaRxjcw
9oUjliCm4PbJ203cQ3+dpfWMipmEPj35LOLc3qso8gZpNhxXHT8fxYiGovf8lDAMXzURnWhQF2mi
i5Ht2hWw1pf7NWf8fS3usp5sKosIsy7FcVJ2lST/lixJL473mZ2Xa8OiOpv14jU3Z4I3HHruzayV
PtnwH7MLjWwwIv2gDob2x43+3x/hIDMppVCvYvjMDu6gZztMQX6pp4950RAAZZwVx/qFexFhwmOv
Ry+5jA5dVgR9op08q/2Ou/DZSUgtIb9NH8+gv/CEH6WhrnWl3Jua2A7pfMLIgNTI1I8RLgvTgrQH
3jGphm0yEpghgjzm0MO1wSEF6Yp+YF4LCr3W14XJUd9J7ofaGPbAPHsbl6infDRaxM7glIgovF/1
hO6jC/2lRLAsytkWCIqX3xNnfXDKdt8392MkTnXZnJUE/wakY01VPvqQoYkLUStp1lY1+I2IP7RZ
PRlNz3tpjiDvA4ZS1ban2aBe3dJrgvihxCJ0Zwh5xo5OT9OkkMo3c2ceho1rYwXJlPpoqumWYBkI
hwjZJ1e/6GF6yaKxQdqBrr8t5XbgQI3DP+PXdLiCyyZ/qgSNyyrfW5yi3PxpmlDxmXr4qikMoJSU
8wWp5voFUQXp2Xn/FbpK5rdkQQXY0676knYO89Q06t8ZGVVeruyJhO8OSNqATdIRQEPik11QnWsW
fn+karHcaqeXIxTheqh3nVWsR7dmQiaOzQJJq20VlWl2SRunWlX1BVWxu23N9ykkPC6PsWN28b5K
r8KCpNV3NQEYVmxRN+I2FP22AEvjZwuDpype0TusRwbXqzyB997GyVNtMltyCiRfnAIoOLj0O4E+
8nGm3PddD8p/a+O8wHPzHFss3uYAq01p3mPaDtDMIMm2ftF232bl7HuTdJg0Sb/TiuxwGrd0Jklv
1+XJzPKPMRTt3ui4OMsIw5Cs7zBJoYqvTeh4YfxrmgzB7J/q0SBNO2Mby0k5TzMLX4oQT2kycJQR
TFRK+dYgt0v7/Efa3atmTts0m7+BGCH3ULJqA6pnSd+Qu2J+xEykB54Kw88cGS+qyrPrZF5gxtU+
ngTjfqRjBMnlefJQOOolUgib6Kd70IEKoatvptlhangVTrI3YjQUooG0ZT6k5VThx0NQQubnKsfW
v3IH63erGCdFC9dVk16qZvKp0IkiQXs1GyA5RXPu8uGnmROAIldDa16RfBLuV+PUVkvb2EibFc2y
cElLnEdDGL2LuvrW8BkanXIcTXEJoxeXN6IxUIW40JtqN7zXPMB0EaWIrSGC7tRX00oP1lg+Rjrh
BrlkjyZgosFe2jpE25IR04PUa3B5oVLSmN17yH8y8R6bXrxFnfsVpozkkezPq8KqnuI4eyzm+nfM
QqHPze8aHq4a9vdgoZ8xTRzHDgZaVX6BRPkKWRQ0WESupyEEx+zpOB9TWn+Imfm11QadCdugruj9
D1pVbKTGspLBdcfkq7+3oFxhrs9Pnas95s3KDKGvuwqwU3mfuy6RXVmCvIzEeCk8jSc4n1zMQt70
DPvO3URTtS+XUjVEOdsr/VbVGcMaofHcsgWISLuY3oyiB68g8UGbanY2E0YkP0WTydaHaim6z7UR
t/E3ceQrhAErruB3QyOugSJoKkFdyV0/RvfpMD/YJkUZYZMhngzXagJbZlezgkWWJMpl7It9Zxmp
75mnRAOPkxjOYwODcdVO+GpkQMfXpTutvUvVe4iZxkcuYF6H2lCNCC6QDQAKJ+fXrYitXKkZWjF9
ooLO13ZEwTNX4/3yJxZFjUzPq1c2K0Jmw8fs42+Fc1kw1RVlDr9C/J7OGj3ljpC1SZv8LvWe9VE7
SZs7pTZj1mhZPaFo7qy8uLrJ99BZ08lMYhSplvKGQeHdSNzlaOUhTMxeWoypvnyWixTOLpLL7Y3U
51z69W+Kj+ciIbQ+QiKV9ipnNPfa2ETAgQGh267gsHJUjfNHq/gTGG6HMCKmWNTsysxh0RZsk9l8
0jXORfaSpKDzvQY/N7hi2NGRXDHt2sZC/Qpj+LlZfE2k9pUvSFjhNddI63nfd3I9VQyQc50/IPqp
tbsct4nhwd4TaUe7VmkIZt6ZV3+HZgtDIuJTH8ocoa0mbaNlkhu51t3E3rGykRUGofVsNfbHaDV0
dzSY2TQ4lkTXHm5j/miJodqANgxCVFwB11buh4acfMZO7CuJqwSkYUXUkdM+bDEacOj7bUmbgAmS
ZLNxesA3x0srBmw2wmRD1fWvwrUbdB37dLLCkyXEs8zHVdGp2JFRyNz1Hf4qvCbMtGcfPBJCEpkj
154sWq7UpR3NJxUK9qAxdMN3kDQVOhqkIuzoKR067X3WPguZvkyMYHzwz/QZlhWy6d6Vcfi0DbKY
XaRXdkHglptTh+I/B7/U8vTGCtSCBTJrDNlbB1KcVrpuGpzOrIn9x8EgqZGeRE6hgGndWmnJQIT4
IBrc8PVTtwjqPta2SRxdHSW218nUL63XDC9i7G5kThwWLNvnVhgjK1aLos17ndUJv0z/LRpkxqM5
o3CxootDanmn0yXtjce+GV9rwzsPEbOMvFHe6NhaS4zUGBPsWSi0KO04YZ9lQ0uS6SuJkcTMDZHI
Wft7tpHPtQNnVuZ8hPkgdUKBPAIzJd6MtvouTL5o2yM7nzAvmD0mU/29W7opbBu/RuzoZuHwwsXE
bc/1CoW08+DbXT9sYr16iU1Mdj1PYACIB0uLrvKMQkgrquioWC7EWS5xrVqmm0PUBE1hkGY6WJte
874pb56jmVNuNytBJGayDfLp9xj330VrbvrEoXb1Et0PNVCmYbhRS+iPWi9eNI/zk+guwER5eQ8k
hjW4rOVFqWIEkAODYIRbgAOyZ4RZNKMCiiVhnh3yCQ6DSkpsHlXaMS4Kjg9RGL8gv8B5KqEFM2FD
4tx9mrNNSMgg9k44nMoRtZHpYs4BVUV7rduwPE+BJTmnM4Pau7h5EmV8UrP65ESsecRL+EoWTzvH
qz9NnXFSHO36YqSJNfy4NYB1m3OTluo+2pLnUWbTJmkAyQ4xICEb+ScBI+sK8RdatZ+SvMmN0hkb
kz6/Vr9oPXNpO3Fo5iXJV00QXTHsXWBaSr0lp/hiL0oPtI8/onPp/zPXK2lXK8qyAoBAQm+75qkV
4LUK0pGGAoNvqfppHSUU5d6rPfIXb6PhsxSI5cN+7WltvOoNoa6Y2K+7zrnnQPsUY4zTwfv4U++u
jdIFcq4a7y2ByVtU2NFqGNuPjpQ+X0sESuLRzNaIHNmctAsoq8AKiZXH8YPsTslOkNs3YDpMmurp
OmOastZDtnRK9vquc5Ch161NCQrlqJ47anRrDIpB6Ta2jWcV9ZlwYH8JowuwXdpBauPAG7r0V8PI
DMxI+uTkHJt1OgEANBA92TQB+ck6E4FgYMyFXa/7sMI4AeVCYayGhDc67uIKnV8As4JBE7hEpIsV
xi7dKRDq+A3ERV1ZhX5Fn5Wu3HEfMXlBO4c3wxoflrDvtRMjM4gXUHd3hyZ9JgjP7VeahpqqwCxY
68qwouX+QGhbGEwa4Sd1U/Zr3cWEDydvERVQTFqvoWPcm2NEzFFCl9DVyOh1yvcqwsooXkQKmSYm
fvwuH0IN4RaCSEzVpg7BsH1yap2MexaYfTHnZ5aHTcJY3/4vws5rN1Zgi7ZfhFRAkV47Z+f4ghy2
yRmK8PV30Pvq+GjrXN0Xy263OxmKVWvNOebFTzmTmTyZpF9rmMgCKTZw381NN3CRwd8ANirR/0Rs
/tA0c6EleqguCpZsDGdZuk+QuYd90++ylJgJ8sv3vccljvi+PbX0XdEx7In78KyZTBuidNhHiceM
LsWhnOrTbnIpQ2yJI8GYlqhU/a3WJSsrNqNN3lAiyBqqsOoKLjAt3HabDfnUaK9F7RyI0Ek2Zblq
kI+LACO4CGiomLWLhXCMDRInVLsg/IK1qPCazdiOnwbiCXJV1IrpWboS2X1E5May0pwzdPmBIS0n
xjV7N05OAC8f/K6n8HB5ZWNI1w586oJR7Q716iZmOrlo6+6efeymm937esykVsF/OyhMqlN0aIz8
FgYzeDL22QvNTe97HD4vfnugh1OUlvZNd249tQiu53DfkcuM9JobkM5qpcUgjHi+j1CVrJqqY6Um
QmeQZbExVf4p4nBVNHEA54WMc10zW5yVfFxBfLFyA/QKLjnH3isnR5vZdiFXkwLuu0296dvSxkbQ
0WxzvtD/5Dsi9/CphbG71rlG2UUDC9/wGTrMnRzmkYGjf+b48o/QmIjaq4+h4zy548wO93F0w8u0
6nRT8pZ2QRGEe7YlR02CjJgC2iFII/ZJRT6kDakDIszt2E0n04lQlzMlEm1zm9UJow64TEjbIVWr
ChGnItq9S9gx1XCrpyR8MF1U1VWQd9sUN+2d6weMEjXzqfKKeyjoHduOkC2nMp/IxdxMpLkC6pNi
r/SyWNZev57o+W9Ek7UrP59uU+0iNTCZHHdnM9EuiApQfgz1hahV+hLs4RDvRMgXJ+2jCuMn95WG
/jHVnjE0782C7V4fWGRNQjbMxB+zV1gWm/Q5QeM694KYOHQfgs2XXaIQQt6AK7AoF17Cf3IyBypX
N7PX0iYehGn0izJcxm+5uRnJH0LcMu2gftwR6YtSj4S9VZK1w8IsbMApqXsJPak2jaDaM/LwjMza
uWiJQ4KYhQjKTGitdW8R6qHtWIJCF5lPo+IstPCN7iA7kbYOljbpsAYWGXYUOdq9cM3kQ5Lb2aFH
XHK5INEoy0icYbisLStbgZkw6GRzuT0qhnTLslGfdiEhBcoK1rx6ZW0vmU/q3zoZaEtE89EiM4W7
zrzunG2JF171NSEOWt6w56X+TTqFH7DAv0UZ20VsqWjKV2ZurJhZ5iv2dN7SS6S/1hNWbKujra5o
fAPj4vrs+0ii8xRYfpAdh1InjLOrxBKpyU46zU+gQ8TQE7S8JHDNqmNCwMy1XWEwRhLDdWAmX38C
R8HUqR0MPV77I0QYXG5PbRE/YIghYhdDBPapp5F3Q6Do+xh9tBZ0zBQdyjoUxiq0nZx4yDxdFyP5
WZPq538TTlQzs7cZ+h8MR7c+LHtslhu2+xkJSAgyywmyoSocclaK5NsImfIIm6g6f9ghm3jrGL/D
wWch8qrmY4rDHZW0cCZnlwZgCJyi+GFQ9UwKBEs5z0/XFppF9+zow7nBLIeJh3Zdr/DuQx5CiZp+
2KNpsHIaR88Q5C4S1zBQ+1Pfuo/K3oYkJm2KuL8dx+riAbBYoEDaIazp1j5N3GVfGM3WTZrvRO8T
Np9UwKlwqrvZ8ho5FnGjZANVjjZDkIwHGEyKqQqDQkHibei/MJiqNzQr+N9AOSGoMF4lTVkvMy6e
ko7GMhqyd9t1CKmeL0tuOLDuAyrnOr7s0nhbZqpZa1wxrYH9ZGnD9y+y5g+juILdB8Ir1MwLRZ8O
f396CHTzYA9MtnuGXXQ0yTJXHHA8NCtD3MhtfbSdik6H9B5ICLUQXzTfSLvYRKWYVw0bs+homsRu
N9itLEPDsEmxqevPk9C+oZBInIQFDjEvuXdP7qM+hPmxCdzZPWzT7wwebPOPncbNbRFPdwHYEBDi
K8I4hgtgU04RdlwNwDOzB6Y62tO4FNWZJHh1Jous3rpmKZaRG2C7s0kmrJriBXCuwBdk3dem9VlY
yWuQ6f5WxqPYsKop596iwbo1keUekUZVTHIoOIu8tc423o5FQh4rbaZ6JRxVAFNx90P5kjTTsPdn
Za+wqk/8p9UhK0m78rtb2AVQ6w1KzKKj4VPisl7XLTGYIKbCFonk2JACWVVg7LUUD6WW7HU1Em/q
xKc0mFFSUS329iRuaBzQzUZujGcBLzmQhbAjaUwC3o6iXqxbOvTLBqsk9qeGArtvTkUU+99hxogN
BzzpP4BHbD/dEjJEfKZBlGE19CuaIwRo+BdNIyW4NzkMXBVfxtF+0AuoPDIt8C/WcjsE+kPELGo3
iDygNPUPqOb1bY70WzHYP+iud9Ycw1+JQX/S6RBaUk2bxBf4ENBaH/AdfoBomMNNJUQyIrhA0diL
QlfsWtppDS2+5Xwnnwh9V3L0RPSs4ype+W770aTS24asNOABs9VY0yHzw3abmAMptLhA92yEycDM
vWY/875ZSt5TJBXLDFP8htl7TfIKYyC+G7mGidumwozh9xDNu/RDWZV+o3dq3c+x1VbynPrpXYQZ
wErtdVuC5vVSfIc1KQPXfDeyUTgUUNRCQ9Guu19t5Tv2d1u3L1oF/yeyiZFwQthrZIJuK67LgkR3
OwCAVXqQO2Vb3vStwZVSHfqihK1aBXvWKXZTefjSxxqrr4m0L/P87TDvOL8jt80BmkRvoHy7bUa7
OtLynPS45JBxUO9MVx4EyqS9WVFb468Fp7N2TMqnMZjeTTbDeCGXdhkna1EwxYjaV9+oo7WXtG+N
UftLnxYe3Ob2T1+XGHeaPFyC32hw5dO0I+qMARYWLThGm0zjeJ36rkF0i8VV1LxYI/eWQRTNMT8x
YwjnWLLYOAWpM6oSL4LqfuUo9Yj7Fr7R3CaWBSlGXdE+ZhE+k7axsURAb1tZYUdeB4uTihP/MFq5
WMVN+JQbBPsYBZm1pWGqZT1p+UaErHxoSap1YI4fdZv9tMlQIpRybgm/lFvbI98lZe6wRLjynESU
gPh5n7uez02a3QSnp7goUdHjNQDTuWX/KBSurwqu7QryCrdUfmMlS0ZU+9ALBt6oDI9AvjPOcpwE
1+/opyDW/P/fZrB7B5r8nzuO8yP8PkxJKbS0q7DNj3qcV8vrHa/3KSsbod31Z/r4LnCQ/zyjn5T8
6vpzhMuM/sP8oP/17e/j//2NxWJjuPv/56v4+yL/PiPXO6C//31LIImydCrZpUe7Njk+5jdzffa/
L+T6bEZoExT1+8SlllBCXO9aJTOM5/rt3we/fvv7KNfvhDPUnA8cpNic3wNbdgc3I448x8u3b3XM
KroblYfrdz7ah7/f/d7mTlOEqus/94kRWdFV+889r98F80r9e1szow38GNTbfPvfR7j+9u8f/z7X
79/98zCWNst69EBf6jZ99HXU6Tp1Q3Dz+0IAUzKBuD7Wf32L96IW699Hy2vC443BekoyYp1oaQrM
t5244SzMD9cv8TjlzB/48s9tvz9ev8tb5+Qkubf55/br319vuz7I748TVSh7n7yl3cKT/f7i98l+
b7veBbQqnqD/9VjX2/55mOuPXgv1Rm8I+aIDsv19vL9v9/rz9enyrgTg8s/D/L3T/3rY698kk3eA
x1VubdLEDk1OWaZLTbH74kcHXg9VPF/++VEMLaGo//y6F5t4gkHuzR0XUf/fP7r+5fXLP7cJyGUL
c4DJ8vsM/zzN79/+81T/63665/Oafh8LfWF1IHP6evP1D2TZMwP850H/6/f/PMn1x39/rXlZuRvj
bv0/P4L/9br+58Nc7/j7Wq/3ud4WoiBb9475p4s6uUTni4yQ9ADkEj2J9a6emXV7G7Q9adXX5bQ3
nzWrSf3pHBrl03U1KGZ7WBgXMP/MxAm5gtN9yNZGkmi0FNmy2aY2X8SIxtL1jxbXwZbpb30ckSEd
rfk7unW1ZIttl2ulQ3bnPV+MhNaZcLNH4ddi54XxNhnUY9VFtBw1WppOnjNGbFD/dTasONLUG70A
8cSFg9DwftWAuxlL9S19f5WE6AlMAn3agjksPUAwUynMPOFWKNIM4W8zXXzDD3/US5IhwwpRBOBT
xEW1tRh1P1obGVVSkJwzfN+LOhIF7pkyPNmooM7BPIch25ApSHbJdLQADLGtlWfnCAIohZmiQwRK
Wv+urLr9IEZs7P0k7qRrG7uJRBXTZrs6OC+UJmxtYA8hYafQIbMsAGYwV2LMwFXGVp/PdFWwV2Gn
dwPwlxRuMMrw32AFzf0YTC0I/acnU6b7vCzPqHTLZdTIt6qvoJSM6YYCKlpbXNupUE54LWl7hrTd
2LEXqybfY5s80ZVgjxHPbHwBUSOAzilMpgB+K6NNX/HZWa25890Q1CozxKmEXKD5brOCxAWqYbxJ
1PDTOHww0NjemKkzHlXeKRhxXEbAxcmUFgfCfocts7OToUSI6Clm31KHL5X6iX0KSCGoCIbJcoHf
LRytJM3NYPwNmWgbSRKjekk7vWx6uaY2fqaWHDaQK4tl2jbfTnSbBQzt0QXO6c20kremNo73hgaE
tZvdwkzdSJdN3hvlhWvG99mu1GgQlF1Yb9xJ77eyTTfku9CElbzxAF0jeTp3Q+TVO7fhRQ9ztGiA
FeAgcv7R5cYMHQ9UHExzN3AFYwPOpdZgZx9qP62fTat6OM9HkBHb7TkNpz+MsCmTG8YDlSTb0/Ev
hdF9VZkxEDZJGiUyQLUYCNxD1OuUSyliyX7KmZng/arGGyKbZlilyLdMmWjbKSHmzW5HhiIZs0WU
Ly8+XCFw/OkCzZpCPajzgnkuGyXZKm8n3JoDOZ11Z6Gj0zZZ0Ph3o94uJqBWZYpVOxDBx6i0Tetq
RKXo1GW6eaafQO5PjpXLC7+1WflaDCF9bQJ8vWoUqE92uvaHtGrEJ5EZ7QkMn7MeoTMAB16agDb8
UD3Cl8Of5p06l+q7IBp9k6h6AQbuC3pet5kqCmMaj+VGc5/DuYK24szHJZV3wAtyeiFacZo4pZd9
29MU1/WbYKA7kTF97cSHVUnKntFR665+aJLqCTF9CvPOW9te+aa36sIMLVu6Jjy0Vj0XwjeXsonp
jPtgm9HDs9/QB7GA7uIjn2LcETvhzpKaoE7W7+1YPmv4ziW2NTDA6abJKrHK4/IASy5YC73b6SaC
yzQdXwJPfYDsrJkaF9/x9DoZCZGLqENFFDK7N57cKnxSuA+OedTqm/7oQeK0lffRDoRM0a4i29NZ
xtgXF7Zv/OQpemphv8W9dUGX+aJS7yQN7pbp0AAE+rt2kvFaIWlpS0z16ENoTY3bhPBXonfzcDd+
2moLLOQxybt3ndjflWhH8MRE9nR4Bm06iZgkWLslg7AKb7CedzRY634VcEws66JDHRd/KD6kRY1X
eYHNYl8OWLCwaVXLlj0ifLrUcfD7NMXRxFifWf4dapQWPgXxQPMI2R4yUho7FgKNjkOakjzbpSvd
S2dlPO2IpsleSks3lxZW93RIcFDDI1jZtaAhQw6JQGW/brT02Y6NOzXMzekXZTP1hUqJlRJBRGR8
F1rynUXGV1OZdDnIyuiEBTqVmMu87yjXQDwvCVsg5xNY3yIcg1cdlcKQoevsx+JBxNWlasZllo+n
sqPR2dCwMnpecGhsvAbrnWiNej1oNn1NUd4wt1pEhS0BIwTsW4NhX+hcFLIFnK0S4GZMe7S1g2UM
V46putM4mIfS4pIlNLZMZ19V9kcDxKMYJHDYNFtJwmZD3amAywB57Hof/YfbH1om6wGE0VXFVXfd
mcSMyR7mIqBx+jhaC13MyoeVb2pfLsTf0FfD1oxMJgM9GiXH3jL1fpQ6AG2oTttCGltr6s+AX59y
gnClniJEB4GMCSJ9iywOM6149UQRH9QygH1qldU9GuDHzEqfx6lNV7JuHsN6+ioG+8Uo0NXQGs5s
AkiD4Ty5Kyeh4ao3SFl12z4XkFDcomGSWjCUsWWzJ3gK9jPRM5GGuwSl2htT+3cvIB297E4DdL9Y
9Ahc010j07dk4JiI22ZjdNQGpjqFEyKiEZ+bqGlqJaVxG2k1+BLOT5ALFpzqWcinUmZ9UW8jsS9G
MIrW+9gO70HDTNBJkYS6BW2CiIlvlnz1TvRkghxT1fQnZkiryDCcVLTvZPbIfJWJnCjuS1ylXQRU
XRHMteDzeJATghTQmmqd6CZxvBhepRd8NG6zDzpsOXQ310BJkH60zp9Gki/YcoVddC0ShlwyfhLI
LTTyjqtc5CuC9tCg53dJINglIYxYY4raDra3f4MtPzfI3H0xMKbHpBYstRF2QxhxbdaMY5V27Jd9
BO0SJMmso65KP1+UTnJsrS+RYTwS/WvHi9qL8iUqk2ohxvTZq7UjK99DVPvlouscPvrgApIL9bqx
beN+NxREce4aWsgNHwuLBFKJCMvVomdM+B4SpbnsnPISubN6oSU4l9Si1eCdkqJ4SDsTNYORY1Lh
7O1d/0+aDocigWpCkPQLqpCT4bW3nQuYpesJogverQwxQefRhor79G2OnkQfUijYfDS1TElveOLY
SEjugItB2VDrPRXNsHZNceKU3JIfMO2hg/hFdsEbgNoGMxCeGU6X7sVuactNKbBF8AM3aUyDBJcP
n6ZEz2lmwWNhE/s7G1cAyvVIr7uniEb8rg6ZqiDocXAt4DFAd54H6oh0C2RZ579jg1mx5BobO6s2
TqPOZu2d26IEiOqjpSdYIiGag2kvugIs1FmCOtUNHG1hThZNfpMP2eFjdObsmgyV1aozHIJ18bDT
Z2Gymj2gpy455hAzoaFeANCJ7lsF8NxuH7nAUUneed9i6LqTTuJ70xbWDujnoyZHdnNe947mdzGO
kE30vnuvG28TKJepRjTyWyRzKU2amqlIWhTVCtk8Jw9FWIUmsAoYnzHrQ5CaJbuMwJ29O6UvDkV9
yRW8UyU6cGrjsef0LBQXw+gk8WOpoIfAE3O4VNG9zvKzajrONd9PGBNWpyAqfpw5BQ0BK64z88lv
3AuCk099QJUy1SDidExCfuRuGPeeu6A62hSLAU025QUXShB429bZiJJnau1n1zbLpRXo6KON4Yuu
FMMWVw0X1+NSY4+rxO0+AiJsY8e+04KY9rhdId0mkbbslzYA1BtLZUybbIiB0qUGs1O5iYPoR208
2R6tQofFaQ3aQh/6J6vo17phkWuSAXyLHPbBdneLDZVhr5bcmvTGmbl+0hLLt4zZAPBMTDGnUG3R
5ZoN823dzZ9QEH2yU66WVlIhe9WZ+DscNNoPgVEfUZHsfZvpYBS2x1JeslJI2NWIidOMQnSygJI0
ibsEYbWMJ+tcd95jpnV/GO2YnjxFg79G8r4acUovsBqtWxXcxkpKRCTV21DHB6DZ95NJc4ZkXPBm
qFU9RGOiCJ9KiWSUwMEnt0dAW4mAuhNTPlpZDOAuWg4BQgBxCuMVAEzQoYgw/4g7kHwKBJgMbGMj
zfHREJiXYs7AkE84kRE8cEv7YyEoWaWts2CPGOo2SpDhfRoOzH2eUoezNMv6ap3pfE6yl1CHsvOI
lXneJIHUHpszackvGowBiY0Muap6NZqjpm9sMTAGsLQHWciNkmzHWKRAvQuAYtH47M7eXRB7ZZKw
sGnm0QybNxWan4atjcQJqwcx+uux1ePlCJN7GdVUhKQnxli6yC2kMAk4QxIKKmjPEZI+UtN/TMYV
C3vo/jDUvq6biwik6xKi5l2Eun4RVs4q8Zjdax5HiWMZH6Q+/oFTzjQxAeZr9IDwYc4nhn5fWR7S
Kd1DVGxinUsKa/6DdRRZ7QoB1m5wEwbjxrjUEUU6OqBuQubAHHtIeBB3vMZ6ta/99qghUKwKRH9N
Wj7FaX4OiVdVdQWWh/q5bz1m8LoB1TidLX/xalE004VWwGspv0ckSWU2xSsGVvjEmu7Oyfs3p+m/
oqzdTQy1bUN/R99prUqzT0DLVQt/qLH1TT0DAQ6eUj6oxLnrGIbC5M3OCscSID8BJsh7iy30J+if
Hv32vpOCQShb90VekxwgiNRkqHROLXmSOpPPJGjX9jRg1BDOTcmuQwGWWIVMBTzZPxkKVqjX5Zsg
HO9xuKkVaIO7zCfLUMX+nq3Wq+vdu/TaEZlkDjjX2bDQxhTYFJi2gy8pNsil6K0DsrGFqrtt64To
h3A9p08VDtCDiP0dx+SyLkNzPcTQw5HbcVcjIljAsOk8H5oA06Xe4PMLomntdXhPc2fdV+JVS4FA
1UTa+MO4LQYfhmuK6aVyOiRV7VdIVMRomXvqCzzhFBi9s7CoKtl99Tci2VNJW3ttVp6oyEMho2ye
xl5T72v4PrzXvDLR4Lnx9+iEr2EbEtGBIVlTnUmekYHoanwpJGlKvrFNwZAscpWTSoCrxY4Z7cnu
NcmZsPtMO1d+zH/Ns2GxNV6P21HHwukQ8bKNZ/GVnTwNYMUXVoGgtSRTe6nsdum5TQnPtIO56HgH
WXyXvgOfMCwvbRBuzMSKML0OxzIxPgFB7AAtd2za0CNX7VfUg/BCxbaBtOktKs74tacBnDI9TqW+
by75CKoft+oYAadr2orJV8AotPADmPJrmapyEWOyW6X+nDgdfRd+egK4idMrLi229Va5AOC7C4cC
XDl19qIujO+exFj+sTqzaxJS9HcHNYszkflOJMw+McvvghnQxinSb+hBH1TUPfSl8DIFCFUrvgAz
Yn4PSroOvZ1zO3A15VS84FT+iAx/Y1jqByTLxffweUWsUTo4xEw5z54+HEeAuuupYhdfmPWNqiW6
MqZ/DtOrxDO22twKD8vxlFqiXadR3m0iBIw2w+ZFWfbPnKOoQfQSkUtP/EwdjDDMvUU2ERWexOFe
T8UTHlRtFTH9e5YG2pG+8u/a8NsbXirXfEE/8+hkHdUm1BULncWy8f1ogagDRRJaSofdAgUv5yaa
XZCHFfHr5puwDfwf5vOQdRofKPEmfHg0BQH+pQlpE9J8VXA/dGCQMMwjJJKpF5ywEDwSVLLTZ92b
DMKGUhjwNYIRlz0sJkX8XZ2Z0YfD9aiMWy8M7so/LLx+gJivMk9DqO5SyU7Nrg10O32FhEC8hnVj
LEajuFhp/zigU9iMYXQbO+pkeujIXGaykjEs8e3VqcfmPYzmg/6BlPrDwbncCA7MxHp2QvvBsPMV
/vxz6E3bpMWCko6HpuZsAayGaGTXmOK1a61PzUESwvvaY6ra4MalGRNz/Sey3FwIQ+2r7pJU9rlh
AfAkUW91q7/58+bV1YLTBBat0otTYkDl1VTzVZIRj1bgOSUGHpsucq0eoI4QFmIRn6OFKqbLC9hX
hGahLEkPhd9+5lLdlWE3wQew2NN0D05KfCPh5EuGFNRUSO1dJpa8ME1bEaz0hwJAZyhDFBRxKV9h
Fu5iKznUeItFYn0TeEqfqiahVJLMsRmirTGWF+Cdw7Ku0n2pBvwkxD9XhfWR6M2hNpjEela0jhP8
t3FrfoZ+fleDeuUlHLvwxoGG0Ez9Kdeg3yQ20o0I/EVv3vuthjvD/5ly7dGYPWs4dh615F2hcbAm
Y6kFAhhdb6DtzMqV2epfTtfuDS96gIgT7Is8+W79+cMO0/dRVy9JjlUFRrexaArec9RfxqQ/F3H0
gIXigxLiQ8wyZwfAqFWO710Jxt4VXMi1zCNPZyrkcjIc5M3dtVM5bAeWzJU50poVkXFAtU43IXz3
sATNM9VTRgIKKuj7zO3lwhHa2xT0J1F5h9DLzwZLOFCUbQv0mcG1gaqmXUd99BqREbj8qazyyzLT
T78kU6IzirtMqxZI2FhcbNwxPuYPG75+3q99bK82Hb000UtSObMHxJCL3EFDQqzPbuyxMIW6/xLH
qGKtDvLL1DvHaJJwoEvE9GTTbO0q75di2ZKmsXCcKNlMgXNMi/zDltU70vEbguzcdcRxyhnygtvB
WWsg3PPiHHVusCXhaOn0XbB2NIhm8XTRfHhrqZq2lWWurQ7SD5c8bU2+NtEtCEUnoXaWQmE+66kH
F4vd/KZK07sfHJo3YJrYlVPRcRTnZzN9hiCzCtPitg7b11ChfZ0PwWmsjEVOebQJbA4UevkX7H5b
OuKvvtNe6Nze+EREskswelYnfW3F5TGV2UMbGm8Z+WBs9ELK2r7cut60DmXLhTGPHlAvcB0WNGVo
Hpc7dmMP7Zi9lm38xe73sXfbdu/gBzHzyV9BEHi1ylNd+m+UB90+DClRfBr1J82V6xod1RKxfQKK
ydjVmqStF48mJUMVnLKRZEan1C7sNV+GjN7u1DmbuozyFUqLnj09QhwMNXTGYY/viI7IC40BAQ8A
w0r7Yt+7GDv1KCPf3Q0AN0t25fsgS2hiklqtop5NowasdCS5powR3ZejtR2bTD9oKVrmaqoCJhEO
GzWyILaZr2/H0av2luYixx896Lu6md1rY4OmBjLH9vrj39v8DKTzz8T4ZuWkUYIWuDS4VrUW2/is
2Kahuwry4dWV0ZnBT7exHTxVRIfuCydLcBw47zZ9ZB0D9cIxO23H+9lMOoVqJ306fXq2ZGvzPMHz
2yoq9LrnGqZqGpBR+1AOxUfXgoCKbK4+k9bvpa68reP/OM4I7CVlNFTRN56aSiGXREXQ4E3RurHF
wkRpb/f6H9zAnDRU2Jnvf5qxBJtj00KHqiQ9LPKhQIJV2yxLbnXAOTI3zzVEm+7O8Z2v0DMwvxAv
M7II+50POjo6CUnHqvWMF+8aqbHBI3yu5qeL5gmMaesVAtH33nOfXQkRw813JKggUx/j0yTs+6y8
KWMwDChrHiDeczlxUZyXkpamczPHnNWO+10PlsPFEJKXld7F8+jAA/u9mIb6KEXQ44IwOSO8fFx3
oj10Ct1jFVTDohiRrCF047SGMK7kH0+QqS7gp6ATr5KQTqjtdwvdISXDTUxnYYwY70BI3dSxeiX0
hnJoiLE1mtlPH03NuU3abUB7W1jslM3A4wI7AmHBVbX2QvEajc7ZC35QQUFBrmcvAhvOMnJzlsf4
IeuffRNbinLZo4UB8tgC6/fQFqiEC5QZXsze2UGWB0NmG0dCf0k8VusEVKOV0GKBBmVt9egoO7ov
tpIX9tiPtshemswl97PGYKB0EBSBBivMNbbRLIWLUWTyTwzYtIudpHNIkwqdJm1PjL9TyqwES3Op
VXBm7ctgJckWZRB/ZRxNZmEb4dofE4bEDFL1ylcMV1TAXzUz442MGGYPJoSlPHWXiW3ra39Sj8Q0
UKiaFc5iSD8Lk4aVVX4ncXVbe3m/S8fZXZTiGTHkvs1aGNUBg6lmovnkOMlHR5OPq02hYTalYwZy
dh/Eai6gjTfLxv9KtxLQOc2lW5GhWeoN5G3z6Ml/r+iwYFzSqF3bE8YBTIMYKoMUmh7FyJ0P5gXI
HM3OTpA2qy5KmxE0WVeuvdyqqfkZe9iqd/ddRccvmjoQ6mDUNp4ZJDA46hXiOeB3ddLdVRlDoAYA
9tLqiyN9+XNgwVUgouM0gIPWe9qa1FIlCaFYaNhNbcNKgh3oIgJgGLvjKGURcwwHj010Jmjgxiul
uZVEcW1IgN1PVYxBI8kB2pPuOAVcHIJANseefnviYmmIk+HZzvGBivaJqRn//3wCNkdH1o+a+JAW
tNXZt2YYX+1jbapNLsjo6KucACmH+WlV07QvidM51hzFMMCABbbIPdlAvHpevoaAPasuW+s4qT1x
YGS4RMVzbk/mDs9ZzBJWjAfZzDOhWpBapGf4tpykpq4lsKfoaKvJkMNC66VxZN6YtZxobLNs6zlL
sY05eu4vXdjqBpQIqy/xzXKKNqU7n5I36TBDcUdOYTOtrSUZ9CYquuqEv/altflsfb21oewlaGg4
7VcE29Q277iyeEqDpFBY3zbLGiMZ21UvFpmySMGzk0tT8hgUd4IWCkcUg27+K+uQtDP26jXbPZ4b
SvHGrFhC9bnKcpj1rG0XJXgcqJ1k404cZKaRL0x2EcNiM7TyjYcMM4Q833TVB1HI7X1m+GsVjy/g
GE6lchTUhLhAT4m1Ih8ZEU0ABIZo4k7aj8xIsbOs4LM07W7luN0hYIZK49AzvBqABW1zu/wmLoeP
aIxv1ezUJdvimVAkd4dPSa2DqiwXLRrUlVFVuy4/1jlHsuXjmuJEgsxSnuXYstwMubF3DJydlBUW
x5ws9e8hsD6E8aOG6ZvgojuvJG/Mqm6nxib8IsJY3vhQgWEuMeqwMXQ/+pClVkPJkplS8dhary49
M2Yb/1QcqnUTam9eLV2kCrVYst4hKZCas04n9ytMJDMdxl5LlLHUGhO1yEjFyr52axSsldkwElXW
aPvY9MeDjRVnEbH1kXlHMRsUw4bg1G1aRg+EoYtN7d4aUqMwFOOzGgBUNYKu8FA/tYqJiN3juwvy
BgyQB15nSCdefXAOm/ZtDm5ozB9DRbcuu302wVwVlRpepMF2oMOvtgiJSFvEu7qwwpugwJVAHCKd
l2nVN+h5C/UGPAJNt39OukQtZPfduzT0y5gWvAq0x5amQGGk3iIwyP8cYvNJ+WwP45QMVrQgHxpb
9zp0RshhkdxncXxHRjwQGgu6jTOVpD949K91xZ4PahzN/zL/I8z+swXMvc3sfqez9pDiU8D6TD9x
lPv8LeYSzWVnbDj1Pe+ITGsLX1FdWuk2NMF4TtUq0eJdJmAL1b55WzVefCjQJS9NUsz4kBdj6R05
jgBlV3htwrbvLyXWLDlHmQ2gs8LuYxyLG66wMVWwucBUEsFEzdGBlJv/w96ZLDeupFn6Vcpq3bgG
dwDuwKI2JMFRFDWFFBEbmCKkwDzPePr+oMzKrK4qs7Ze9KLNesMr6io0kBj+4ZzvzAn56zjLmPp7
SfVgLtVH0qIF6aLkWZoeEYU1o9eodCD0kRG1w0DX3wq1jXPjN7P28acRHtm+ImM37PuhZc22TMVv
reGDapvWqGnv69WZkxDXdAih2t3i9cFh+pYbnj5/fQqfyu/BYfJQpYq/tnVfABdMxxyB+CZFAsGA
iAwDAzS3aoZ5V9Vch4NKvCR9nHAcmG9tFY07IaXehtbRVXjG7MV7C+MIqEzDTLts89FvAOlfcxDv
GxKwprI+1VP7MuhqOUgMSP4ATGlKiQXlIofDusnqAycPLmIXi1Ln4v0VbOIo4bjGKlT2dF5p6VtN
298PlfuUFbygxYJftRLNV7g5WaQgKfn3COCNjvVGPSa3JpgZ8jNmxFH4a+wFTFLNWj7pxaulao26
42dVFwEpsxisiT32Gn3L2YjtsLAjJ0Y5H1TGfmDFKjKjJZtj/EwwbQVqwBoOkrnpp32e18DDgnug
ZNdQ0avQlqGDreDFGinzGIEe2qsqipzpk0suMDbtPgireax7YPqxgsQxs/+0uS+FWUcngDczGB4I
kRH3sWMNu67Iw72RgX+rhftHk6Si8u516lCa2Q3lhp5R2LYz12dr+bCnr9R4qts/WnGALnn2uybJ
ieFnR+1noPov5vAyWtW3hgCOTcfBJduXKW0vXoPCB5+mj878G3xvifzW/m0PDT55S4CW8yTpa1Lf
ybDaQLvmTQzVyUPyc66S6ZtYafkhsSROVvICaPsDbsChj4wtTpFsPwVusiMK4AVCBHtTjZMfGTka
vPk2WGwPHDv4ET2gQOGqsg3Gxe9ltzOG5gp4LDsgyzjNQ3CrWhbEmllEKkjfYqaXcPmf3/LC+WyW
6WqDN6BK3UVBdMGQXGw4Og0EQe0+tfFppWt1xh7lppIIS3faYtgcSD9yupOAmNSDfzfmRVx7tECy
IlizjAlaoMQln+RTphY4Y1gRRkliV7+k3Ax43WS9zWtET40bXTp2aczc3qXddXfoP7nau/Pe6Dpv
18JR9uyIoyV+zEq4fCHX+rI5tLY4qYEshxRAsp+J6memyEAMJuxK0vgMnf49tdNfHURljn55GGve
F5voYXxQ6V4tLbhahpBkb/qGkbBBs/DzyRIkiI2LjQkDG1uHl3lAs4zwiSssueDJN97/J/2rwS+5
C5kXMKZl6N96Jr5D2ion/Jza6amV+rPKujd3bp/ZQkAhTYyQF71j74y7rA5oB2yxqnfYoxp4rpUN
3siMPHfT5wsxTIbJ1lkH1qWqxS8RjGCWCnRi6zar6EKEL5kLLKyoTsOkLgORytZ80JxBBeq9nAt3
oIzvVh//aSRObFjW06EE1DwGuOebz0K3bx6BrtukKG81MYsBd06u6Rn8umNuD9cJoATe2ZHlid+7
MZI60672IYVqXenMd1abCxefDy0/WWi6frR41wlJ2q4Q9u+MlDfMwtEZhtB5cpYvQ/m1AhBG4Z7f
KUCBJD/nBwI0TB/ZnEN1AbGxUAcxTuFd21X1PmzrJ3xgvumUnP6pfW5oSsOuNjDKgx7IvbrjCo+R
LPmMIK5hWiBqqDD4u8Ep2oopDuUtTZgKST4asUBE3oXJxnZqi/U+GAt/0sVLVDUPVm/tJqAO/Brx
bsRHu3OZlm8bZn4KYO6G/HasITMMPW2ld4mqH0NYtxs5VWysJpYYU05i0Jwd6s4AUFLdusUUUJuH
Pa4J8GopRVnVHssC1EfPTDgmS3HTTWRLR8s1hl+9DaK68M2qO4eEoBMBjFAdxZEAwOjDr3mLaRaz
Cb/LQOg7y3c4cBT9ACA+QhZ6dQJYwQuNeGfM8l119c02u2PuZbPfCepd8i8U8yDLIPeihLU9PnSh
9auyL6HFVXOKR8067I+HxqG0HYiVg/ep5+6d4Zddu69sUA5TEbIrSS8WTWkUUkZMobzpZLpFI5Lq
sUftIYjgyfK9WLMTc/UwScxwjKeaQ1WbZ7gyoM0a+dZO8G5qBqZODmalG5KtV6j7YrGI30qebK4p
e1f3h7Qhka8S54A7ue2SB1iyIFMgkxKyuC0scOQ0bWQ9WTtklDxzQ4qdCl1MC8/Y7PITGS+k2Yi9
7jqqEoaNHqEzm8rI7uyp+QiS4YM87DpIlo2onwjf7jlpZqww5Xd09x/x5Hz2Q+kHkM4tM6sOpjGx
L5sBGdZ07Sr6xUiWhT0GMoZnxs0ql5fI0a+Jno4moUeYMuud0cm7eDRWvCwanZ4botPitb37g5ba
r82KGwbxOoNn752aO6w5/kKy/pClv2xrBRykZBFlj1jCJO9f+bYE3q4BfYDVSXzzygY1kvcj6pG2
s+m8M8AkbBDa9QhnJ2Lu3Ge8Vgy4c/eb2Qx3fVDevlD+/z/14GWuyC54R3dG5DOxevHv7j9mGEhh
C/n1Uv0tH+K/pB5cwaN9tmX3/t/8q78nH7jeX7ZrMWdxmHgJhQDmH8kHnv4L8xbRBa4yLYd0A37W
35MPbO8vvEeWo1kgW550NKEIf08+sC1CETyLvFRcq6SWEqXw77kPD2U2Exn2t8AKciD+/vxfWF89
lHHRtf/2r/yYf/0XUt7Wrzt98Nz0hGbzrV2i1BF/SmHy/3+/P8VFyJeL/2FFqZd3dmFeUJiU0dp0
aDJ9L6XNyt6fW7cLLqrqrE/Mg+yhK1dnroWpq4/0S53IPPyjBS7CD/I3SuObjeTefR2rpsP8OuOB
ewfMNhgfQwJQHPIPQSuLtbRkpVYDo6vaddeBXjlpI9kB3sra58bRsyTFvm1fY1kQkpZQQffHqSbK
aM2iEeXec+EK/KZ5mMJtpiTgtCoasltqYFvEnWZEmioUKjFSA0Awd9BmMeYzqYgp7Nxorm74IQPr
oDIXLZXsB+Q//CVhvDP7rPhpuuhr2RCEFPyI2LAaegrZAUKwEAsckWSd+JQzNeC2bY0ZqB2xWMCm
64nqEOxwT5YwkZrqbs7o5KJbX9gSKh7zLq9t+WnMfNpTFDrsf/Mk4770rqMmDU+1ItwaEimeVjT6
aZqcxigfCViP7Cd7VMUmsRbUE2WpRbclIpRSuymD9Jdsx96iw/Gy6NqFQx5jn9OY1I6mbWf5IV+i
iamHo7zgB3i9FtdA0C5EGDlWbm3nWMxnYq2tZDcQl2RubKVn76HHyz9+s2hBrWe+0Ks+VDRF30KY
N7/NZSK0GRVvm0IcZcq+7xzb4Vs5VvdTRSnsOMsbg3soj9RWMrBeAHxHKDsJGvOZQpF23Rcmqxp+
rDyntrQfC5VZSJ5IYISvJdg2bds60N+QrwXjvhiYsTx6vcxo9Y0kSdBecG8+N6g2cROiZAP9K1pJ
CqwNwaB6WKaWHVmsZjh1Td0COcR23COLaJOSNLE+WpBFxMZA2AHYGvePo0ekKTh7xxT7Qpd6xSYv
sVGwPWl0iJowDmPjkofKYi4kFUGFdlUtLhgxNegOTVyLVmCQ2nYPCeocBxVpZjh+gME/vA+rfpYM
lghH2yupCF2qqkFg7K5kchhTZ6yvKOTD8GpM4aRfC8fwJMxUJGbcDZ313tCHINhW2HjFu8IyA7k5
oXT95MuZKHfFzOGcLqHxvbLz+XnQlvUkiB0hNiIm8Ce1xwdTQ6/nDCAfunMcxlEmRcTUwdFBiZC+
GE07HsZCRgdHjvGvelAhqQTSAQ5MDFTZMs/y3Lw4yGrqKFJ5mYFdAhBYzKLxo6yzLnYj6mscYnvH
6mHdjBRyDv7H6SVrFDV47JaXXNcoGCMzPXgBwjlwPYrUJRsWvBOOz6oOgx05eoh7E5Ecw96SJzMI
nVdzroEERl7ssNe0Pu18nN/7NmsAJgw2RI8xeBwH9peFEMVjVQBUVbKllYyG9hENaf9roEdAgR5b
zxCk2niTYny8uiDVffp6dWinUXzPizY+WuiBT2rmVMl6xh6WF8ORdhN25blbBMc2DtOj4ZFA1Rgq
vEOHDh23LgUpflwhb81CmDxEnsSvYQs90NfqQw+i0NeO7vbUf66/IPM9ttTmR/y1xaNncXWJdddc
LQ7FA+CYZW8vqfMw2IHxLuN54luV1StU4g6cC3KNpkAVlelkuC1JmJ1UYmJIjtB+OASQPJjOOotw
Iju/T10D+gpbyj/gnYvnps/bewGZ1iOPlLvTpjdzeULwaryxtmQFMeiMOER8y+C6orR6iKxMP8LC
y/fzPJGHYOUa2J03IJ+oPB/WLPZUGsHWt0yGJzLhNO9FNz1BJ2I/RSO+VQTQ0SzP1XwMQskANRu9
Q5q7rNtaRGQiJy4RDzrIwBF30G8mDXjGtcnl1uyj56Fs1D0bmvYeZw9VGe/PUcaVcwrydDrJqoPC
StDYHhWQda5jMR3TjAkii8HpaiQSl2U1Fwe3++IGeHqHQVb/bkbKsHSp2S9Za3BxUxm+llZ1GN1S
7azYqyFoqebebTo2EXMVIX3MCLno3dmX0kz29TJN6G6NxPfK3Do7bg4ekwXKFoaJ3GE7kHTvtr5m
+cxmimztw4RK4MIopWbLAwlJLuP0GORmc89rgNbcKhIMVGNZHjwT3E9SCUWa4wLmh/byMDe1x8Bv
gROSE1hWNHTDRiiKU41iGul20N3rGTWwk839OUrhkgMRGPcd101/CjUr6XJggKmG4NpD1N/Plgaz
bGfuYeKMBr28BDR2TOoCOuNrNzfyg4TN5t5JWFJW69KI3AVoGWaE9z5l0GDkpD647jidjDS2/WTp
qdMTRDyW7nnH53k4RQxyjwW6lr1FONQduUfmKe8T703rXH1LG4CgRqB7VGWhPlDCZvu86+xzYCAb
4vTmItqhO8k67haVE8372rbcPxELuYuIad+NxWieXHcmzdeBbpaMLRr2QTBpzBdrly701fmsyNBm
WnhGWcN6ZejHG4t22J59PtwLrhyHJcDLnWkVbJdpCA8JTbhfxLrwiSpAE2VECZNpC7JrHDIyp0hC
aN9W7bXyshiHM1JyhN0ZQuqAbqRcOBz6oUkRL48LiwBFWNkSAZrTHjgoRVPhCLWc+gSdo8LDAvIk
wwzsJRgVBGdGbiOuSpia0JB6HMMxjvMuQVCuCsR8VWL2h2hk450AUbnM3O+IU0bpCWiEozQHupNN
eGXSZEFDiBYs8ZOBbVhFCsFdPPf9E1MORkz5UhwXUapTN8fd3nAm3vYaoX7YcJlpLQ/lldc6vuMR
MBFDAsK8hOVlY89p+142FZMZc7APRTmtStepp4E06irCWZBVJ9arGBQxmzVvVQ/F2xqXCukPInGm
SDamgiQcR7lv07YNrlNsdygp4zDr96hEQP5NSHeXO5cXCS9xvaCbBjZHa0d92XR4Garxyk09Y6Is
Ioo4Zc8Eoea1hGme2J5YhQuMXck6AA/WG7NJnpRr/wqXwZZAGf+vdEH/D6W6SeH87/qblq6jif/X
9ubrH/2zvTE9yl8tFf3LP1PdPOcvrdkoQUzhk//e1Zh/wTkTam03LGla6w//e1djqb9M05am5gtM
1/Jc+/+kq5Fcg/9zW6M17RsWWNe1tOWYNFD/sa1pBAukvg6jMyBgFoPhYyUKyBehLImIAZA3p5lz
cNIAjQXPvh5UJPzGNJOjOYMIG8THV0Di14NL/DNavTUw0WwIv4bLfp/G+S6wI3AqXcby0C1/dias
Ki8smjtB3C47kk/FRjeMkZyYjKziwRsBeHjou0ziouM8uQu4w4YTqCHYjbcghzeFz6O+M+H8F81Y
bSHXJz5+V5hA/fI8kLQEMHa59D30SZXiPwnWsWHt5uwYyl3dRkAslSBTzsvyDfPu9IbJV436XAN7
ezOnc1HjCSD0B/04/7gIflEgqx0Fzd2CtcGKuYW3iBnVUue7Mk6trXTnYucKCaCun8azhJaOEqga
cFpxF+9CzzpGJ8beq8gxRlVYj3tpxOzpTexcbYClz6OuhhJ5EDK4TWH0LtjhbSiPCq5j+Ljki9cK
roJzsaq+gGVAvGHc4yAjXNhvMKWqQ1aD+XGphm9r8brtAqfxmcHu+/JSWVV6SMLkj0r0E3AveepS
Rm4DbL/O0g8Z0Eu3mk+oyKedqapzSH4pg672Imj8DvCUW5dU4jCjY/BNXcpdTngxvWK1U/MYXNEu
rgazMPChSDzodW5bQDsHn9XeKAXRu4oK7E/Kb6wXXo80SF+WIuk3MX7Rc8zdIy+fEtEv763cT/X4
OYHhPuUBe3801VQaTQYx2HT8rMyeHUJCKpc6mhYfP9kKS/PWvB9kG5O/aFLOXYpK7poNmlacDdxx
s/MyPc4uRsKM4fOGRcKLlzesVTrjZA8uSC6oyrw0F021egkd63NY2FD1AddhYMDW1nCMh3jg13Sw
2sziMDFP2zRZNhx106q9h9JhE6ZDcgxIP9qFldmu0RLzaQQp76eNeFwWwRIrkdGLy1aW4GPUkOh1
EBKb3YYbPCF4xBOplBbXMYcfU+/MTNnIrV/tPoVQhT+yZx7bYcc8pMAikGFTYQlzLtriI84esZ2y
JwDocFtG5EWR4XyDosdvLx0U4WOOhpdQrmHqToYUMCGt5kmFCUI5dg1Rx3nmNiOvuOPMTxXVcu/a
H1kg8p9Re2rrld6aE+PApE4MKTr3hT2Oi2C2+IHPkrjyOCYANw6WfVs+hRVR9iV4as8CTlkjhDpJ
lnCSOXwSxfmefakFb2tH6jrvHvl7jPmGaOdFuFYZ1e5F1F/YfdF8Ikwuc06euolWAwVRdtD5G3I7
wgdrUoiX1R6CB6ajAbFGt9rR0D6bhy5PjpVmK1OvjWxloqBm5r0dG9z2GfFpPVg7pklwhaMUpG98
k1NV+jaYI2u8z+dvXWssB6dCLWG4R5kb4bPFl18TN7knZPOHxkXEMKHeCQNbc24/MOfu13JquFSI
YkwPRfNSwolAer29iyvGuTEfM1w3vVMYf4tHXOx92kT7MG8fA9Hv1s1iuGY7W0vJjh7RO5IWg74F
q9Umdx7mYZVEtu13Y4jeEhuhdIsMxEdwBtoKfXvJ96ic8leTILc3FcB58tcleFY/pEyhZzffQ4Go
BpRgHjO8CMbQb7v8T5QNBJtVH0E6B/fSRZw5DtjTHZKFWa9qRVjSEu2kabibYIZBWDcd7gzIXCgW
qJKZRXWV2xCLNl47Iz46S6L3aHQv5KHcrJiElVLBA0379hdii3KPbv4zru3vfQ3rWxYsT2JZ3cSM
zzWaWJJHksweC8zUxraTHQ4kazfH6oQI36DHmt9neybCsVqOwaDbo5lDksaOfLVC6wKn0eJONIGk
Ap6JupQBd5qfZUMOeBbLh0b6jUU+pDbLA5sC5jozIJQqnO9rFMLLq56A5watKXx3cT9GZH0lTpNW
BLAGxvqh1mF9TBDZ10P8Oync5PKVQ1oa5PVFRAx2qes3M3tDx534oGOJ6izvTUy6k2hAFrcCNlZl
mAOmDuiCTZyNR+yMf+apLOHl2dex9eDIdjiQE2IAhmIxfByG9Ylby6NpPxO46nzo8VXF2fdOp+nz
GKOA99AiYKKFDZOZ42fn5cNjkQxPgYMEx/Ww+hWWd2kXCT9ZmD/jhpTt9JoUwdksoTZ0IKcmhBU9
8ZECg29XkQWXBaG3Y1CJibziVeqG4XfuvIV5GD6bUcGYo+Wqkt/PbG0PZJYJCKDmq9U+9izbfUW8
8ib20HVN8BU23i9BNgy+IFb67jgcZsYLWL3Te4lmB79ReuyqSe+1yDb2FK6UMTSzYVn/hHnAXjKT
ausxIdubQ5VuCWe2/EhNOM+W7zGTJaaH8U6MLHk5Pn6WZFj5pdn96JQLhlwhyu8ENi/aiD10jT3O
x4KTH0GUA6x1KyK2tDOT7q0n4u/0fHDplfHhuF3qp47Z+g1TxJ3tArVyvLq+j4l224xhEF9HjyXf
OJzoay0CHkeiMgveVg0ukz0d5higPjtFNIVK2+Hs2HQ+esAwm1YOkEGKjaxGtxK2kDu4196cOjoj
LugAXZXR2ZTZyehBgEyhV91VukHN6bTHugmLbdpnCp+H+dqbw3cL20KB+943LVLppxSXPK6u39EM
KLVx7o22Im5SpuzXBFJDxfWc+NOT7o0nZFkPI4cRaxekknDc7Lg1fuNvt+zRePHM5EY/F14RSt1D
0s66pTt7uDr8iCUoJ83yPa04eW1J3nUYIrapivY7dx1nT5QZRiiXm5l2zJG16MJwGIJ+byFM4bIZ
3qDeoqfpN4Fui7PB5ALHnjgXOFX3JpTJ/aCqUzO1P0kHBo8+E2zQOHBsO+qMgM4sMerk4OhwX1s4
1BknmSeHltZ38lJR2WEqQLEiHhCp4Fpzsm+TyNFsa5gkGk7KfTMWJGp6dL8asPQdk5F0R/Q4sdjf
DWF957dcd9UL12phhK+twwxLewebGcGhHygiUdvQ8JsRefJOcub0IlvbHHPUbAvBC4jqHO7WsFty
rmCudWcTLomREj8PJxJJczEKT5wD6WNZybPDBpZ1h7dPc4HiWoTUoUod0OP3rXCO7WAJhEbiPoGg
fTGnINuNjv3RuF55VCtFyaFi6Z0Xjk+4ryPCnVmZKda3/AxsZRX3s3fk5s2RYXW7GgW873qIYZP6
aAEtuXjWwlC9rylgDPkZpsyocqFw2dqEJ3/12Ol4ggSApBrHdDLa874ivIJ7Dst/I3R8i4EfHfAC
zr7d9OF66cxQKRDTc7OI4Zokx0psN5fFYwOcp87Pws1W3G07vHQmmAXJyO7w9RRSg1hBjwAgapM7
iOc9JD3FKUCxU8fJsVsZydskg2sASwb5Zkx+G+xgPILoxSu7GtbdPqPmsXyqrXVfntJQD0P9Chfk
PKmKdr2GLUA5gjQYcX/SUbCjz2q3JEXX9aNhjtUuKwiuddLFwrG60BjUyUUV+kHQYxBSC8fO4i3P
CfxAGRQHHITl61Dn6roE8c3Kl7fKsFtuwoZ9EfAmSKlyYea5oxyJTXOMrU7SQxv0VMNlgPpapr+m
ZPX/R2hWFGF5u8yTFxtl5R2FyM1jKutjjlQ7haXS6gG6xH19VbFcbi3e40nVftqiWfVs+g897Ok5
yLXOsFIQKn+ZGcnCuyyfGUPAYo0sIujG4tIx17gb04VBBnt3G4iBB9FSuvJpkv2PNkYWHOkfM1FJ
pDpEsCVLx2KwBvdh5DI6CQB8XmLth4rAO4vdKkNE3GHpvSnWNJQlx78MKcNtWxDCPzGFAWhh8BfQ
wdA4fG9cOzm0ktuq7IYDl8bfcZPbpFrkl4YxFJpfPKXdhBupKtTZdqpjeI4QkB2icPjN0s+9Cm7s
6AGSTTLbwTOw5Q/2RPV+cuJuF5NxCPrvNXJUfoijj5bIhH1fN9PdsiQQgOVFzufFZjdNmIjn5IyG
o5vJLOiq63FbDsYIhQDlcdMMiEmW7wPv2vucWJt6Sos/q4ViuPKe4yE1CSzy6uVWQeHf9pFbb+Qg
5T6blni3eHvw7BxKzkmb5BlljQxPjSJc1sWpwhvOQA59jlQomgAe2CDFuTLWQ/strNrkSEphiLPa
jwrkMxJacbhg2I/6uwIJw2YFch5rDT3BFvPBdtsnw0TZSsCK/Z4njl8SlxonRvEhE0DnA0pd5lFY
K7Jiy5vDmUwP7Idjek9a710Yxjfmt9lLp9gt9g5/fyUMTD7TkG0NGZwyw3L8poCAQx1eYInKSAYw
caAvmUD9iEbBnNtbpcbnPo64RcZVeDDN4S5AXXdsc26rc4nQdlx+WFX+MJmyvxtsKE+x7KhnWxun
frEWVghwArvgdCTuA5b7tIna+VECFNgWZvZKcoG9VzT306qAbZy58ws9nKahUnjrnOnQ5+HoKyXf
OuSupF+P48nI8N544nfruhnnaf4nSet91CTYQobhJmm2qTKhe/WJbE9DMLx4qUCnDR90F6HR5ILJ
EJ+64K6QRHcRcpVtLZJaTgSqXZHeflbKUH4ZdViL9DN4WMJ+LCPzU1eYRJswAfCKqr7WOLCnsXll
L4ZJlOvAfrJJ0RHmIK5us2k69PIDGOxtVxjbKdO272Gfi9v4rVFNvF0MODiGKZ+jDu9pO+jzbOhx
t2hNrbNKJzRwgXANMavE8NnG4ls7hfYJJ6vVhBczsGOKOVoYchM3+MN22cDFpPJ6Z8VwPdkzQQKQ
FYBatPByDDhdKkAQifYNLHvanvXcQ5xITZrzEjSOkaJLrTpC7pzimyzjzwVOyi63Ztpji5N/yn5R
+b5L6SRMHLq7cOTYZghab8ycNBxmk/Y9qhfB5eioZo1Ki+Kt1rjETM2fUITEk1VgPAEFD1EVUtzP
0BDq5ma4LzGrP59MvB5cWP9QKCnPtWnIM9cpDaFmfb70pXX++ujrAZ9U0Bf92VWYkmfjsW5KJLOE
2J6/HmpYrHBlefh6ysUbU4mEjlLkGTG960OUjTa3oya6V0olB3wADlWb96ACQJ1fP61df4Wvh8oi
03IgRfIfv4TZmcACMtkiowoW/h8PXx/9d0/bsQH9a7Qnvf6CZMQi/dbvpVmI09eTr09Pcpr8dGg+
zUYUO0oQWm/0hOev3/jrI2uIbxll/r5nyg0aZv2/RkyMVhKHJxb/8pyHvfzbi2Ql0JAEOTZbu0/c
s+r6gVrE0qwCogfWDMxnOmnvZgOtVN8UkINJbSjXh6+PPOZzf/uIcTJeNb6CxAhb+kBeY7KGbOBm
DYl4zEyIEm7DfgNrc9wZBHsAp0rG/myt/26aWhpQ3iY78MxjM4QI9urhvLCR/NvDxH4ZRNc/Pjlw
R+EoESz2ORCMJh3PgakHykg+8taHf36uoFo/FvAP1ETEZafQyn49ZAg/96kbv0yshVgRiqcQMQF2
UaifQzQKWChDvJNTU53/+YBJGT7W+kB04LhzzRCGW6nik/CANnSIcY8zt+dz1mf1WVOjc0BX5C03
WHtAFxOC5gKM+npqpGSgez2ESnudECbIyc8pZ+JJqB99GI5nU4TFoY7iu8kirmFYH74+75Yp+/UU
as2mdBdnW3ZkHG1xzg9nGOzDuc68nuM57djc5T9Ech1tmJLp5GSEV8RJf14lrThMxmWLbA125T8e
MjkRXMg+d49H4fHr8/z85Ox5GNkWmLGhsFosSn17rgoIJkzrLAzuosKLrs+WgxQ5QXWyzVsYmP98
KNYf2todlMmvTz5Y63cQddid4/Ub1usv0M8ZkKCv58iTe1R4YJSDpnwpHY4qthboaKEohITLdeBl
GJTSJhUFm1k3nEgN6l691b4Sg2cEQGJj0q2RrKYjc5FF/ZY101mdWKcxNa7B0J7cBhccBJtps6QY
9h3W76uXmYxmJ/jh6vIxjJrDYEJO6hPxXFve25yvZtd8b8RJdACE9RDPw0QrXXfXqFuTc4kwSaB2
eLL2pzzy8PcRseuEd/j7sn1Ptb7xohFL5YyuasoOLudxPjClY/l6nxm2A6NlYx5HxDu7gqbhmNgB
4Dv3bEjSZUtsqKGL2tjumKKiIex6r6e/wFxiN9lzWblkK+fdH0q6/tQ7VKVG+hqnQA5VwvXSPACP
QkPvcAjC0SdSUhJ3WQYgYZAS3pKSb+sabsmUsrxiRyoQHIOLT5pCbbKRFTesxqm3Pjp8ZFnn0U8o
VHWJNH7YJsdFOSvNWYX7NpiC3YABfqM89Q7arM31snMahR41o+GSLngRhduyHPUJ34NzdhO03yma
h6smciRNhlevGK5Dg+K7/pIY85dBnq77h7YnaXMNjCDIuuwplvPReMMP8mKwQWNzvXaZxXAQRkAy
IilDi1P45Q8EOtiDIEln57xo3mIn68/M7pltGLhwhPjRW9xVtcJTXBaTPIXja9KNzQuTrI2S4yH1
FkK9MxaJNZxubDrAfwpyDDT3txosgq9F/31wXMq9mgFUh4nbtLNfauh/FBr6ntDRr27RuLwWw8Nm
w5thhD3xbWPxixf8TWZkN2V673VYCLRVYmyUH0MOwmpEBw0IPAyDhyXQ827qmXt6wjl0uMGBLGBF
JOHnQLY8lT6ceJv1BpVM6UGoUzc8foE5qZ0zBObBKjUaEhvAThM20QElxydKCmdjUZCzW1ina8Pj
UhvLUUgQ1GRb7iYTcLcA4AUsp95ZrfeNDgFM0ESL2VEjxO1PZgU/x4ktd7juRkcmjKxCuJVEcfkw
FzAE0qrF5emyDZmjb0NDQAc4TQZVzFcBUUSXXDw0T4vkD0dCfaUE/7FYLpLkahY0pLgSkLerqYQJ
aKX4oSSWyebKqcXR5djEw2I+DR3nh42k6Vj0T2UOpmCypldT5PYePsnPwADIZzhmRm/PYQYckckF
kcN9aeyjqPgR8sbQh5MjgBV1n3QmYxs6xhZ9cVPgri1mFqyiXpdQefCyIB/bBMRg7sHl471zoisn
12ZdZWQ4/33bnbEd5fpkWTAfsxgZDLwKFLsPVc7yG6IeQCZebmYx1tms3XfIm+ZdUA4F7blzqySG
IychOb5n1DcrI7zUyc/Zdg3sHtBAYBo1GGC2cZSJRxEQK5CkPxlsY58LcY+M1alyRXjh2uoXZXeg
iPOjBlO5gZ90E6lK7KI1a4t778HpVla7bF4iFiu0Jh+GwX+DCD3ZMJEixN1r15oES7iZ8dux4b3p
wfzTjChelkm8lvEIZFF66Y7a6EWNI/6ZlIiRKUh7X9ue2ufB/2TvTHYb19It/SqFmjOx2W4SqJqo
pRrLTTgc4ZgQ0TjY9z2fvr5Nn5sR52TeTFxc1KCAmhCS3MkSRXKvf61vTWI7K9wLBnSOWWjJHkI3
3WYkjUFPZQWBjsj5OBIGehB+W+/bkj0vqGr7VJYtFC3N+Up7LTS/bJdiUN6lNdkpyJ8kKaxiW6Sg
cuK58DF5eRsjC8HShUSkQk6n8cgRvI+Gg9vNV8O0bxywDMzQLG4Mwt6kLPcOi8tblL3Yg7KiNPWL
sSTBWSOfWXshtcx6vLyMg1tCtzNQ1igdbAznVs4mEq1xqMyGjiYdNljsvaRV3FARj5FFAXPRQ3Ji
7PHdkIaKLImZEh8FjenfQrxKxySY0k02OM9ceH4SkakhY01HXA/juYya/dB1lAjm4R1w+3YvvE89
bSA4wDOdzwz4wKBCTZZnQWHuLqs8/UiE9MNoEaqcxdEySDAlzGNY8Nn0h4W0h2fDp5rJwUaP6FqQ
AyiuERhGoz+1E+SDztAwBQSUeZSAIUg03rd59oYYaJElXyHXEDgB0AbouC3erdMvYvb61ZWNnWcu
+O4we0HXTA5AKsbzuoEDVnEBdM7dHLSaPRehHzvWbaTnWXjNE4Vt4zHER1+P52wAWwS5qXunZf/C
Xc9BF4htpNPh0Qb6roKLh78nrgxGK702XObACo8YkLaujlskFuE+RpNkTGcFO8afmBcZ+YUE3c/S
aicf0s5dnnHi8bzqPpo4jXuJ7urbYmymc5VZp1TQ32dY8XSevBH/PsLtLlONzpwkW65QuIh1JEWQ
CYj49fF6yYwjdlMW9e5jjXy/X2iVGOP0aQw6Yppm7p1Nx+PCGgpwZ8fnylC1zfnCqpRR1omYaXt2
wGxyUrXHPbkM4JwCeMkssvxiLm52WfQ+v1jhiCLC8ioEK0mtpQNyrw5LW3ls+ewZbbK3cOeeHbVZ
b60bolAsqdabRR+W5/JAtV8KoxVhaEpNnfmw/lapvu/Z5bOdQVdjZRX3e9SyH6FIKEPWYIHboC7P
612WetXG0UiQzfDR1rfsF4FbDgvE4aS51pOsd64B42lpknTnwkVAsAfT4LH4Iz7Dn7KmAu2cdr+F
lwOvy6PIY+1oWo4CO0Bmmbks/LUxCy4VWyNGyl1vrl+ZoXMGBuuFNI3yS9SFC4OS+FZE1Wuq9kl6
O2u6POPmTitGefjtsc5p7wZ9SfigsvJzlg6KjEEfh8Lc6+pH11vMo7tTX7yMiWOeOXKa53wI+SSk
G035GSyPYoB1Q6yrOi8L1cGbKOh2npmjzahVhKcA/+utdWMnk0EkvaTxbGzjC+ivY1KgU8dJY25M
9Lyz1h6LoA3P8JnR8syJktCqBirGTjecrS4IybQ17GPqUn/dyLj3DkYoadJmWdfF7ls5o5JyWj/B
o4p7M+IynEu4ImbfoZ6FEsSQekgw08gGytPBwA5q00Tu89xXOAt1B6OYAZH8/GsDlTrzddhVU6F6
43ldCanHJKYHdhwtier3jff3Wyap1a0p2UdhMbkQemAMmbSmvbtF+nqfpZTKQUZeICOM2F78zgHZ
rtaIuVotejZuSBAQIf5K3hJ6WzCfLGv+tpFEYBlfo3x0I0N8LskryM1Mqwv7AkzsQr6jQaDMJ1jS
Nv0UYQJhi8+7H8mOyVtY0Q7cz5bfq16LvAqeaHgC6Kn+zpjngLVHWx3ysF1Z1OiNj50LP0JKjMN5
QDbUtiB4A33wXYOmrXUhpNlyDwTvczvwCTNXq0tsI0F7krY0l3p1dYI/1+qr612raDoKf7pTpxZ5
A98Bt0qIDTFWDpSmWgt6UY0f3epZgbQ4DruIwROUqQtFIt8cY35KlgR2rFqFStutzllKGx4nQe5P
WNmPcRPzWgxlf5E0Pp8qZIXVgjMR7wH0r55iqfbPpjUVfpHAvHpyUf15djIyM+oOKVQWRKbR3UnS
kIchNei10Nb9GRffQjFNyB8pxWyeIsdffyUlYOxK6811I9L4/W8zqqrP68ZoJ57or/uUvbVgY5dH
OgO/gOIgLB65x3aY2c0MtXexh+gL5CPNDyZ1cFGPNRaVs5IpxG79jy3ZwxlYX4dEaz8vFqWKCYZk
Ggr5+WuBGecss945d227LcfUfP9srk9xmOt+48wKYqeW5U3ufgvm8mOm5JG2nkM6QZFS1L1gjn8M
Uz7s5RJQ5sH4cGtFgYrvDnxU1NNaPy/r3XWzqC+MfdSTEEBzX5/5NGs1Jk/jim3wFloZ7hLe3UTa
6l2ZsW+ahzRmETiM/WnI8/TsmHzkc3qcUNA/cwbTNjReZ8cqbYCXHbK6+mD2rul7aX+juY3lA3nH
gjXNbkJrIaLY3A1wBrmCQIzkyGVk0EOaITOYtoYzIErk6xoGJjvy2Sh5VY1q+F6haxJ7z5/cyvic
dM4reY9bDc9xx4rSInAGUp3UzhXqwHKskoTTuejOdlVeWlm92pjQd7UtnjTbwgQuceVAOBObNv8S
ejRE9oOR7yEHbAvsjygloMhNeJB1bH3s54tZB3dlxnLSsMddbPQ3/JBfyjbjOGvd9WNOWUJafkeO
b58GtMoBxEczRfNTFgi/43rMDeuOCGJxkrXWwXAQ+OMz5w6Z/sEl67yRjzop9H1lpTMn9/h+yrgy
xipOxnC29qbBwpiLVC5UuvFUNeV3PpFUfWpclBlAjjgzt6B2E6PZui32B6YFxWWubYBvJo0DRd1/
K8UDSAvrexQ0M6MJNeKh1bcfcKC6o3gJLe3eQ7jYJxRHnyAj/CS1TVwOVtxUt+a2LTXvsH4YEZ17
X6U2pgJa+Ehv9noU8RoDQOt6MyVdeKrnEzYEjmtzp9/r2aIdQA175wlb+On/iovzLv7e0CLzs/tf
KiX3vazmJg6jbk1a/br3/5LXk45W719l2W5v35qvbfrnKNv7D/3h9cTTaeqwUUiy2Q5kI/X7xre2
+9//U9OF9TcgJ7ZjSleXpmtgt/wP06eJs9M0XOGYnmNh4votyib+KyZPOjf5g3/KrrmWLWzdMj3J
Gs7mqf3Z5JmxCgISGw1XYEzdxJGHRcAdpWk59W9Bfl5v/dr81x8LE36L50LtArTIb/1PfzX+fKQg
ABQNpnQzTw7r3yrXEqr1hwjTMQcAzjFXpF4QYAKlxGRKk5GIMzUiTarUmmh8Kd3SOBXA5faDUnRc
pJ0ciYffBWhTqT4F8g+uNaSgpFKL0q99r6EQIRnYMTZNB2OjiNADTTBBo1c90wzyuVI6U4Pg1CE8
dQhQuVKibKVJNUqdwp1EWzqCVYZw5SJgZUrJwqiuc/hF3apYbRhmg9oQANataF3Wm0ADVQ7/Icxf
JCLZqNQyS+lmPQJapZQ0HBMClq72miuVLVd6GzYQaGvmDx0hLkeQK/g7DFyM9GAptU4g23lKv0uV
khcoTU8oda+LF8oslkgxaxic04W0o/JaKYKJ0ga7qngxktBvHbs/kQ76OVoRcs5YfEiZcqIVoDEG
Sm0kvk/FM4RpJUPyRu2lSwgNfbJUSuWkNEvdZzAJPxjvx1jcCqVsekichdI6i/lHoLTPQamgltJD
oT5fOWm/eCE9ofSi1vuheS6QULHGCmpCRHc3x4LO5zIDu1dHx747LEqBbZBiByTZxYE7YFnVsZX5
41K5r4NSby2l4xYhLOymp9EV1gYqL3LvhOzrIv+aSgeGtfl9iOt5PyqNOEYsTpRqHCj9OHNeWF5j
TlPKsqU05l6pzRGyc0L7tSZZsxT6jSof0FYTlxoW5om08hYMBCQKws1UMSUR3tfBQRssKloWuKRA
CeiCnS6+l8NQ7BL7qyaj9kDrSbWLHVTBJq2v7qDaEvhAbvS0AXKapbx7JVy23HN2eMzAg2LmJ6Fn
3XPd62A95frOJJuO9YjF74hbmFTOPnTgQ8H183vWDod+gABbZZhZc3Pf1vnequtkayz200R5ySaM
CBtmUNhMm+t+cwKCWONzdCRSzQzinLl/AHvCgfovgLnkeAgVpcTHJd5vearRTq/lN0BS36K632E5
HjaDJZ+SLnsTQpu3kc0KqnL2jj2zVAAYK1nCgUq394MxX73RPrFe/5EMIL7N7tEaIF9pSbmbWKw9
6vAFjTD7ktLLIvTp25INr8SCGh9nBiPCrviKQzkBD29R3mF+dKvApjWQ90ozaqaEAKS9b5Ne0ejp
MSOYLY83jZrqobjz6nHyux7ZAFw2QqwljsUUVJcuiH86af7E4XG/eGFyLFk0w8T0tpqDZ2qMILmO
e6s3n42iem5SEm7YyLepush/30jYFbn1CVpBv0vwGSaN85h2mrdLYBfgsUJ00XtXnAn4JYEWP8h0
OI5MDHA1i8uCVw591jpPJZ8JwAHprilce1P0d4mZPnd5/z3h02Vpy4EDAMnoJ63sWTDk2xxL/wXS
GyDAT/bC5crSkRVOagaZc5tdMlBfu/gcLgZRHULH9AeM8zVRF9QcUZZwsO7MnIbTOGDXMEBX1dY2
7KaHOguhvLJg9GWOKVOmH2cNxFUoK3OH4fAulO43rvDGa0MixU0JAAQtlb6O+1TG0FjCzECVrOWe
BvV4Y5v3jPTdTTI4TPdTAmKajQeCmuf5MaZ79z6obfIBu0rUjCiM5NXyBlVrCmEYAyDD4xZn5mxv
I8rISBeiCOFAp1TircptH7V9JJZIHsmwrC8Vld1tf4dlK6kbc8flXrWrZmr3IsyzVrzp9UZuY7z3
W2PsB9p67fxm0kGgO/22npGr3b4hC7Bo33oLFuVCbAgUCjlIRAwmgkMf7yrXeygCUHxaCORtaTad
STxUWtNG12ZnH+GkxFiMVhTRcbBE3c7sLcK+2NDVR2uCaQcmmRrKNPlh5OIU2IA7FiNi/Q0gFXX6
rR6HzxyQeDRhRtPr1zICT12O95wMrk2IKADli0mXlT16AjdVWF69ZC53zfgzNiAzFnnzRg0Ok+uA
ph6j+zkHRN7aNHpOurbyB/zKpR4uh87pfiYTUHHNdWEiSXj7dvW5ANSW0vDNaS/udyAF2csBShOP
dX8uXW5uigjUZjqEp7Yb/CTHCaUhl+tgdjlw2fdCgjE0WX9v5ykq7+jU+UZs+amha74LWd1Ew1xc
h+DAEhisspG96J3FCDs1h2NXYIRI4vnBDYqPtYCUESTEDO2Euq4FHv9MC9XGQVhVOYOOaHdLrgRc
B6KHzWyimyRDujcvLlokY41rB+ztYrEuHotkqkum125MxTFozK8BdRZWz+8OZf+z8qCrI/1daSVb
rksbP875C7RY7AHZg7SWeivBlu3T2flpZ9hUXZMB8WAM9EA1vEy2fOJXHsEtcdAbBcNBlUXRjfCa
jrV2HfroIioi0jXTC9/i2h0z1ZFvjjdOXc8Xt3saKzXWapsdcVG5zTNPlYcFYFV6FL64pOxp9qgm
0/W3evAwiBhUOzvV57yG/oGj9KcHD7MdIbh1XNJtF8xyzKNDH5v4zJhwGMnBxVvRADK1mqHh6qJx
tzrttmmrZzu3bulr5cAW5vElDpmOwPlSi/m9oSaZZjo8cB2JW3aKYjwtEYtHDsf7Nh59OFpfkWmn
DYU4AATM8S08a3op/bagi6NctFcjSaj8bWV/4VoBI25GGHpoKNaudOVHpNh+m6X1Nz1Tl3huR8e4
kxKDzC8lGeG5A3mzoKPu+lDgn9N0EEqWt7PgXs8MPH1zQnDvqLJvebOIlMDWdC36hueEEZ+JJM/r
R6+EW7/1JMHhV5W0+cSSJbFWkYmb9ehWq9DMUIM5tEzgVVCOy7uOZgTi0ZJpJUQbgVjMSjUH+QLb
BkGLY5EvxvhHwTtZL3CNrDkfQVcSBBozj1nqBBVslI15cG3sibZm8DHSjP1cw8AdQWduq1ACakkB
l/B3PcSfLQ7e+oAp0UAfLLJdh+2ktCfxqLXwJa066g4NFrHjkERPRdWkV6oaoEcxV99YTn/HPsA1
SHaqF5HuSYazexbDD9mmP5ZEfGsb+SGIpgyP5MQlc99/qaPFpbjdtc9EijpUPSOCODh/1LAI+A4F
qHew6Z6J91c76FsUxutURNJCOHl7raP0i4N6uxkyNs0c4T7E3ejE5aUw++9GF9r3HgJkjvRxdCrt
Oc/d6pGBaRzYJ+qc0LaoHj2EnntXlzH90jon8iWshp3pFuThzbC/tnI6OAmxzJqZ4Q4dS7vQkLTF
jpPf24UYsXNhEZqhPVDQyzV9uGjDM6Oue2iut5QAk6+bVukLqpwh6m/x/GISiLBeY0qKb0mJ4rig
M2xXU42j5cNWVDof3hKUB9wiRFQH32NS4N7Qnbi6CsCT6GD1G93h9aUlw3tZb8HividHp58MDRtC
CRVhM0nEcRCh5jYsx0/anJNUSeerZff2LZJ8sHEpUoU596eR0yZgnqw4khXV9lyk36Y8NZkLqMt2
6YEJMrmUM0pEGi0M7rA9TeRzK4hbNt5Haw58ThTXppXdJUOj8ttgeZyTIfCnNJCbUUjcRp25AcSz
nImsP9E6gCkttmhkSWrxQrj8IdEtDJ246VIjjPZGIgnOQTuehXnpqym5qwPyUBxIekDwbbmIh6mO
yJXOEEJM57VD69wIuin9dCqf63ZxL3lVf7C9CotgIcnLPLXCXR4WscT7eqFRyC3owPO8sjjGWNEx
lgTyMLoLjiNH+yBymoMCVhYALOgBy6DvdsZ+4Mpt0wz5eBsNQFzFeA0DhgiLy8XpagrK/+4MWj1D
f3nMTbPvccgVx+oRqtyB02LYB5hofrmEmHbvcuaaflUVEx30Af6brEjzza/7QELik2Oo9YOBVWXI
Z5JERfjz3RqzumLWTZmHM4MK9NqwNr/GndmTS6bHeKPVzFE8L1c3mYGd3+93NW0+5rJ32rk+g81V
ExvOtX5sRzvYlAx11BfWTQwgUhvC3u+tKRogSAy2byfpVk5AELeZEvRzapOhN6ubqE4K/9l+ipSA
Toi9+G0zKsl/fWzWsMVZdnPooZXDzaCwylEi5/o71o3gwM4CRB5/PfT+BxpaR/Uh0ugpQD9ffxvB
SuTz9eavB2kW8EuD2RolTcV7DzXXWsEMwBmJvvHC5RTq13xVsqJVO8Aowsxa3SR0hnqexhNVCdo9
3T/8Y1ZHE0XXTg4EfO2QKreR1wc5LxcMVzq4dfjDyl2EPYj1xmovKgO4T1LpsZHOS79uNPUqObRZ
2ZGBV4orxkBgwjeYe3nqrVpvTbm56PuYsiPO2u/uMDAXXJgpBb0S9rAwzJKfe47ghFTQnLH9VOcS
7Ejpzy5BLmVpWz1hEQLjGSgub/B631CmMK5PFt/UzO0UlozbartBw+eW1aS9bxP77/WxObdqs97K
yFztO2N6HdS3BvQodnn0bqNad75YGapiV43KaKCiZCfJ0u26t4Vc6+j79R/nTVI7YgUJFVbbPlb/
MUOGmvSXPVX+iMYcJfDvAbjVRD/Z2Erixl9fn8c2OGO5L47rQ8siy53HMhRS3UdbG5iBmWp6RHiM
7mx1a71bWBXRfbMnUiM6OlW6x7ozGbYkas9MyLr8x011f45AN0BX0je9qoaG2ca+0Kqb6/11s94F
Bslko4E4foUFyERLLcTgEVxZxAWHdcehSBCAapB/pjmS0UOj/oP1H1r/l+mpL/X0DFcj5z1Zp1uG
0u2xElbnBEX/6DA4WJ2OZFhbKii8jOZUK+FQYjzZ1qhTxKqmwokaEq8T4ZQPyg6TKYFXta+vGz7T
f9yaHTWE+nV//bJYH/SGdNx7M2vkv/8cKQ6x7Nf7XW/kzee//LalNfNTK94mkPTs5hb73ftNqyaW
xLmCaxP1YDIgtudNzHH+13cOLVOZSW3WW+s3DhPnYdSbefs+7aWtucJE76/3hMdOs97yzOZz3XcS
kzY7ToPbWd+LUFB7s1QUKmngDWlPMzbm3+fG6wT5L3cdvTh6ZGyPI+xHipP+/utNs4W9aVV40dVr
u76svwbw62Oj+sJ66599S1Qutj8UHNGJuf8xIyMkFIi9FjaOLxE8WWZb+X1J5IJzH65/Qd4yw1vN
0UXaPXvmerOejTtQnuR5p4dytol5qVFesB6cAAMXZ3e9iYxLK1XNOaErH7X13VzHi7/dXGeReA59
GVOd5q0HyfdJY+kVlp9iT13HYqYzuHuSgdjCOJT8evrr3VgN0tZb6yaq6tcFitWexhHUFTWce5/T
/bofjBhD3F5jpsZ/tk721lsFx8+JBigfmbjZGTbm7vXxdUMfH52eaFC7MZxZ4VFcEKmjCh+gqKHL
k5uE2GFLSLfbZqvVU/lGKTPizVKbKWxYgeZq3NxlX7HSDqdBWVDXDYNuunzXm6OuEf5j+vznnVDd
XY0M6z5po78d9NF6+G3/Xm92MVJoymiEaj/e5Qoi2zHT9ctv37fu2aLTb7qtmYffdv71e379jRq6
E5ZvcLrrYzHeGVbQMKH3sQWweH2C64+0TkU2d3JkRacAVa7J2km/2mJWM8xqi/nL3fULTOTl9v9P
ZDAFdvPzv6ELmrqj/+uJzPg/Xssm/RN94/2H/pjISP1vLjQOF6iJjsS+sjb+mMhI72/SEZZwGCkq
rpPxG4bD/pvQbWLZwiHy6jryF4bDEv8duKDOv/P7fMZyGQhZ0jZZN9ge+OC/sAX1wakHgaR/mkWY
3Q/oO0+BapGCbDByptstesBaz1OUs+AnhWQAu7PRfee2vCMZ/wniUFdToN8Ih+uzcD1d8DLxWuju
X1AgA5EGSrSBJxWZVx8qO/iAl/ZugaZxs1mRg+Ro7hqqGwYy4k5Iv05oIzNNVXSMiH5vLINajd/e
x3/ylAz5j0/JEhbUbyEtuIvuX16YRjMNWbmiOFH5NOAaZsorejIbWSZ/5F0iHuDs+HXZYrAww28W
KS1wtYA6dBfija09BYWU+57i5CPiFLbZDJyA9BYKAIVaCgptPJLhICJaduFeKcq7Uja+Nrb+aOgY
BMPp47/+j3Qwln99kW0h2dtANjIDtP7yIteEJCdOk8VJeIug7GMicg6zeU+wcGtWnuUbQRPDDZwM
X68scGAcqU2cV111ZR7zHJfSuC8M91NgCG//b54bu/o/PDd2dFxXSOS4tNjff2fBdG2XNKMrc5wq
41MwOjt8h9kJyux8DKnaA9bN+GA261fb6zn028i9xlhjDY8mjODpcp9r96GgdPLfPK9/2DHRGzFR
8xlxPMEbpV7T39CbCaDZymgbJaSd6q6QWxMA2hbWckMCqrh2DKvmqPP2i14Q2MHQXeVjqSIlDPfs
Rb/LKdn610/JVm/Tnz4rpJhNijtJpPJeGmB4/vSU5paccRhMg28m+njAxKtdnCZnaOJqdyCwmg+q
osAww0c0+QS0o7Of0dJoVnJiqGpMqkRQTbfCKuWGACKmkSmzQFWHJ4pSxKcGKzgNGM3dYmYL1Twa
kbvUeiaooV+dQZyt3joUetLc6dN94pKVnbTSRrc2ll0MRHN2J5M19PytVPVbUPcnuBzl1WrlwGCq
Pdlm+Rp1RLqmlogGnkAWJO0N8gKz2bKZb1wJuPP8M05qYy8i2jEmiVQjrQJUR8+Iz/EalXfE1DgW
tOjNhvv8r19eg2bMf3yBdZ3H+dxzJYiK/+cXuMiJaifU1PhI9hge8/JmhgHEGY+mhMRsTklNnVda
E2efAkYZmIouS1oUD0lUPGjgTDd0dJGrIMx98QhPNbmcDxR4LbuZzoio5H8HmgjPfQkuER1LVY1m
SdDd4/U1drZjjTtHatVr0GFvj1yPnJvRHktI9WfybQ+pC45njoZT1Epx0xo2663UC0NyEf3D4Dn1
1owYDbSaHt2vmyzybnrglkBh9GDfO+WFJPwTb2OPY3ma/Laz9ecB1NljBAGIxetD0eX6UaSL/ryA
uEbqjO6peKDZaRYAIvC50iC1c4wShQnoyZHVabPV9Srccv1N7lGxbasiOVkgE+86r4J2Yn+be6PY
TZMe3jEIFIdl6bMTAbCdcPoE/h2WGGE0IGTn1ro6I3Wj11Qvu6sDGfFG+xhJyrhlABWGj3nyadaw
rXBqo7BKX+YLkDH9Vqg+93m+OVI8uHatIXA3LtUOhXcdoxp4gE12KBOTShtU+okTOxwRkQ8bLF7l
RXf7Gdd43F57GkRhc8xnLbImhq847PPe9FOKUYphYP5XurhzeY8cLlO3dUT5LLOWDsOVeLUjTz+H
NbayacS7BHzxZOYamFGsP1LLpFo/nrxaxo+4BC85E45rpKfxY6AN8aNIvGhTipoZEa2SmlbrH/pC
BhyZKZl2JkslrsMrjX3QQ9xivo30n+8IcuG1zzCgy4TajNCqHz0nTk6liZ+nr7ovcRcW13Yiwzd7
wG97aW09JhjnWbojoFrO8gle8r0Lko0/kiUwudm0yHJ+MEa3FLDRgRLYCMVS5zDrTk/JWABSsAHY
TCIKDwlLdpKIghSD02QnKoKXh7LADxZgiIjjJMY91H+FKjI/9Lk2PQxd/sIY/IKD2YR7N5lPlqg1
wOUW1xvcMy3xXCwTL7JeevcznG+nar2znWG9Dj15v27oco5PgIYjOAA8tniF+/6F1Ob/6JhQM1nl
MZb44F+XajrmRrlc1282PYCOtlsQf82pysbDNKCSt+FjozZZvrgnPiSgaNTdueZg2pgRfQyNc1wf
shi54MjQzyyLWdF5bnQ0jDSkUC+SSBlEtDjAaE/rRuDNiNCTb0J9R+SK3s9ANm/MCsOj6Tysmw4F
4Axl5vt6L2/chQ72eDdx4Xie24GBO1GMD+tmGsgcLLIATEOhWNt3E/CihN4ciVzTZHmOV7WuQOfS
VWRPXvchpGCXE+xypar3nPSm9wKtUWLtaMcPZjmAJQtfqiKXPsj02e/thPY4p+33XU/aRHitduvb
FG4QzULbKairV5eqpNj5gfc8/tjN7MRiwA6R2S9U1HhbqJTypFtUBDPclUAgpu9Z2XsPDeB7aXxx
c3N4IEkW9PNL73QXBgpHGbHacxAT0TgHH4NZswmALSZQ0NCak9PE52KvtdbGhqp2sjObDMfY2fs4
t689zSybWDbNMQUAtA8lpeGzC8mH0ft8zPJ0OYQjdShDkpJtreKfBoe2g1eNlNt0vbvLGJrtGlxW
W/24lBSpRbhk82YKHqMs/4KiGh0sDr5+jp5fNL17g1sd7bRg3LQCA6ygy24LO+oj/sV5w6GrfnCi
4hFAx3MwkdgemTxsJzsKzh7cZDCkHoUkbniXRVAF1lczsxbttBTNRrcN80SvwriJk09233cPRLx2
SV2F78cn0Erm88y+3LSfXaFVj5ypbkiG48WLPQp83OmDdMb42NuXiXXIccl4lEt3CnDNCYfoOH2x
WguKbdzeGCXguBg5SECtUX033ratQHVZyeJHLtEX3Yy2+GrILWXLB4cmsmscth4iNLGxlGJfQccS
sZFYQ7MiNgE534tgKvD+PbhhPF66UD4ATJo2KaL7vp5TKqwi6VOm0mw0nWoHLoVxoBekDF1m8/xr
M6YbFwwIM8GNFhUg+DT9G3iWhutVxCEqQShYgCeXDLCwp7iLCKtiwo7c8UrZpKkXy03vh0tRJtqn
ZfFpKbZ2oxHNPrbz1MctfVt6tziwIMuOEn4c7oaIyC+crnT4FJcQIpikPQsz3SqqzIc0nHdWD9uN
3VF7CfvQ3dGPTP32IHdELZcHt35s7IROBNDDB1lNFX/eWIgvupxYh+XiUht3iuZJnQj07F7krnMm
mHgXJwlKbTSe0jrHteXmXIGrCoe5Kr1rpK4Dcu1AgqNBmbDs80IKH82oSMrvgjjuDmpI4pt9dVdn
RnkT3ls0msM5CMzPXNTYp9Ru3uKk1LY1br+T1nn3em9i85qXBhZZbu9DyJ8+RRDTk2MtlGJIi9Ox
29Ub6CDyKFTLXoPAvRkKx/rKWLR6jWX0gmJok6pmkDtaVbzrM3r4HN00T1YfIhcHZ/ABlIu2NMG5
8ZCeRO3cyCjKigJ7slXzRmvJzaXOg55QmolLBe9veao95qKdVGNSDKgbVwbNaX3yWhe2j1Xv3ZVh
pZ1FHWPqmEtqW1WbnpenxyWEXxN5z8NQNxwGhvgExIOzv2tFWMST1zqaNai+LXkwXlmt6e7pj2mB
l8X5ZYowU3lJT8M416h1P2BrNuv7jFm1P7WHttWqUzlUgz9Mb41N8+tYujAQguYnUHETGBMn8MSu
tnTCnPSk1g4uKrqflcCOOakVe4s3D7oTJg4npNkkSiU5zpZDYR9Mn4yhgnw38y9Al2QkrpXaCaMt
Hxp+RxfAvCgKvT6yB51oQSHAuEADsRRIx4QTAkfDBnHVce4JPY/5r3NlHkUvbqVdKcrKdktjp7u+
lXt2EwPBnsSH85ZZ8fIAOcKIJRZBSETHJoETa80uSQz6dyAsJccYrWIzMOdsvSF77scd4re7D6um
vozjTpaR+dz0Ogloyr6mvvwUMK7FNeY9Gz3SOM12u34E3MjTIUPrFc3BddwEpzVZPhsmVjDL5Knp
c57cbH4dBo3KR4VJ0jXo1JE2jIy5B0prY/5OZvPR7fqUU1OX3JxWcm2KEdDXInxK612ShdOVMwsv
8eASyOEcNRAZ/dDnVJNr3n6oRwp8i2i8VI5Nzm12MHDkibGTRpp/1qPgQRuT4c2UoDhaARmjmrDd
kHVt8sK5GK5nX7y27/diMM4Ty7j1kXgcnYtrgLetF0YZSRZTHbd+pVp/qq8uDfUhGyuX0TYrYsxK
fVjtekHUqci78eLIOYTzwzLJagzuasEPTzeywzhW4hDb+Rda5rTLEMYhDWvcWjcyglDIdLWHc0PH
7aYWlnbxknxTkwU4r9/SxukZe6F2nBbvp+wMWkEFRet2YtLR4hjvmyLj3auHOgC9KQlZsvwC47UB
HCfK7N5d4ldBb81BE6DItfLRqh+mzHEeNGauYxlUTyIzbL9GwcHkOFdP62O9PTUwigeCFJWpcSmt
qXxgRPF5Gm3drqNUUN0LoD6cwX8lm/Vu6FM00B3YjSltdfJ4D2ZYFXI25mPqGObjnMaYSzNwJBHJ
IyyxXXKqTZT0CZ/jTYzdtRdh/YHZCvwf80nqbngmi5T7FoYDSoJ0DI5e+pGCJkk5nXtyrVHuLFGF
BxFG+lOX6uIpcvSt1fIEg47CF0hWrMCMcI80hROwVx8fgDhGJX2WG+UV9gKF0p5NZlbT7nWKpc7z
IsQZdwWzoPW+rCy6nJj57NzSYVxeLhdtBghn5Bl0L0S0s6WF2P1cANfm5NKHQfhm4MKuH6f/w955
LDnOZFn6VdpmjxrAoRyL3lDLYGi1gUUqwKG1evr5gKyarPrbWsx+FkkjGQwmgwBc3HvOd6bTckNP
ElLTn8fhCBsF4sC0FXzPTJmj81MZ9bh1jAM5NKhGSvshAR1xcrmIzqzLUePFITzIAgfFUEVnNwwq
5DDlnfAnoIPKftd0PEaJq2cb1g1HtJ2YWRVZsm2QXkSbvFe58w3BKdZeuk+6B9WRhK9Ll+uKAxs8
6H1EMJy6qyq2I414ZoV3iIwWPR8fdTQs3hsCNyaF5NIwC0i7x0cyDp8lvMt1KaI3TbcQ0umoHSL1
jPSDqgBKWdZonY9KgkYx/LXU+25P1pc7uYdedi9aBuahmz5S3Zk2DobCdfAcFjDOuibKUVNCpAll
wFla04Kse1gGzQOLk7dwnmESq9+PAMR02iZFeRBGdATNL6rwPs4c7E5EJuoCA4uR0aL3ezyR5LJc
NNAYvVtviFU+6bX+lbePrPP9rV9iKSVdA+ld5RpHIivF2u6GQ2dZNAQ6zTjA+UN5RWSv0vNqrcv2
p6W5EHvt+GuIJ7JbXfmG/6U5ZiRZ+KzQZZA4R0ptOJiTGTGf0RRiuFxuUhumHp4nI/J+1hN/Z9TW
+9J0joZs9K1l2Q+OGjyAMQSg53hytKyQgJR1NJuSLqlJrlwRgSZ3tEfNRASclx3s+Tz5Nngti/i5
vAOzrYzlq46DkihUFIhlPXgbZwQ1bFeoiaBAVmgEcIJ3bIfy1Pjl81UXvZ9tJo15WzNYCDRx+RV/
mBHEpUInPpAg5nQ3V5CzYmp+MHDcGIZIezKFB+w9QGbauwDh0vxXb5Mx6UdE0xmDZ78GjnnnzbZs
1XhUQB10eiiG2V+F5ovjFe9Vq5KTKtgCW56frkOvjy4CUnBNAtpDTHt7ReTFp8ry4o1DciVk8LWC
m7lSVfnltA3eeaec9nWPjo2QOh97e6yvbMYQNu3x2XINpGWJScHMNcM7LfE2jRLEMcYwE+pGe+0Y
fjLFrp18L1pnBdOX9AuaWoY580P88NAkxAxP+qM33bWFyve1WxQPSlExpM+VtsR+Ed/isilHldth
si9yP710SSHYLL3oRqNfUIQXKL2bmr1QyZcoqrNVNtW5qKxkYycVScrAPI+e3XxmFI5WvQSSIwZ4
7JXB+GXrNzMx3PuQAnWmOXiR6IeN+leh9yWyJ9c6R4k3HiI9IzuZrJy4kw/6NPPkhFrHRBPtUX4b
+MY9exf3XbNNnnuKyujtI/C/hV/e8lI9uaTJapMvLxw1ohlJ4DkjZ3CJIKSkHOXpxm0n52zFXP1H
d4CDZXTunH7IvBFo4sUbbfPIQgHCddCjCuTTJ1b0IEmleMmjbIfVB7sCMMosgKmlj9g4ZVgBDFFR
tjH6+MHQPMatgT6jQXKZQW68mklKOCkJfuacXmHOv3V5fRdrKQFp+JgUnFm69rrvsy0qD30NNRO2
NhphdewbYBNaPgE+m623xkxUclI33/nu9CJtGn42petpvdzFr48rusbhpZriU7aJvxr05zzzdlo8
05v6Whp/pzkV7CkL10JQ9k1ORLZSjIAZ5WNt6IQtT8tjYBgrhI7hEd0XGo/FKjnfLA+XG4jHeB3/
0x/7cy/2z6t7cgJ2KNWepMj2RtGvy875cGOEZrUF1nTraBZUmCw+QBH0DtX8AipTpymXEbMJ1AcP
3PWiz1huSDQ2duOPkD24qdO+1pqLn7QKTBu5bs6tLejWtAr4q19cYg+qU5YSmYi68mtMkStqZi05
7VvtNAkM/zg82OvKrRtXZIw4YU96YTQ9+uXstvMnwur64MHdV7WfPim3e6l0af6Tjgc06WqoKnEe
jWlj7guvd5/airaK10nA6Wn+7OF/eJ7omGbBsELpfdRyJz71phzvwlGVG9sl9TQmGifwyCoquwRV
S6gfAlICOXAtlQwMfRP5LlS0m1RAAdLSkzQFfO/AegIbmhVFfPLy6QcHm5C+TrOPVp9JKBsRMECc
k6JvvLs+nMx94jkFG0X0xROzcVXn7ABHa9PlkrJuQmWlJQ33RprHVWLcO5ctEgXO5I2mZx6vIpDQ
JOd0DREWPHL87qRpdfYzig2kfWcbONHlJU6yO9PItdcCoPXOZY1wTAiYevCISprbD813+Kx7d2r2
3dRYT64b5nsugezgAyR5zTP/nGWR9gXDoFhb0ugQBIbJHVM0GyXSZAoW4+jFqPFgC83hFH90Qfjg
+Mr9mZKY2zXVWjDG3BLfxN4VoJqu9PFQWrXzLc1MydbL5rjqFNJJ7Hn0Bho6aMHVmg21CwWljtEx
9ubGTa3p0PqIbKeMoWM0E5O5pSFokcJkXvTRXicpkxJHfQJrDZM7bJ27oAwS6oG5sdGcVru4FbGO
Y+1ZBHQkv0CjHdhQOkcHuQ0eguwWG53xTLENUYnGFJ9649lmBzeaefhUkVOOHLXAZEk7rk0b964R
SK7R1WuHypphKyOxlOwR1lHLLjgg1gqRb5fvLaTAAOwi9MK5Bq/nOka2e40qfF665nyvZD0eIZAO
TXPXolgfBm2lbF2cIeLzxXiGdeyjgZCwonOvfZXiGiKr3Zjl2K4+nOlO5kfGTPgBUfsgUofkVJbE
RIbhfhmH+0gnol2ETFJkB61Kp31saybjOtAlNNzpR12mxJf7C9APdTp9q2yHzCc4VPC/owo2jDuo
+oontt9E4NEcDSEo4tHq0LbjRxiS1AhJcBY0UJbCJ7+nbeQ8GvoXmc7FLstRlXeNfHcKLA9hEZqn
RE02VYxi1wrBOTZUdD2D6VWNZXYQY//E0RqPTgaRT8XdtMtEi71XAvPz3FaQ+6BPO4MTjCEiWTuR
t4aWBdMx5/WhWb15jQvxhjZSOepQ2pPmQpnTvgzGh9umtwwlyUM4EWidOUFz1bBwpBZTWtXXw94e
P0avv/MyT78EsMpsvt7TqLJ3Esr7c+c450hEpF6O/VsAF+Oe7LkL/EuuwN6JEWTTskGMf/MwNyFm
RwkyBfVtorQduHRsrJ6ok4kkpHOjWjKWYirp9g8A+9vMFmQEB4Q9mehnyXHJ5p06UC1CzVgfp9u2
N909gdPBZuib73o/hudJsxUm+SE/dIe8atQ+zYf2GpadQHRJJU2brn0p7b05YjfRiyLcLpWDOoWM
6DezEj/IDpXbZ8cuhmGkkEAfxpivA2vmnUql+1G9jAzKtt/cRjGH1HbxE/kW6JTHQpxjUgec0tK3
wwjmOw6L/Opra8NjF+kJ4Rw0S4EdZ+MJs3Ldt62+n2q2/5SKizdGe1bhJDERs5B9NtMRG8CpNS1F
ZDy9ZhZJNeRFhI83srpY4tJ5ug9rhkOzarRLVGm8qQjue5tiwFBNV2n5BvCENt4ZbEK2AV0J5KJ8
fyxsnXOYy/bc5t5LP3jlvoQCuDaqzHxxcesz8PBLhKmRnNx6HR2VSJwHP/rZmaCsiyTSTjCcsAiB
0xr197ZhhnWzKduHOM6oZFvGvqim8Bi0ITJt+vMA2cYHAzrHPkevt+51vbtzULcXpHP7UWNdUJTD
ehnyV8uIwotdE21AWoaH/5z0nzGt4SCNWvwgeYuNksMEHijy8YDOiQLrbnAPiv3/uW5CrCfe6Jxz
1ox+Q+GIjOdmzw63vNqa3p4GlEeZnRtXFeIeTK32wFj1SqsC8k6GKxG6CEsLA6v6Wsia+pLg7IOE
lq69sbcIlevVltmBpPs2iCmc+MZ+AUVaMxME91K3t9RI1jMqdHO+UYIRmeCes9+zIix0WaKUREuq
HJrNhTKeEXDCf4rmrNvyTCU1JcQ2m+0h2q/Eh5BUt37xbFqyuxEitbflh26P9nOtVc7zRNEfh8yH
0jvYD4lRXezWP7g99GiIKf6Jb2SiTqeem7Gw75BG0s8Dk07kQ5qe08SCxBIkcp0hsFuXRpmdCcVj
g4idgBBC5Pu6ZW5wPiFjJznyJ2EzoPFC3E+Onsij18BpzukcGJGPCTGuUzBy0HumWnC3SoLppGIi
BHxKFiunZsDgAw6ILOkKkAVs7AbAvwfS3kZrLbSgO0bUhaoed/OhaOsSu5ZNBDtaCpwtzC+TIGeN
GbHo70JbGrsooRHfZc2LMBGCZ70P0LzPaDEl8PiueOEmjyE5rt1bVVb1jRyK+rYMOwlXMDqU+OAO
N5qWrNXLRmZ37tymtgajvtrDTQR2eJARI3yUIeqBmhjfwvmeq7Sfcc6mO2t659AnBr1Rr9t0VcJz
fnZ18q6+oAjfw82R58oZ7G0xxQk5CCk7hTCky+qyA/XMl6xKmCYtHZ0jKnBm7sC59s0QIejVrzES
PeKS07PXx+ERsWJ3YNwDrO8ZDsXYtN7jY/sKXTNgh5x6T62hrllT6R++SSRUSJTmVp+M+7Zm45+m
LcB9vsh1rcpsb1W5hhQ6+ewNEW7i3jsXmQ3H17FcYH6I3VNEmLoZPFeNcVb9MJKo0grC9twW1qj8
PoZWtR/9vN9qoTiH9I0+BsJJiLVyVhVL0jujwPtgDbhrS7vbWhRQTh1LPcPNjW/4q3aTSukesAjN
gOezttWgmIyCys4eRynetLL2nqPM23shLk406JchoZ7QpeJkGFV5K/X8Rol+G8ei+Bo6/acdtN/t
PMsPvlePzwXlaUoLz6ow1aFvKC4t58NyZvhEVFgsObZFk+QbkabQkgOH6zxQnPF1/GJVIDAk5Yx9
nVnVA8YduDfCX+nm2KxLSmX0oT67sDHWBvPGimZ8dQki45kGOIyvjH5Ox95tR2WLbR/tTtDxwC/g
/R1LOHyraICpDyxxeCUI7SeIMZ5KEn3POlO8TC2r1mwS034ZhHE+ScY51nT20HwnuUCRc1Pr+7Er
882Y0dmsADruW821Af67r2GeN8+Z7llXlOuvcfng0P9/cmJbPXuVQYU6UwY6cQ+ZwKzdtfoCFeUi
410eL3Lf5d40orhfHoajhcxKkXOU2g1Tgoq8o7mQcv5AYbKsfzOqGMwMEowFsESiKZ37Bejy+y5a
ff3Yj1eKzX8HLC04l4W39Js9s7BocrBzGy55nDKzMlwCaCAXCco/dIDlfqYcwtIrM7KRKCTHv4AO
fgMMnPJsAKM/1qjX4yYlXXshES3EoGYWdi/3jDgHtOc5b9FCc+lmd8XvuwtbaWEtlS6jUVjb6Ya+
cnH6g4lZHv65sd0Qq0xMr1bNcvjlDZY3/P1W//e5Chvc5Ab5IWUDhv0jTvytPfSvy8vi5bnlDeJF
X798hL+8YVwgziIp+bWcdfG504MsWoBOvx/PTwazpaJHlLHJOmA9WJWy9aISXkhHf0TDy0M/1Fio
Bs1voNCfly1f/19e++fhn9eZtHliUFjsupcnk8BOqB2A5lneIfxzFJfHmlZwKBXALE5+PNy+IhbR
qqxT0oeOuW6w9ZYUnfd9Lz1Kh0/LCzTrmyfq4ji4Q1GfFxX38r7ulHF2LHd/o1ZmffdyzwglML6o
+b68eHlqufktBp8V4bUnawIM8uOft1te8fs984HCH65lKNmzTpoK3t/F0su95Wb5QavYgSdxCyKt
eALbT/xWEVLBJTBwi2K8OiVlCoUOrqYIzOS4HOZwOd3+HFagAd18US2XEz5FJP7zTTffWM5IdPSk
QmTw/XAqZ6OToDxPUY+Hf26W59JwYmeoUTWPG2ICmyTNt8sfsrA9lpvRrQKc3BWQ90lmL17UIXWa
zUdAZlfoXIBZo2uCqGHG1c4l+gfbC+U+Tx+3MnVBYGFhi+Wzhtt6Rbt5H6XZwBQNPLIsQeSGL/hH
HrGeEncxbEda+StK56SbBQayA7xEgyvO0maLbxDqMbLDAxDdvSRK3FIRyZ0Y4x/SY79DI/zFyfkP
02buLAIl0bL8TYKu6ggMW2d+GOxr07xanG4rVGDXOIBjQBX0VZT2rYGPcQmsALThXGxWPlh7Jzy5
fMBVv3LH+hu1OHrlNEZXCMDiwufI8IZoMqCINeO2IYsXq5hFdbMh+ZfEqYKV9tF3zKtvAdg22+sw
94bbBsqiE+Gd9s7WWJO06Zy7pqRH2o4bu27frKS6p2K2b/0XQw+geY7ye2G/NU7qwID2jnUQf2e0
3tAE5O8J1D7SJHqtcvw+AUzQrJTDTWNWjh7gh8J+Eb37pel7vU6j9eA232VDn2X0XG0lDPoFfg1K
Ix3p4ISCzQLTuLLws9sEcKg2BrqAn6LFwHUlB+ezVKDx+xZQpSGGY47YgmTwLRa5o+P790rSTwyI
lw0zy1+5hVusvY2ZkEtGN4eCjJRi11NAxddFkjAlY7ZuRoPUQT4lILQNk2+uZid2gtdwhJ5L+E49
hrsiTOife8ZH7uyFxzbLTFniFxVsgM5/UM1dBrFzS8QQMLZ2VuzLdNOY6449bQLidcPyi0agQ3PQ
NPY+YpvVUJYtHauZlSXU1avMJ/zH3tqHi75GG/FIierK316vilGhKFbsq1zFt1dBto/sCdq5k71y
df4ymk0zUSfFIIDdH5yUFXByGYY4+JNFD8MM9xMIkq3T6t/YQNRcsgInBud2tGF9mG+oy6+Gnd8U
b2NDvluRq2+q6PFdS/JSdM/fTjZWbjM1HkfX/uE7/sbuT0UMCgaDmE9OoC7wKKXgOrBb7qvBOpC5
Nax1lDs7XSthi4TN8CKSlnw9TSOguS/FPgszfVOVOZb+YIBaDtf6eRgLVEl6RnoLcRsyTW2S+oz6
ga46EBe2DctTAViVqu2NRz0bNWYh24M2Mn0IX9jXdGrcI6En6TqyKBdMgXCPgT24cJvhmZi+r+/o
KyLotP3nAXXx0WOTuMrLjAvUVC7FA9tA7mOJjc9fUFtF9mA52fQUhliTK2IvtBHEMTWcaeeh8UPX
gl4JQhu58m7dPQ+Ymu66Inphouiel5sGwOdQ609RfiHQYnqKSvNHSbomeyy/f3bJKNhEBJZr0fQz
Uao9CdWre2VqctWnO7PwoXdg0D+47jRfJpp6DEL3FFrmJacxKzu7O5eTTY+ggTabuo9mY7qPg6F2
YzJ193ornsqs+h6Sh8CPRmrVo5ndHKup2Kgb/VESMMioUSG2yY1hYxBGiJO62hNaY94Z7Oy6PGvO
CL+/KDPD6KaMSN0PNnqSWf3FjV7TIpKs/vtq69cDZ0H/jNCDzOmu71eG9Fg6kcI+Jfq1dKR1tcVo
XTOBXHFA17Bz4FdwJUc2MF6i4/ICVEYQGoT8WQ9l19FdcoJhS7kKSpz2RkaIczUbeRnQXR2mqSTt
Nw2HjU3ZdFOpZlarp+EWffjPMRFPKCvCp4byPKDM9MUBSjDV3pMdOowr8VtqjP3F98biGmnG46K6
KSuqkirXgZdUh87hv/+vlcXGX/JOLSlRXRF0ipsDxgo59P+qK546EXnKNYtDbMj40Hc0vZsUQhOa
wReJaPFpSGEyVNO4s2dxx+A06r/5COI/uD34DAyoOhFOOo1A8y9yds8PG6jdTXFINeROfitubsAI
oPWwFpjIPhLB+hxBQLHz8i68s7xg7YnUWGuwLNc1WGSUcUF4nsWmJIqkt04Gzw3N5SPbVf1uVoEu
1aj/+osTs+D6XxTv8zen67gn0OGDdP6LIBs3Q2JGOW7R2IMxndiGPAadf2cQJrVFvGDhD4WfPHTG
sXMABLBtiqF7Hwwr/qagz/i15X2B4jNk+M0R+mtOMYfij/0TgYptMX6xBKYac1/nIEUwXk+n/+bz
/wdzA58fn7blSM/hz1gE5/9kIhjrCM+M4eQMdRlLd0vLN6qp+SNwQpMaoB9RZWRrJE8d8Ynue+co
hgeLwCiv2eYit7Zo+0nQ+2bHERBNR757cwWkjIoPrrz7aCiKPZjzfl2nIcT2yLqzmqT9/xawn/8z
C5gze6b+94IVDH7mm6/m699+/+bdV/rz3//XHVXY8N/WX1WeqOzrX41gy6/+wwhm/82yheNa0rFd
SqWzleTvRjBp/c1kSKBaYlj/4O/9Hc1nOn8jHpn2Im5lU/Br/NY/8pjNv4HqYxAVLF91eDfm/wuq
zzTE7LH558uMhoMwAfXZjiA0iEjmfx2f3Hgo0yohEEpBFtw7Q/FiS9aAetQBFxPtQ2S64UMQ9TT5
jASlIOtCs9DNx6xNoeqnU3uy6bbGfeY8FlqJJ6YW2U5NWnbpR+oNuNbt+85H8VCAeGkDmn9Z9ISk
CV2w6tNLPdeQzerqgfWPlT59kqaTbTKvR77SZMU5njKgulGNYlAZ7kPpTd6aXPH0yY3bTRwQmEYK
s/kocQDsGmGIs50r78xKuN0ZJYsWEZZUMElMXZEUPXxvPO0aSkPjkzvJ2cqc5DANfjq35ft3vao2
6DqHDyWRVZRIjYuK2ZDglPxtHAXZuaGLQC9hy0zAzcswOjQpNGaTltjClzolrTafy8+FLJwVVJfw
hfLbJrUTBMkTdd4hvxuhZ/ihdexk+eW5Hqg26qNGOSS7VNnyEkHS21fEj/YzdhhfqWmqN2z0hEA4
4Qa6RXfxkA7IeDzXsPF8vqxXvYFeUiD7jLzpOZ8xbJrdVTCVrJ8aangS1qyjXk+0QKfSxZE29Kuy
20CxDg/ADB8R3HlbVzz1rmAettJdphv1joA5BJv5Japb71U/Rw+EjWf3QTu8+33a79IBOM+YRoiu
qzY/ePu4B14CdZpsHyMjbqcz7q2he1z8GSQUDCuwstDQ+ROEc9EkgtEiLrcNgaZrSoAp6m8JEdel
btNaVfTqI9FGvoizRhJJYZHDcyisH1xH5SGOUuvgEkB4Ux5BhcR0PtcxPv2tCz9ahvVNilSsXaLn
WeZ1LBptMewL0Qw7m4OzazxYMvrY7XB+AVMcSm0dRAR0ZelIkAPR5IcmRvOiFXZ4Nihn57X+Dbv0
eBiD0nzQtRNzkHlczCU2UbbHgTed2eMsqHQnOJmCnp9kr7JhZantNNBS+8bBxhFB6b2nAyjpW6f1
2jeTz4p0sEsx39CsPftxpw5hhpxQjxPOe3LxvBokOJF2J9d7ZIoQV6kGQVQFBZ4alPpGWdFTrIqd
4sw6SX+Umz4aTzRQoEOZKHVL6TwMJmwzIyT3Cwr8LLMiIpaPwYZfV/42KGuy2Ja+YoAuNdVc96R1
OocfbZKWK3cDGpm84Hx8zUZBJZ6vnPLaVEKXm48pVqnIj6a9SM18ZY5Ot3PbYkteRbt67oesPQ9V
+A0yd3KsSraINpA78AXJJtdRtskShLZbVYdxeuxVcy7R89y7eko0jDH/+SPWbYTnyHO1cto0lmz2
zXyyFvB1MNs51qY2inhLK0tS9I2JO7Cqey8XCNfjk/LZcItAvoaaD8+zDxHjzpVMJ8jf05xgg4ow
OPrV9pVr581uAqRuteHuYNw+TIMYj7prc3Kr6IzKIdwB0CDsIstR47RUEtqG9mcUhdCb9I6+75jI
jZ/EXGgWw0SVF1gZMXDdmUqVsPXCPTk3nxZoxA0Q0Qhp87oeXjQYCo2l2msuoDmMFY38OVVe083m
FErFntybXrMhK24uBCvXQAld9wPatMl7lx5NwilzU3aFRDD5/gbekL8rpZZ/KLTDo+7u2hKzCQSr
7M6Bk/lI3yYlOrkIL+44zQmm1Krp/7uwY2wHrmXa3hq3Eg9WrN8Erseb7F1SxOn40dpm1xE43V3p
wXmQEBnJbd6WuX0Miug16IOJgksht9kmJ6PhSG2BhA/sTcfOnfV0qUtLrFL43cK55ii06BAV2jc7
yvunyBe3PAE6GFKmcHQHC1YCgZ55KL84aEOzsX3TR0Z+46fuhuJWcPZvQ13pd/Vc3skk1YRg6Np9
4E1iHbRYCVVnoUyvxdoq3a9A+d6r6ZM3bVUGKIk57Lbw0cJHdMP6KB0uDhDX3YhPeuewO8EUNNxP
ocw/I7u3bq6pveCIOqeV077k7rYWvmUSuSORf8HNQ+bwK4KqiIBWtKu4zukCZtRlEFyqQxpb47mU
8XuijCfK9dpZ+uEGgkn8XI3fi86/taGQL5Gmvaduey4KN9pMc+knFiD8REiwtMBysE1TtC0M3hUs
A3jzI75kDAyf0I8+R4dXQvIOdyS6EPZtZ+RmBiMcctWog8cZT8CIV6ENoQpu/gjy0HsltsI+THpA
0SQpSKOR4VM0xgIUvnoc9LjcZxX/kIgQhGNuUmL0NkbhdWerFuGBbsy7H9rluo9TlEsxaYwdgY9o
kOGadX6B6JEa/94JxaGe7Py5TVpzndXpsF9MXdLsDroBTMut3AYRpa1fvJLeLu4auZeTQ4ApAow5
4pjoM6B+oL+yAL8bLQLq35+C1EO86+KlN/LhpCLjnsZMsK4sx34k3soK+n7n5AZlQh/2YmsLe89M
XWwEAr0N9YdfglRvBHnG62ic9S7zXsekf2Rh9DVRmQDNiNfFiuuXoPPQ2TZ6W18mqJdFLL9CayRC
Revfi/pEfi9qyXLOGFo8jpZx/j2RuGN0DCX2OlKZDUiolX6oauZEXD2CNQBd9rgqi21o1SlOraTC
ffElSt1+iNmXHxO9NC8iNtUuKpmpQwJGVladyUPVtDp9qpCoMhVNW2Q/ctsKMh3SHN1GYtb5uaKz
fIQLBdImHk+6n8gDl/sq8/vvTgK+HNdpSSucDGgkX1UZG49xEmzcpvPOZpnvu77yTrUNA8g1b0Fr
6Y+oV4a6CM6WQSwy8YdYlMB8AY48w1JFshHO0dZ1UT/Unk+R2/cvuQ+HKozxONS0/C9dFp6cEq1M
VFD3cpPkZzmVrAoQ9mJBeihBveKAqYfHQG+fmlqznyuDWOrGAZRhlDrZOsFewyZ/SaPPxMSRT9jO
j0q3YSx6PnVOGlqzg+FKFGq7ampsxuTIQw0adZilnUwoY8Yzri9IP3v2aDuhT+uiD+TaiYV+pxLO
/byoMnynhLdypE0kFR/SC1ArlDkJR2ajBcd+iogRlLM0S7a3DgpeSDjExR/RV/g97Py6sq2NJUsJ
PUyEF8fOf7a4yIi3M3ZO2KAZtKzsWPeyuke/8NYTwoOy86lxtfwp2i/LCLonDq6IR6rTxk4vSzKP
4jZ778otIV7BoE33hh1/d8HLE4Ndb+icuFfJunCDf6jahxNlSdf7yOxHbKv9DenPl22F7T6dDvTt
67VuRPUDBlKKhI17lkmyQ0tsXEiNbKwkOyfd+Mu0zfBC+AeVMEJ115arzLWHfZRGchqfGwotrfLH
LQEAIau1qLknjXkYrJ7ifNTes2ZNLynfIg11JA6WFSSH0IyR0GhgHDszMHaJ67ymoq5XwJP1Q5rb
01q4pBvTCm3OMS0YsgcVCow8gGg1vlh1q/am8J9drVIHemNqb0f9Dcc9C4JqQkXdUrxuuObpX4By
1Z4BwWCWrd7dknhEuSm6qLwVVrY1CX7xhCqpmqPwjKD1QX7beMaon2xxov1o3JWRY2xYyEybijBg
QnK74TG1itcQrF/c2sVRdilzZzE9xka20lU4XnNVEWo2DPc5BoHWVMaxHizzqEEuBHMAY1BjEV71
eb3t6ljfhUn2I8uYcn3NVJc4g92mRpK4wsa17hrZtcx2Dvlys1ZVambJNkNDeiwnMKXzjFLjVEvx
7hyXxRCfl2LtILddUzzVqi3mXYC4IUVZ+/3kXdyYIlxLAsK+EsWTO/gBCeMq2pVh8kBXN7ry81Pi
SBQ/MT5uLRbpWtn4xIy+A7tKUOt6WZT1bj9cohBbnu+IclU0kXfW+/STQtKc450ll7KNSjocuApc
TUGL7DPUuRjQPXcsttIBf+2B2Di0AyYvp8M6Uwb8V0NiP1Umlj8npzeoM1tu7dHfirWR94+mB/uD
CJbV8kPVyZCPVaymtBjpvmlb5OIpNXKNa5fhOHT05pgH4FzHrmhXJYvtXWtnE0uMMmFV6R01k4Vv
q1hTaxXUXZXmB9SOWHlQNO1pOh9wY18zbw508ewafnZH9wIPSN5+osDhtGMfsHJsnXjI4ZcrC7kh
sj0mpj7+bgmdC9KEEoLam0slDjWSRpx6HdTmtOknoBqeJ6sN0z1NIRSlidcdRQD/StWNuMOJHk3U
oEMfFoLgFAjxKpAy9h7FMqCsKul2zMMAh25bJ68REvZbPQmbqr+sjk1JiF5IJlmT9/3BqQxrI0Rw
52HQfjaK7J2E0hNIV+9A460jYpSxniTK8GwNwxOOim6fN7rczxJONlfMdAMbFj2ZjS+twvoPYxYH
QE4GIZkdrYdxzn0qMAfTTZkYReM2ZQJ3KlbTfrV3Na3bJ9H45kUl3PJZsJfU4HK9+bSsoMqQ4dmd
0ji+FmPxpkLP4fRDsiczU6HjGD+Ax8Iynr34Ue6TCFfTT+8nnwOq4vfWk9YKuAHANnigu0461JO1
7GSTpckRz4lddKLgZA2kTgmrPBql/cOQVbcdEHqv88DBv6sAig8AHZlXa3Mzdjlmz3qzbLiVHAmF
a9KncYz5xjvjFwV/eJBRGG1DssBHu+BwQ5q3Swv1HpvPdVjjvvfSUh7auWSH5Y6FbQrgqh+1YFeV
rr4p4ozOIyr7TR6m5g5eRb0OK3mo6yI7WIZHsKmLvD4u5mBCw7nGhsqvmoUA3WW1YikaFgYWy3BV
29+VOax9vcy3eHfF/2HsTJbbWNIs/SpttQ+zGDymRW8QmEEQIDhzEyaJksc8ecxPX1/gtlVW3yzL
rEXCpJukJICA+z+c8x1ELC2eaTTDbACjJQGu5dzehgKngz39UvOhpe/cz2r0z1WfIuAtCv9ch9qh
GlO1b8bEWt9doCzRHH6GEwNyPPZrZh2QW4GkFeYcnsew/6Jz5QuyPjzOXvvuub1zqEy7vTblFY/b
jlu8vYTcRzvBKGddIzWLGFrtOguLUeY/zAP+1ZYlysomXW6rN6mx1ln5rGM1//aSmQSZesTQW9GE
JZP3kJma8eLgBHmIUc1jS6yA3dObcnsUN8JODpZttpcs80oMQDLaOV669r1ckaL4iFJTPLBrzA4x
4VZwlIslkM5FhA77XW0Mn8uvVDmiyhDBhyYIdUH4xSbShrOvt9UWXskayGH4xiJ31+lVupUJqnXD
otopC4WtE2CzT+xRWqWPdATtDos6q7gMYDAgxCrADt8EjmUCAFiuwLExSV30k1enaccHuLZjP6X7
eWquU95OiNgADiehesE6niurDdwI1jl9xy5pC+/ajvoNzekyz3lDU2WtdMdzICCAl/XanEMVuSIC
ubR+L0NwNKQ5cl3Ouxr+5KZUJHDGjdnvXdrMHCvkQZu9JyNXxrX0vnqFoZ+s+GtlILtXEGxwstlr
jevggK03aDpxEnOh7SdUsTA3nHFL8gDnuyBZ1Bjiw2ScUfZF5zgdPrJWU2+1R6hYX/xsNS1+Fln8
ESaLGDCMvu43VoJsLlSQCAyUeltYza89g5jZcJrnKOV8sRoLag0K5Khr+x2HnHngWKFkf7Jkm71F
lhWtJxcsEF5wQDEt4tt8l8e9eRl0MQSlCuWu5E3est0FIumUag9wCnoJQgQaEX3va7ypuasfzeXZ
QpVDuloICBLJAMIpcutDPO3ckXpPDsa0J1SPaFdJOVcncOpTQ/5xZne6siTe6zBrbiMloDndiEao
PhMm+l6bMDuyUrn1xozZlChPdpH8SUSjn+3I3tg52k54U+YhMcg18kd0na3SyfresDL2DvU4LTv5
gG3+Dnm9dlDxnJ7i0Srwo/vtVo61e0Z1re1rr3su2bfs5iZld5A3exTaxa6P/JAhIpkGYoriczbY
5q5CqbOS0zgF/ijET/I4wTQeKntQH4byV8Jgqkla7HxhYx/tsySkxF9C2wgHOuvltze2u3Gsp6BR
LfZ33f+MNF4tj/lMQLEn8SPPzVWxGdbnNEZeQDdDZTNc6y9PzOV2sJp63aCHAtpbPuS5Zt+iKAJl
p79HfWt9Se0jDLXuFFs2eAQnBHnryhOQ4iNPZrg4SrCqNhuS/jx9n8Wc89zi2lrTNIYxuf6kJQDL
K6wijwv4L8nwG6Xo2Z+Lrt75uAk4NQly7EPes4QaE5k2qJsdNwwzScCgpo3czQx7MyhFsUDXizeV
Po2Y3xilkONsRTg0NdwDQiAU7YYXZMvuRQwHcCP2g8+9bBpDuLfVmAeKfHmKb0HKIIBnGvEx2eSe
FzJvRMSQFy5/SUIwzBhqQ4CLGwi+lNo+xuhO6MIkt0UaekHVD+HKbJXc2lVvrO4Tix5pHVtxN99p
cSlWDPTbTS+1fFs3TbrFZObvXD7qM3AJhkDRtdSmW2nRjWdEYHZj178hiZvRRjSPg/B+9XbpP6eJ
4T9XggnByGzCE9eBVSz4HsxrjJyTrcqdg4bJNtDAHj9HQK40irvzINN3YDjqyHEZBzlzhifmI0E5
lumGsNb8MFLrMdaHOI8aArs/8essCI6Tge9ZW1IL4jpHW2p+mkzNcTM6my5r43cH7rSXNm+1/avv
QTsx4fDWUOlIyPCh/i7jD09SOZMge3CdFPlYVT+iEKSwVUX2lIzls8Pif0f1NR6yieRPxLkHqafR
3ofDjVamVPiWNC3ISpOJa2066I0QW3SdccRV3TALbsQq7FmvaThSPbegPuKuSJa0ekwnP/sqZlNd
adw5k3GF05tvPY1UEA1p4pzKXQzdlxsHBbDGkWwu/ON2BKaSNSZOZu4jh7ydWrrDLiFB0V2i7AHj
j51uEfLF2DjNbhoLfiv1R7jMPOjfY8xoME+n/R0TC/v6WWeEsgUR8KXVi4WcdMEEUPaK4n4mWJaJ
q8YXaUWiH4mk3U+5pwdNPWDo7/ULFYi1HRYypqtETeqE1gQo4Mq9jbnOabm+XIVhE+0XiW1LCMLs
dNB0qKpHMvnsxJ8YG8VwdclcvSfDj2jDPF42ZrcNmdYYamkrEHTYRGvm4lGXyMV1TBWKCG4o9PUT
CT40vBm0Sw3h9eb+70wJ6OD52vTY5MUFOhmBml++ul15ToQ0grF21lnvjXtKag7XhaFuxHa5ljp0
kl93h9odVp1M6JDyCURbPSuAJDygOloBwtQPU81wcBhSRdLopicbZ2v36XvZZERclNBjlXy4J8Xf
k+MtO/vjlt2MH7pTtMUeAvymaNcRFlc8IABkx/oXPjBuUY1RVYprwf+cw487PtqcXbEvUcTYC8D3
TvGVKYE8MprM9Z1NrGse1irwCes7tfr+wMgXRwj7l7XmT0Rv2mW6C7v+4U6EnkZY92U0/Gwjv9lK
M31GNG0ElHuE5uAWAVZaHoTuBbLIB5qGno6Q/f92KNJbMSFIc+KCGCZS8RzowkwHiWXl/X6c8/xh
QbXtKHWtxUdZkA9Ck7UaTdDAwBzKrVb4P5G4fJdi3rWV+zIn2e9Q17Z62UuWNywyuCXBTPmHSYvU
0bBktDUj/e0OPjfRaaMmnL5szCIr7OhUgdmOVMGrGj3jMJGrMntIv4hJ0Zb01I5c6VExdgPpWhev
ujWLdafrZGE7ojt645V3LldgaZ/vSGZHJPlWqPBUDtD4jKSad8wnePNI+daL3nwt59ZYwBt7m0OA
iD4s2BKv7Xauplc/s6z1fUcyq7I5WcXydz0+GPEETs3r0k+vbAFiUX3YrkJsbtgvkUYUs665RGkX
05s5jM5Gj1ttNaLtZY0hd6k2cGZ3UpBriS7dQERihIKcEKbcTKwmPahYn9DLgJAVEaENKq8Wty7x
pkQfWauaOf2imxyWh0lVzZZW8/bX+3IRck7MGZHVOa8i7gmbcV9y/9tu35o4umkTxOW5q39gKBuY
XPhYoArn4uXEBc1d+mfU4dj4KKAdjcQgzUdAaApvsVhri2gQQG5KkmxbCmtfFa551PjmyCyWgePC
HCtad7mMAwuR6H7gTQkynhni1iHVxflFmeI71sZXyljHmngYMnFj4hhkCz5YQ3bhmdWXHvd8eItT
n1IAO8+jus4SFJEP0VpzIV8wbvjAuv6ufnnkPhlOR/bLg66Q4Pfd0lSbGEHVs3CdI0H2gET6W+V1
i8AVVR0q9ZBZkNN1a91A3Imr9TVtQCxp3mvElx7dyNgMVpLu7YVcTPTSsB9mLSCDSNa1tTAdu2Me
mbzEgPMZ0kHp3nVUvDMTsrpGRchEmyUztINYrVBhtLSDtTFh05nKJy8djcBkk0RGhUluCA2rvspT
9JtSMruDeVDG8paaZJh2hYGZQaWPAs3jzBU+xc+S8RPlC/YVn2tHWlB+I6tndTz7+jLS0GEBoMeb
nHyjuvH7TjAv9hURPx4qbM4fIEkoSgkcAs7dzGIfNba/kzREhtMOe2tC0RxJsb/D0f/C6yfi2NWg
0Gzk93sXFryEP4LZrtj3w2Lsr2vaJMv/ziMN46mcqZlzEyWay+iL+QDpVAlNpe+fY8f9oCDGuYYn
/I5g7/7K97WNvWwkPA0DeDNBEZ9sJmgxEi8O7Eny2Qj1BGtJJ4lh1wl/yAdBenGdb+dJJ6cHjxL1
JDM8rGXSKo/zgs7Ka8rqEVLRyhlHtFt+v8XT+1Yt3xZKxYVX89NR2hMVAuj9LLzonD/36+7+QM5I
dxS4xzeJ7V1rPTqNZsTzC0siRRbpOTDK59pGjiNDElQrbDXrHqgUZ11Nr2LSF5KKXLKhXv61iHXG
IJIETVlFjgeaBhUZFwkqnXzUdf4IX2Kl6i5VC+LKSfmgp+X0wxuqjYzZo7VFQ9O83NLLv/z+qyH7
0cehSVzZaAZjqX2wwCwDvcjfxierwPWGP62q4CpOFL4V5QzjWY9IqQInTd0EFdyNBPEf9xWhdW19
88tEYHPDwwRumyWAYWAoyt2zPxojCT79u+nmPzrpjCSYkuagZZS/uWkKOmTrp79UJ/bGtzierYKl
mof4X6M8Paal4R1DYs0ODUFlAuzBrjOGN9vmzuA4L1dziLsSlEKDgQovPOkcYpN5HqmwWSLJRg65
ujJAW/B+fPxU5p9aYKC2mWOOOKbv9zYDrO6gqR+Wrr2Qjn6BAQoe1wpPUjr72hA3hQ5n5yo3DKo2
JcqCMyBw++nSqWzEiLYddYflZOXshFW/TX0ieXuT0tKOJ4uJEK7aaDNZjbhZDaSKpAo5ip3xgZ9k
ixBgeJH9cKGyfaJb89ae3TToIR08gXHxxzY4IOiV176+WEvm7N3jk1R3MKxCbLqAsfbte4rm8jCr
yQVujxXekT1AKP23GmqqpxJ+JSdduItRzm+GMHxuaAFRpqvmwkS0CWNaFuXtQ7PAZJZV43Hoxl2W
oRF3l8Gc5ZZym77UidaRahs9cU6EjBUZY9hstgEVGJXByUiA9qFrkJArtNNJ63orhrf5tcx1ol0c
bdcQfruzU5XtpRG7ARO7xcOmbbvc1g+6p7aFVIwLcu8zJvD1oBsUMe506VmJnJrYY5qA4oYYwEsr
EQFQmGRN9yNMip86P+KV401TYBudWqPfgAXT11+FY35pBB5arU02FQlIevKzMJCwlFOLWsDThsNo
p4tixCCkmc46gPsRaP2tNIcDHY/BLblKfL2HXWeZG+5HkmVS7NRQpXpIFNabD8Fzb3TfuqHtlWGG
Bwv3E/EXAZpt+5rg/Vu3YAd2Ru7iCK+Tl7svXU3dPu1D4zjYv8MSKWYk5MGmlwwaJ2sDv/zTlGH2
4ReMV1R+MFWUfvk7Eg9kkFBB7gdRCNyu9m+/Us4mUUTStdOK6X14isFOkoY5ekEfVwdLGeWGJwCC
iDyxQJAFzHDZXLMATYPWd6HgjTAKQ+G88SYIxLywBFVl0h8hDJBAmpbNfOjnMDIzuTfbm94j3dHA
8EBLosATkg9VUOjyBw6IYlmn/CLP01/r/GZIwF/GEhhii32zD9Gnp3rjbLFh8AHP8XY7AxsiI+Tl
HCSTpuemSeQBCdaE00cAC0z6q3TVtiJCKveNb8b39tXr3JxW6tzOCNB7WRE8FDOu60gDZKV2MWiw
7RwetpJyxwGV7L2ysgNa6Y+8O1SZ/h02A7MJawQ95hM3xvKr2oV2sQsZDHFaUaXoyRpeHkASaJDu
koc9ncaRrDDhwpNrGhWMAtUWbvR3yxRQlxuoNLYHNb+13XZvWu7v/kz4QMz8r8nDfjUJYQSlk7As
n9fjRmeBtg0T8WU2L5YL2Lcb0CjEI4wF9lcof1B/bHTlQHhiyFVayFzS4glxhbd1wVOxUEbCkHsk
KmhcRylSTUEHZZMXy1aGNh7eVt9OA/vGgXVXIU6jvnRrKHRKDBNuJk+OXn64I2YdB0cHp6Bbw8ii
psbZyBqXmQWHhiZYNqk0/+kPBD3ryz/MJkEOGzzA1yIU+1hBYIwj89tjHlzrJ80ei42M0pesqo3T
VNqBVWv0d+SVrWpMUxrXHJRworaiZjVhIEzAAINaqW90eVzSeoaxIZ43BkbqLO6mg8jQATXK2Nja
sIryAVPGnD9hfUzWVtz/dBv7eW6bPmDMv66q5BBeHA+lsGGxNmLuGGR+d9BhDnjguY6lMjfOpKf7
tsMxGGbmNgkHtoc2EWrCwr+c8tpJY7hpjfSDiHdHldpHFqMZycHVLhEa/glA8aSVQWwAurqWrjmt
pDJ+sfoFV1651lolEEVmc7zqUCPX440Opzna8RygMYm3wpsxkfTYwsO6Zeg1fjjlWfqkuQHx+pkN
JB95g6sDNuFznpf9J+KffNnRhRge/ROLYG1HDunG41u2GTTcphg7Kr0RGdLypwyOLrY1lJFaoHJq
y8xlFAQsCmKnk4OJzoAbsb9x1iKc/pTkAO+tAmW7R2YfLYSicFRry4y4eNNSbE0ZXTCersKwFXAb
zec86x9k4RkrS/T1aiGCVHU1rHWtZNHM3mKNfp0dNGKkasg3UpOfjflUtMX8WuU7VPMbMVBaD6Zp
bGEtVoHCVsJ0UmfW6w46NBv/Ad2YBXqjGTc5RhNIkB9FNnVEkXcIXcZnmSc09zYZkiPouUDPl3eD
ctnCZ/CwwLE2WFc3up68dI7x7rE+ygXRqSEyUc8oIz5zrxk6xC0SDdp03h+IyCz1ZEVedGJNdR4Q
Hq7qDF65bxonzwnfI78M18TAbDGLxCdHEJiU43FepvitIuQz7yRIMer/WcPZYrAxyqcBWq0g0BVd
1rWuskvoAnc0DN42nmhCxH2QG+s8PuYNjOOmmj4JROvEL4KVWAhUxWvVEu2r9/5XDIV9G/n1CjrK
hAyOyDKOzVM201oUfctnAjVYv8Ja3x2llWyq+rSAGGKTe9lnFUY9H7+FNqi1yTLlgnE4OLrdHodi
+SSO1NCcfUTC/OXc1Lu+hVr46rlue9AX96a7BBzdH/76rUvj5EzCWd/9p9pUpww5MvwiOWEy1jJ7
uj8Y//Wr/+1/ywnBWrU0nrOfifU//Il9ooMgHekzJ6cztl7jPeu0hGkZTqiNsP836XBMknY43n8V
/dev7r/9n/7b/Uv+8R3/05cIMdIsxHa3VsJIOWlqE4sTGPIIztBGGjMOo7JFmTeFQHMU45loBgoV
Na9iEN8SLOkF8PQA1Sx1V6L2MGzj/agcvdgK5MiBw1eJHplpa0HRCjdoiKqjZ/YMBCfWrl3LtHDo
kwfeeTuOWLxLEzVJ50fjZdCIs45gVBb2pK9QlLKpZMxhs6pdiS4+Sf5/UgG6LTqWoANuozXh1xfW
QR/j3x/OzDEodY45UJj2xqnbnS18sIPGD5lY3XoKIasXA1MkI+GUtFxKqI5wV7DicIhBP0N5DYlp
Hq2vygyvE1SQnUsLvyyxtW74aVaOcQrjFngmS1DHZS404eZKo0vjJxYzQwvxY4+iyHS8lblUlE6o
vXX5H135+fNgfLbG9JvhakSqXvgq6yX6xpp2lmrJGktTwEUjupq5MUXQeLu0IhAgHOjsh7H8nqfk
TO3CNairN/TQzKVnjoLJyx4pFzYeHREeSZccMKO75WHg9doNFRHAH9N+HaBr06XHfIUOWsiMfykG
FPADCWSDM5bvzcZ7KbTI4qM2TGuji1tgzf0FG8in1w3YZygcdDum4slh6JSVYNgi5cmLOmsXzzMA
W6u2j33n2UdRei+ZZnTUvHR0Yz4SPJS649odJ2+Ln/kx66BW1ZBpgrBzBhbD37XNB7et+QNLZWnH
ckwYZD1JJrC1C6CthLvArnrFodk1m4yLZh3n0BgnUpeWkN4nWJbPEe5d1utkuTYLhFMzRhfUGMmy
3oTdW9mFOGCiRP7OOBXX/C7lFORfxyw9z6ed3+gcKL55AIifnSa/3LRpPuzF0uP1ZZWyP2hDeJxo
JXzSaVeGzE2odvM7jSJAKyLZpD9E+ypsjnCs0HyP8FWW5280F8shAE4f9Ue25Udznhw67/zdTdOr
PRLcOKB7i95wK6YnT690ZAkMlhlK37qEesdk/HT/g3wbbAjPSRsYOUeOtm2ZGfQRSVjoNqZVNjOL
9V1DoubzwmOrmbt89Id9HfXQdokrtWx9YmllslUvT2lsc5w9JkVyLPOOv7dnpj+tXOk6AYHOR7fW
eONQD6NxpftP/S1F3mcT0QsusQC5N/TBVFG+ZfDdkvjs2cZ7O9pFYPnhD1UZD1bi7NrMxUWTfYxN
j6YR7I47hJ9WGIVssZPuubeilT7r0bGLyMy1WZkJSyB5zu5kkw+j7vStC+4mqOPpE17IxMafeVSf
aOkmTEJ+sADGnku7/q3jQ26iNLmRdO+t9Jo4yiHbDTCdbkXEZqubszfXc32ohdTrtA8bl40Uq2kv
ueRL4LUWRlutFBG+IMcH3Qm9z8+PHSDzh3L0tT2ebjaODRZSjA5ovCPIzwbtzA/HzNKHYia6oCMU
1r2NjHIkG8cKUccWc+tTtnRRg1uWTKbQLXhsHtg74g7NhhcvY86RdYmL/YutQ1n5PxPcB6i5umJj
eNl0NJe3X2szqvcVL7ssZhWwXj5FJqA8mTLd0qlIA/K6Y5yv6jGSDnurKnlPqsoijhamH26K+ji7
ZDxwb8uZ0w8/Kz4qbJwSHTAo/uE4jUApiCuG8ODT0tiwQ9DMsNsZPns/Ho9WB1D1/uBXRAINJnOD
Km7OhdH34JSdR89CFJTVRAwRABq2ps4aoXrqDZvMGTkc7w9dhUDF1jVIyF74Nqajs8J3UIHjjLuN
1Y/fuU64lucjda47CK/7qcSN2lppu4bR/FLkFIo4J4ZVz8D6iOOWsdPyMJc9I8KWzeI9rc0w47cZ
1gd7BLLrEsfsTiYJJ3PefJtxCqZr+R4UADRWy5mGmfAPoT4ARWLxJiBJwnFmoV1b7Dz75uyhb/qs
KjZ4FUKzAsh0s2ywAc0ttPD0G7lUdOi9Sr/0CvW720EtkLH2hl4xn8P4isi4DUaSJOguUrEdlKO4
NUf2ADqO18orujXjuAVN9WdiXk8nIU6OigFiLbiiYjaa3161KYLM7mVAUCG3ivUxdCyKdR0xlj14
8SUV9QPz82yHIqOgLuvOxAAcGr8ob6Fr/yQN5lmKaP7UyvLku8P4O7cwRcOCmqNPEH8lRDgSopED
oE72ErVma/dmAmdKZnvY9gkT/AnLwByxRPXNKv4wO/+T+Pnme1LvYO/AMetX2QqHbmmw16Kw/oQu
YtSklABqGy/ZhL1Jb1gg2LLwoqyNSJI8G4e/05mAetmCE5qQAcpyLs6Ti0S0MWb/2V0k4H7ZeF94
adtKXVvdvjk1OebAU9OD8rytl9evzKhYXGWLWyCHezZOP+zkKsY4eikagzF6bK9jlvp8MjjZ3Dr5
YWaNPNkQER/a1uq2VNnVwZaIStKyfC7RyFWhrtAXK512tobFjGrft/q/bPWY7puXKiKLkcp2ZRc3
Z+rANhrzpp7AyyaxEaIVQNg11ZXEAWNgiuLn6ERudZAeM1hz+u0D8IXotythWv4x6+jgNUi+ad6d
bTzwQvmgyS8dVtMDR2G3EygsnvF80efiafpty70xa9V+psJdu3LuTjKyccx0xrWBmH8dG9aKruNA
HC6h8w71+Z4Y0jldtEvNiBEw47az5+hPLXJp5MuqOMs6ZbuaMEztwUJypnfGpzLnmPRwgnHcZU1x
f8jpCY/p+xC11blIkwruTOxsPIzUq79+yyB/p1oxEXySnCcxD1evjT6iCY8XdDSLA9W8JR5xXJbf
o6eq42qTkcOycxsf+lvUBtAhXc67McV7DgIxxbF/aF31gUU7fZD28ppXTG5EaoiHOtVe7Q4OGHOA
YtNGfwzXWa7I6Y11UE+PSr58L1BL26yDO/zd/HhQOaoqReSazUcV2eFjjx7AyoZjHE3p1XsenBQJ
EeALkjY6BBI+WLSmMJZEDNgfWk5JbApmSRWmmZLDeK/lhbfxQqh6/83neP3LGfh/MO9dy7ho1f/9
D/vvhmYMgzZ+RhPboOliHvxboFgXhSDQAevsHVNh4pmVee5b/RiDmH/i5doSmBkfU2GR+c3cZuOA
muAWZ/M/F5hSKKUQs2dTnKFoSd76BZxa5pkJdyvW9shX8jzwnDxdDZX1/6xQVhaZQdm4GaRWtXfG
OAFfF1M7p5nz0ma+wvvRGScrRYdfGqbOIIFUU+ZJ0d6sws87S0n5dXIwO+tSwcQ+/+PBywu1z2T3
Io2avRY5AlWPAk6fXAeYZqeqTaUbt871w3/zMoq/24N5GT3LYN8lXM/ipfybvRmAjMGOoZXA0Nzv
qpfGZ9ckfZBaiQfPW3OYcPTxx/xRTRCUZrzQa8b41g21I+iCLCsPncisG/tXdXGJ90CzgIFF5Nhf
GHY/88HFjNO5L/qktEPqA+tjJHcd08RZ89qrTek4v2CbEeVrxNGTiQ0RyUX0lTVEhffjnJMWMxZr
oAgMTkXkBsg/w0fX6A4eOVYnJKHX1sSnJ1R9aNk7U58p480T7M//9dvN+rt5nRcIRBcloOlgk3X/
nhFH3HtIiqqQ+84M1yPs8I0Tql01lDzdxJwoJYl9R3HUnnodKWvUbxPeA7vBAljLePgxXPiPERsK
dwJufjewJXZb720JQiJn3xh821UuL96mHufpNR/jx1HP4cSkaBm1MP8EK9c/a4M4oeH518+Nv/ef
zbc8OWf5H3Jh4iD/f/NtMeFiLfoZ2buTZQfkpYxPt0NpxV9RpbBAypJAZ8EPgu2V2EI4JTdVi7Wf
8B25u0qK4Car9iKxs03hsWxlfwrmber018a3yW9ockbdvK1WaobxxehKXaTlZv/tV6kdgZGz2sep
I+pGM9P2V88R6ehT8e7AiNhC+V9WErhyjce5BEIrpe5+hlV+yAXbuGLU3/Q2+YzNPn6luul2GQ6Y
vQDuecsQgq/QIiHEHCBpzlJ7Z+rjPGOVIHo3iQkuoucIytIHy8veZD9BRQeVyCfHOJnRtfFge9fS
8MhPUkek5V0wwJR/qHyQbTSzHAghXsomGUNg4MV7r5z+d8+yKxTtV9lNExp3pKCmfWt7dAypa9fE
7cDErZjl76p8BNlFQw3OHCNpXiPnc7ve+ajH8mI0s/2bo3XP9DM8OVAfubDDcNV2sA+SUMDON2zn
EZsdjgstJ7KZAX6KyTCJttzbzXbWsKgMWzVX6hPbG8JxdeCzi3938NsHM8HlInquo6GpPgrX8VeE
oryixRLHJLLzfWs1085ukWL2iUlkX9lam4wyIwpL4/Nfvwutfz6JbNc1bNeCVqC7xt8/YSx4Yg30
SLb3GZjudaTLFqPNs9u/Z715jReamZCNs2GYaJ4yQGSM/ADKIqGn4/eGlviphZuomz9zmzkv0U5y
5+rsyfXJZtM7TUT3Ye8wFU6BblHVz623cluVA/9hBkm8zMYqfeb3YfSJsA3RBtPRQOTzWW/5yswb
7D3c8H/z4bP+nqiItNDWcb1Bl3AtQzf+Fj6p2bU2d6Yb7UkYv8TpZF7MKSaaPtPiR/CBp7wwCa+R
xUsJLXEler17oaO5aENHg9mo7qoEHkvi1dn+2PKshZmzDCstZDJ4lqse9bfMe5SDixByHn8YuP9W
loYDUCbJKx+iau2zE0sb9ehY0dEs7T3j6HSbjSH7abe215mZ29va3in2X+uZdda/eQl4wv90/kAk
ELbv4Pdg+vh3RoXb6xWO4Dra92bVX6ZMeueusdiXmR+O27ZPM6jBYy3jX65AuyHi6n2Iw3XjynHr
uDoDudyvPrP00vbGczalqJhz03rJXSlWNVxGj0vkZNdN/+7HnyEyhWs/9D/rUdf3Zj3hc9OE/mYl
BOW0Dp80leBXmcpLa4XI91ljR2X2VrB4u8xx867JNg7iME2OcES7Z98l/qioXjomQus6hxPSdeU1
A3l/aVghP4xy+vJ01SMzzbeqmlCH286bAtZ8aQGQXTgvP4jI0deOafA2JTf4hn7Igo2oHs26s2kN
c+whg3bucBUBFRIkj5E/flGsatbtZJ7v2hLO7IPKaPl7HR6zPdXzrbKNm9dV5amrm5tlLewaBFG3
nGaw8mcUx+gld+xaT1pZ4Tlpi5gEbRs3xewBhvVPrV6zKhj0mCPPe7KNLt0R9K0vSFqxGTQEqdgU
ZSVQoLuV92DaSkO0hPxlRFq2Zf7x7UJF3OCmTldYwApgO1l4JaLjwsQh2yU9UKvKQ0msCkmMEu37
RjdyMrg8F/GdoaXb2EyLqx53eySnyPdi+vJwZthtGzJdzdGQnNB0q5WjMTS3Iy/cGLVh7kSbchS8
UVxR/4E1Is8L47P6aRuEeQK4Qco195+6a6ndHCFCwRlJ7ddhcKzANzM9oW+Av/uHiKsrus2zgWTr
MuQMRwUOU+LJMHzQdl2brPM3jmtbmxG67iYGdMpqvUAL6KK2mGL9BZ95+ZRFYxwMDt8ZhQ61+uy9
oRRbESqebFCYOg95N7HgqULt9V8fqNBS//lj5ZqucAxPGMLx/565Gxkag6He1eCuM7BeTISXzCWl
AEW3uZpm8d3TRN+KKgnXk6GyDXkBYB4j46svXAk9gcGdBpj5XPr+eFWaGR06n2stJ/qKOOd434As
2PYwc/eW5by3BZD+asrPdmkDjZ00pHt1r1ZWlLWPPiBn3/ZKGrwrGOHouqz7nihI8VYYpruJC1S/
Ict5EKLJzuvbdgXFju+TjFNGt8i4hawURizih94eujXkGvtsw/paRaVhsBkuf7A2Z1LtlecOYhbq
ft6PsW24j2bWkknqxGobDU1CUgzW7Xxq3/PBdK9DGm8s3GaLT2+bR8dc69QvaHeHmEAmhJZX0/zJ
+KLfayXb8hK+NEXEo0uFy00yDHvgIehPHFDbHMiboedvkaZjs5cK573lyGtbJEhuaMFYzU0HuBfk
qiw+eNs9/Sd757XcOLZt2S/CaXgT0XEfSIJW3mbqBSEplfDe4+t77M2qYlZ23XNuv3dEFRIArUCY
jbXmHNOwKetlwGn3ORUb8kFG7wUb7XU619ApzPtiAbrAwNs4RpaHHbAjuAT7PJi90DN8Exv2aoEe
dpsWDM0RJl2hw1xrSiUYdvmxyVDGjFiTTnYRqltk7ELUJpQQiKvRu1hPCc4bKl/Q4oYALWaSlsve
c9P6JkYPsoCt8M0QMx4qySRM8k8vRRjgJTr5M4F+0onZOBOi/tfforhbCbP5LCsal2HU/bb4X09l
zn//W7zmr+f8/RX/dR1/NmVb/uz+7bN2X6Vg5LS/P+lv78yn//HtBFrnbwu+BPTc91/N/PDVIgX/
FcLzP33wD1jP039KerfFfdd/wvxs3tOy+x3yI174B+THA9djg+NxdM0kLZoj/i/Ij6aa/1JNG+YZ
BG6HfyD5/AH5Mb1/qaoKZsSkkqdaqsMA5Q/Ij2n9C6EVMB5exs0hdwb/L5AfzTH+Hmtuup5jGg4G
JL6hxTnJ+G2sQzg4UhVwllfGSs/U6igniPANRl3GwmnK0Xe6kEoqIlhkkILPy7Jc2alkJQ3oRM/s
1blBQkvAzXHITTJ1Fw+uataIc9w4GyvL7AmwQvbtcmcoOKdNKto5kYJgKy6OcjKOLuCX2Bi8A2Up
2a0MG4bxewkblcuWHpyMqYaXHuYhuYEYW9f5QzHQT12i/CXD0hTNxgMZ9uq+IMii0hbkajFSA+q7
wXALrXDaFAmdcdz6z224POXq2F+NY35QRt33AA7RU02rbQITiJoV0tfQdO9HqB9mEKEpXMCapFzJ
a2/uQAOVPeMSc99pWr4JZ3LvSrxINILrT4OTFK01564yuIFw04e2JkJW7V5JLXU2usUIwsgSH1ZC
uHZybGZKDN/RtoKrumgxkMXeT3sCs5bjVoKLwQpa/UXVXUME2bj5eG12lkIMgPVa5/Mtqql7jZtE
C4AeUaY51GdnU+gBMCP1wUYTsHUxsHqwAg1TB3gRjqT3gWkRb9hF7SvjEYSRqJGmAl1JTk5AOgoj
UujNcIgqvCUWNjYwjSZ48ocSjcGa+46Ge7aVmZBc3BVvldAb0MXO16kNbs/QllMUN98r133CHf+o
1c2d2zrPmNVeWheQZDgmey+34TwFbHfOZU59rxNspyCdSM1hvUzVaeQqsYnC+kfdIbspjeIH3s+p
RMyULYGPaZRSw/g5jkiGjYCmgRCHpwCiCx/FKomcFiaFGNpktTXUeMKAShSFYx8alcJYq0U0QAsr
8Euz/qnr3HHN6rLsop6+ZXjvkXKfddqXlfFrZdVTPiBT6ooZPXlk/aTFvkaveEq6kJaNI4rzY8U1
gD8aM9KGWBm2pdOz4zXRWzzWtKucct42emdsnRL/S+asx9H7qKwMt8TY3BbFt1E1UPvRq1hr7A8r
YBmP2itVzRo9XO7RSrC36hBcGZO3FftTpZb7UnXpPBJGho4CAviS3cXZoRgVGPEAGnOU0o59qw/g
P4yF/EMzRp1F3Zgm2fyDhOUbcrDwJXQJNVxVhaWDnaKnHTBo+X0zzfht1fSl0YJXoyB5u0f/2EPS
5ebQorUKi0Cp9B9mp94p2Ek6jeZXqmEGdpO9ZegQUN2oZIdAKFCBEBvtH30J1zAVeToDsblRkz26
KoUqcHYHb5luDZd6bjmW9QYYPh5CMolqG55Oa96RfY2MJgtuLEKbcuxHtVeMkEr2jQFOV525QdHj
68btnsZ0TFGS5L5ZsCfbercA82QI2oXUHNa5jS4kK6FUdVWybx7HweVHdhAG4HwZZ4YxXMU35HOh
0bfC+24yTkArT/DnSbC7VQtK7y7EdtC7808+4Hsem3dKVHertIk/8M4dQFLSE20eAzv5YD6mzmHv
XQXj2ZTwfQ9VPKRbI0iu4jrk1n0z9LtxICeG5jDcPivkh9JB4homzjDdRJlqWRBXZtgjGIhvWw2W
QFj/TDqFO8MbbOpPXUPKWEjPt9M4pofEuOuj64zSKOq79t424pfRxBHUosapu/4wKiPZG+V4p8M+
dCjNcJVg90reBgMMCEaDny3RCjSJU4yVynSyM/XRS9iZdQs5FDc/X6p1Ay8T97R722bxV6BNGr7X
8YH6RMSX7J600uhX5owiC+sdiCQUke7CJYUglcchGj5bo3xQq+FtqviSgP5vTB0pcIfnjL984zrm
XeQVJOJQKHf6/F2ZmmdtNDaDbj6XuAlILnbXuHBqDV/fkKkPARcBhL8/QWc8jWNNcEXycwqLE5z6
raJXHR4eriYdTZ81gmmAYhsn6zsIv+mKTGVfL28Ym2OGsIRttnhWeXvddRJfDdDXpAaGw5zk5KDf
1cva+7QTzhU9g2bX+lxmc/LxRfEmMV0qmqA+iZaM15bCXXULOSt0yMKsEC7Q1yBWv5xAICZMCkGL
2QN9ca4Cfdh603hyZvA0Q77cERKBPrDxTSHq0kkjovK4HvTsnZQsVQ0fVDE8zLsrInenNL8z8wDL
qYMgr68sv+k9TP6IeDsNtXBxnw3ZF1oSpBgo1LxheneNSd24U3k3EHEUi6NrWuotKCthr4u+yIry
h5H4r0AQpBOvYWyP2lh5s1tq0GnrUaFH8hKOw4aA237NeOXGLYLPgcwURuiVSxfwo9PDl2kCUOtS
yBsSlERgp/Yx5cxV66jfiqDDSGZEeAnd+TDVBiArGHpgoq8mJb2bI4YTY7Dm9hWfvhJsInvcqdby
oHFzhgeXNJygRpY78b6pea0WoAiSDmtZYu+rUaM44rzSZIjWYm+nBajtWhddSUikaTjp38ORgg48
ho/caO6xOuCtTGiffyuI/3Lm6cubOl9BIY/67xnHz2MxIVLADfw9QVqzIybo2C4GfkEgAiXm3zok
jpRTw6Hz9lrrIoSbynuj1B/MJTpB5IpWWr4ydNjHXmPfYWFFrM+T3OLJwwtCe+fdHHVS7ePkpVrY
EVWE0igVTi0ZLxvHqjjf4TLjfqfekQ2RrvKF++vCYr8hGQydOHTxfllIB83qb9aY18heWE+DAt8+
hKsrhhTrsVS5urGHGGazC4tsb1ci+8Q8DjZfGIXnszflpwbZOr/491gjQzlZ7B9k8Oxsh4pqMiof
Hi2LdWURUxZ5hzE1rrsMEVVbZ28dKPJdWXGj2BJ9kY7uWlUhnIxYxkhSKPRTbOmbvscUUMXFk02V
YYPQ5d0wk6diFuShpv4yZopcbv1spKrnJ9UI0yXLrugo6asAw/2kGs/lwOEaVe6LA5e2cp/jAcGq
4QSvKXgs34qa77pLwoldVpuwTB7sPPgqioZUEo/hk5OAcpkpXuNaiE3iHtWY8w1RFkY+fRhVhYE3
VG8q4wME+MocsyfNQ5HgfM8h2aL7CFEOUFXnjJib7ZNrmty35eqroqicvwb2hAA999DyErV0X8GU
2Qx+nJUKjoWi5nhEwUbMTj8iNEXJQL/7UXOrT0pfhqe+jZb7o42wlLTteJW2rr7yTPqREYkNZfmM
pwl5WKTetRikVgmqKddArat3Nk360cSOMcHsdsNburJ0fw69GjM+SsPvmZGizwjf63S5iYzkgdbM
DY6bazCJ3hrL9MloIUUQDNQstE1a0GU0fqeXucCTRp714+Iab2S6nUoLrYuWZY89EdNki+JTnYJy
DcgQ1OPdWIavVjkBAkojqnoG511aBpz+NkphPlGlUFeKTU3fo1NfxNM3K1kCTl7VXcDAmj8Fp+kM
EQFIIRehKLwtLepKU77zdALiESxo8J8oJIc5/BfVnT8T3LNqiBWloQyxRe9AdLF1YkSumLlLhaEE
0zBv6zF4oobVrUlHrVYBHnjVE83GyDJwiNyXBlKUpOUEN0fZg+jirrwu5AMEJwYXwDvdrSfbRfCq
FIQ2WTNkEtiXr6kmJHL1JwD/h0RBhZhl0fvkjt+caPhBa/1LX2yhvv2IPVxzlcq2igJkPrQQ6VJT
BPCG3WB2yR5Z6oOm57vZGq+4fz/ZuhWs57B5Q/QL7hsxKImh1NSrNgGLFzvf9CQ/kaH0M+q4xM4a
oTe6u7E0d4+KKUTfnN5rJDCu0WN+Rp0SE346XmtqeutpA2b0yP7oMkwDhUP8UCoueNOa63jZC7vo
2AhvZX5wbTRYs1pz+e8fEcV9AEKOhIF5xwkXABuqRAwTqWoy/kfii2th+uSE82BERJMH9yN6DDI8
10WHgqJEbAuWLN2QN3mPrAfTIEW6fYSH2kqeJ7N4msOQy/86AIS6Jt0v5GaDhk8k9DZKAnBCZ6Tc
W9aqtiZqoygvSsAxS+TcjoSG6TigNnPdosGbuAlqbcLN8u2g91d1OT7qqHhxjJT7ftE3rup9muH8
0BqZtW/6+m4etRe1cmlWJVcKehsOXQ4wl8I8BsdVBulrWcZ8PSr6YYg5prrURjmi3acKWelTz3hg
ia+igjNU7b3oGqCVEqq/b8Q4alTHvG0Mej6d9pI6kU+aNQgOEe805vvEyQkee0pGE3pQJka1JngY
O+ECGFMxVeLrHk3rFrRLvzZKlOAz5yjPo9kRfA9GrTv0OeHEYYSE8ElR4VMVFONXrVDP2fmVMaJh
CXLn2TCjFxf+Rzk6NxXbNax6ITz/6ul/ajXpjPqrqQ9fcRT8CJfxG/yCjz6yX0KT8bbnHrn/vgMm
9rNOq/vAdZFBxiClKYiukfmsEF8jX7E+ISUcNG26auJbGtCdD4dk55Z0RCCsaUa/ryGIcxRnUO7G
ufRjm/5RWFZPpPMeu4SCXFpwU+upONboYr/nUKM4OCeFO77oe9Tcwtuz1iEZs9ghoZDF6YO+GK3v
zdFX4prbPnyyuO7ptv/Zj1p+RCTi7DFArKT5Wk7AWFFmkLMJNJyVbWuxLxfzHC9nxb5OQ5uciYLg
0zCYhTSXWJ1BVCK88DaKa2Q8Bbw1r6p+yNdlU0hxvanDDQXbP9+7FB9fgHXxLbsJz58n103QHojC
mBAmYV09yndwRdFjGDTkWSiIcZ3ozXsg1snJyJEGqbIFw2sn5SqvRxshBfE961lEwShxAOcRajx/
lRq+DSPSS6+N6MNJC3SXto/DvBRHO3VvKX4CVDkXY8Y4xceUrjrc3kearx16ZRTB7V9/LeG5JJNZ
KI2J1ciPndgCcg5KOh8mZ718yum86HCp2GkBwrORUCqTaSJnxaRUwmKTKruaOjcX75EYD/lnZa1i
Lv4vs/LVzgwjh6MWIMh5lk6Cbxd2vJefN7UtDdtWDOtesd4c5ZY7b6WYgNbSEup7JOpHuVXSjmt+
22lUXcQ6uf3lK+ScXHfeHeSynBgiWhPMwb7G0diN/YP84WPIXynmUXaEy94gH2kmtDg0nUihE5tC
fkl9aNg+XViC5BTpArNVf3RT67ttRs9XvIlZOMOCbcfY5l5gsddRAim6Q2hE24K8+E0HNYYTLE8U
kzyxnd0SLmAzan5WdPXFHtttb8MwLMr/64N/+Q5yFjVIsdL0SChm+YrnXy+OEI6SoaRvJrFzkHdQ
HvsG2IMN9Gp6yDJkOXJTTZT7UjAJfx01ru4EJB6KDfr7FjTq6AbfkqvA3jKiAjlZ4kZvSp+r/mUL
c4gcdceFvSj2KvmVSuwXCNEG9PN8lwG3cGYvKlGCFqyvNudAH3Vle36qOK7kK+U7/rfrSFhZ6DlE
hFCL44OOPrUEZPryK4OzcvbAJmg5/nmQiSdATeMJJsPiKpzpJLDzTr01wjcSNvnaL4Co7ANXHGn/
7efaJcFdESEHXmFgpRefLT9SftslucYCC97CKG2sZPJIk3+xLHNe9i6xrnRMX5yRLH1x/MCpx23k
ZHdOqLAjyj1PTi5H6y+76HlWPr5QBoXsKvS1bOzzS7rI2ikvXVtsz79qUYftTg+bw+UIl3+efIlc
JxdDsReqA+DuLmUzOfFWPmbKnV0+4/L633dBuSx/NTl3fo1cPs/+9rhc/G3debetatv+49RT5oyi
rMyEKgyoKtP3GnK1tUpU63n76J7Vr0IdNu6MgYzYUddquRsSv/gIQ4ie4G2xdPckwVCupDGaMQzE
fNeN6X3hGvux6U8WaRVHao33WHnKFgIFdLCOGhHWyL2hQG6rlX6vzMAX5KREUX9stAYoqVx2MlfH
lK0SYO6UTsdoDHOzWwwRVdCaR+Tz/3m2IDR+O7pElGTVghTkaTaT6DSKSRCPXAXkcqDbyDrlbK+D
xo4bIWWa4Ezg1wxP8oEw5EJhu6B2SQIFEsThIyee2DUvi5d1kzGxieXD51n5kCt3+8vz/83jl3eO
J6fcm42eTFcWaa3by8t/ebvzrCO+zi9rzx/9y4rLF7y8yz+tu3y6fHSySVcOGvgbRoth/d//0brY
OX57+6UpQhBK3fP57S4b57fn/fJVL28DWXhCZs69lHy2/PiEnUvL1O9RgfcYaCh1q19mZT6ans8e
cdfWOWRQtl+0qcG6LSYyeFDOyQfkYjul2x7yyk6VSYMyebD+K41wlitDWMHcoYUhqEJxGZHeLb4M
J//LcppX9ppCFYNQed4v5DBGTM7xgzJpzWuQLJWGdi87M1Y+cr3vxNlL5QKHRIebmkae2+DWMRZz
IAGLE5w71slxOvd0ajmEANAe7s3U9blfpiNEcGqk+rKhE4rrkUpeEbpTey+NbRmOQ7ZXCEbpYnST
i4iZ33J6B75G8O5RFwetnGMksSNnvaFSGRMoDWUbPEzPnXlTqJjekVFuCsEBcgXNoPpr7rd1TaPC
lEtG4tBqOlidBvdYTkYEUMfzukSddiCu1+piruRjg+mZu4gMK/l7Ykj/I/lOY8McL+sQSrMPWKAX
5jmB/Nu0jH4tC5f+BEIQMZpov8llu9FfgrIMfNlek902Wt9sEPkzX7pvc9Wka+6uqRiLcV0tJnJO
/tK/rcNN2VIYrD8TeXk/d+DO8/KHHgpqap3rreXPKX/iS0fOlpei87K4YNkLQ68CraRsxsXSrihn
Z2k6HFoyKNO4/sLrXuHTxq9oKuDNf/lF5cqkKKnNMlbtFZUtQABwu7M5y8sgSFP8tsEA74KbQRB+
AFJh1ebZs9XO9TEbunI8VWXSHWb7e6AS8ymDCi+Tf1pHBWavxC3ZoZrRHmeEBedJRxIfVUmDzIC/
1s11SFhiSHUZqoK5aUR24hJ/GKFXHahBWv7YDt8sbYHFIX+nUP5EchYn2nOAUReSokiVvPwS8oe5
/DpRo3GT6sBHkD/BZeKIk9NlUR6ZZB2VfjqnX/JnkD/QP/1Uvfh9xlKv9iHlLvmjVLa3Navc3skj
7fwTySPPTQZrDdCRlohw3CAzWgO1mvdpUGTqmhD05ihG5wdLQfkn4S9xWn0GdBL8UWynUGOzZ66N
t18un2e90BnWasT9s9yEqtiO5+0t5uSiZgINAW26kkdLnOgubAr39RId6c0kgq3lwSMnWmnHB7uk
fla5tKbt3J3WBr8+zBMcsZGi6eTLYciOVD3dT8Xo07+k0CwfXcSZIihwK9lL9fJbyOhlUc6VJvQX
S1FoPDCAkHtaJDaDIt5D6gX+v7TiP0krTNjO/05acZvSxSjzv8sqzi/6U1Zh/oukI82xdAMCjWF5
KC7+yE5CG4F4wkbk5egqqguXh/7MTnLEI8hYkTS6Lnyov2Un2ZrFyRXVBxcpC8XFn9qSP4wPZ1EM
gU//YIQgXOA3nRcrkGjoHjARhBUGH/d3+XYzpOiHbQ3oVeycsnLWYQDj3HZAcGRB9DISmltNcKcq
CrebXnlMXc2gukXmXpQC58878LtIRtYFUFrqBCkYNNwcamKaB3RbylFFT09B+UjYeWP4IGaisYhP
+Fq5j0rXBtyk9dh0H1MNzR2sGV1+7rQNd9mYswYE0Uu3aFXc42Lk0P3dcNgkEagqvbSdY2VbL5VF
cmXTcq1vVMXmXgIPp5y7TBRzPen47ChQbSwHv6F8SIdEV5xfVI+lgy0/bLeA8V68bNYRToV/TEJg
JrjDAxLpLcYMcjHNcwDRuEbWlyfLB+QkFq+Qc/Jd5NxcQI73LIyHFJzRSPyMWoEvckl+WNQsP8kJ
HDDaGkuAjhR+sz3jB/JQzh3Pc125yanSrecFGHeo4bEPergQy5Kd3NzjHsHzlPu+jp1tGVxBigAE
1XLX4Rp0Fi+ThG7JmrsVF/xKQKsriAdrQ1QEyYeWXp3Ier6iBLj47U1uW/SzWxR1BXoUvGb5nT66
n3bF1XGol9Enjf5btuTZJoqrN9cFAOLNzn0wJs1GjWwox4lbnFpCblZNCJnVVb73LlG9xpBth1pJ
15o3LXsaDFck2GBkb3pnY061fh12unY9jbOJ9btDR+yFtrpNGoyk2IgOikujQ29DXAS9Fl0p80+j
0IrrwcuAXC/5NflNwCbMEwSfnpCD3k86/QPa64Az1CZsRVX1a1TTw1prumBjWKVxXTUWjuaBi0uc
DY8z1Zkp9eYre0Kj2VgoAUPFiq6pn7B3dku2HfHrQNAx9qCw8xuoeA1wkWbYGQRImSBXhm6FmWre
mYQDTSYOPKy0mNbz8QpVgImJirCQccJRNJXWlZrF9s5xSckRj3nVyNYDepIH+rCST7ATyMZ6o+w0
/vRrsgWMa018666NXgZFFJ5jLt/isUVM7Di/nXWL1CN1ebZD9IMdJefVnBbLFfCr+Wq0Y7aHldGz
UD6dpQu3C1EQx1Fbkp01E2DTi6Ds1mSomxCctsVU+bd1Y4NTOb0hW0HEaUf5CR6pup+VZgt7jztN
cbvZ8uEMaMWsXHmZCHItTi+SylUQI1J+rJl8cgJUWi7p4m4ihTxIo5eIGhvcvChY+HVzv1jh8xRT
JGbf0E8l2k4x1rUmDhbyIO4yEesmLL0x6OltGg43kkraW0tFv6QBL19DtlhBy9NwAN2lgp1XJS6k
dDd/k+WQkb7+vvTs9blkeq7lyOop6tZNg21grwZVtqw/MxesGgKx8aiLCRg00+KXcz0gbIXgHkoC
YjNQuUS1uZervKamac2Awm8MrfE5JVBvFuqGuBqizWjTt1XLMPeJNiF0w6tbWCHiio7l4jOdhsGP
xIA9EZNZ0BblnFw3uRBV0wyVvQbNrQ1cC5QIzvWOAiX5YYtvVmAmnMB7Nxov27ZigCi/0pKH71rc
aP55S/YjmF6Xujbj8+YIVXBDeZ9Kk+egcLEWjZ6K2fhegQSH7IxujZGF0Qzl+rUhyoqOHDmrYgAi
oaGIwPHCBKCvdAyBaqFSTDfyPZjlrYrTMi7qHTLoaJsr9owVtns2hHu/poy/1UtarwEbPR7QquTK
SAhIoI1UMNQC/B59DbsjwGaMgV3qs+GtnRaCQVhctUMdba1Y+VEIUV5M+b8vLMhByrn8QtwXlwpZ
cZKFrkvxdKxdeF4xoNxSUYl5E0VJuQNcynptWT50ag96SQx6ZTXYtkjdBLdFUS7oxcULGT2irQQT
vwO5MhZAEUVARuBtEVqWNdMm7Ays54P+qeOF9oniwhS1tPeSU1+PrYEHgCbhd6v9CsXQn5AZwjYW
MYh1yFLiSC08xMSTFhnryLV/kh/TABXhmRkkzM1UedDsxLPRtM3kagAKDJLed/IEVPGoxyidum0z
H2qa2YcYPDM3awrZV/MMnnoxX/XsYayn4fDb3y4Xh3PVFffh3ALXlZsBt9ZaV9EryyU5kTVKa7Ih
4s8fo8BHLoltHE3ukHyr0okxFJhIPSe2OKmjdaayd6RiB00h5C7z4qwaHVh6UCPflsC95WZyDIrA
ikaZD+ylWzRXo8DNgtyPVr09YWVC87MJRDFfgldpbjgxNwqJ1kxH0IbVZMXHWbjt1SF6VDtOEGQ/
hj4M9WZVTU5PIX/YXCC8C4UhSmHijtyxKB94a1CT1SEayHAUN685wRdJGgf7zOZaUJGFXInChh1X
v07kunbp79Ww6bby9CYnhpCpXhZVccrLY4XCYOg0m6gMubb2hMaKoz9UNc4GclZOXM/yoDY6FgLV
7gpttUstD9CWPQXjUU46rady2gKfbIHSkm55bUfoOkhRoNKiD7fc+C1+Z6pv8nPl+VZ+l98WF1G5
KewcoCt3/o631tDBHIK0og431LMJBzd7bS3A4ZCE1KOctAr4nTZni5RqaF5pTl3v9A7xIeMvdEdK
dNJNZbMU1bRH+6RAuMFDJvbMCGZlif2OEA3Z0pKdIszZGGlxtZzrxGNQkwFhrZIh0rYkSXzPagJZ
eGHsUoduHZ0Tc22kJ0R76U7W7GWzIl9m6kqXvoV85PKwlu/bvicGRfQ0LqvlHCa56uAMb5CV2AKg
G4Drc64TS8Se4lMXZbLL4nnOsNODAe61r+1QAw/Nk8s0pLwut2Nl2eVwSsirotsCNoS/uNCL6Wgm
mXqVgFa5snrvMFS0b0OHpIS4Kb7ifNCOmmJoR/K6yK3yvPtZ1C0kGFXOJaL+VMQNd/hyVq68POef
1kHsJHxACdP15clyDuR7s6f1urms/+318gFb1ErkXD8RQKkohnk+9KoqB7Aoj8K6sQtqyxN+Zr3M
iYDnhA6DZ1sHaraXRO7LJfSyKOeGxcShIB+Wy/Iye1nM0fYRuQK+Y2riVaGpky8vORI53gwzd9Ry
eRTHkWUCZc9b1LCRKAPIiauSbc7O1bv7oR7Xo1H1V3IyIXvdzFyRwdDH7abSKhzpdIa4InOKPs5z
PxyDpQzaPcLIYDeHrd/Xe3Nma9hQ3Je1nIX6wzAZTg/1pN8e+uVZcZ+Mqj/lFAbkswqQX2V1WBzO
Pr4spbTiaLiUO+lZtX88UqU2NUT5EHctNZ1hUQ9dREOFYLOSnHExO8vK8OVd9NZCQeVMQ3YiSC/d
lLJzocluyfnNf11zectAlKjlO8p1U6u7h95Zy9W/PSui/zufHznPyk8/fxH5VLkc1w7PksvnT7y8
lZpglNQ9uytOjgOA+rf3v3yL89e+PHx59//BujI/JU6tNsOWG6HDEswIc1KRHktteAPRqDKWvTrO
T1NhTuuFkije9frGTFT6oEQU4XQrXpIYdWvpVS8p9BUGs4u1LVBq77TAuWvTqfrGrfBPhujvnRPV
/kJ9BmOlQoiIztO1EvRlrlvkSbXRM3QfddMnKeoIjwAyJN2rPEBJ25LP4GcxMRpd2T0ZZcyVxqWz
tHBFgcAwPC0jArW+Vl+xNy2UeTUUQ84pLJKTEpHxhfQB3pn4M82Ju4Cxb7eZwoXPBmMwzqlfMz5d
T10CDr/r6GC3QGmHpsp2VdF9BXYUc/gibozU4bveTajD7W9u0iHSqRJKkJTPzKbZzpP2ZiiQhYbt
UMKI12uYycRJGAenB97O4bJP25TiF9sta80TVuCeU1/8PXJJ9oyiH+P8AYAVlh68UghEwzYsotdu
oBnsGNHBrLkhLUhLDA1jZ3TVrVaFHT9VDQc87H/YOJ8r1bN2ekBFAsXVNkRW6sN3e0VM/sNSNo0t
Chj5zLWVl4p4wYeUgDsj3VrkAgKtyOHkZrYfZcZHGmT3HqWJlyH/gGjn9wy5buce1QeJCChABNBN
vaspPtIFMHRolk4Db63gjsPsq3Vovy2eqwJq8dpDmWI4VDPQrIkBJJ677N3UoKxH1I35gg4YsGFv
57ndu7q00WZqwpd28pJTCnRzTeGk21TcPvqAgIj8SWEN55Y/NWa2jasIir3hvifs6ceEKzV80mHZ
qhHRV5P2HDiABipdQUfLADRntAqFVdtNXXAcVbReUTXRSwy1R3dszB0BI4cor82H2HQf3Sq7QdvE
3XsITwGNNq0RMhfraQR1pvge5YxNwCbfxba3U0b0yGHeX5FBEPxQhvaK/xG7pinBImMjXNac4MDg
tZhdOE3GtDPwZGySEieHZWZHa1FvPRqEhzTsmqPqJFfqMM+3HqbIQ65kN1WNOpAMR8J3EPGZwJEH
Amjpqba+OcL8dPvF2E460rneQyKemHDTTCTXXfchuw8u2NHDWL0qgOOproLTMcDrJvDVrByDb1F0
1jUhdUjjBkgyOoVxtFwDROfBeQC3lczkCGdgZwor/VYb1ofVWg8mzoNvFfq6ilMUsW2punLrXl2P
09LsdPICrlX1Om4BtTgTbXFTLxueRdcgM2BhNtMNgScYzIEipdq9Xfbt3Vz8pA0EH6e1T5xZVxAL
Ofc9OVe16qUPTVUe6nAyKWApeCC0lyIOtllEREgFsMtOCObKQ7sjEYFkizlt43UxtD+CKLM2gek9
Wk7d7utTn7TmzjRBZdV2jYSunxCpKdmIHifgcLOOC1UthnkuBfMKYT2+jTZDBDsG/ReDXFwzE7mz
ASenMh9av8ug3/aOChneO+ZuNG1LK7mpA63ziS5+oxnNNYBMqjbKGvRhnPmcmkFoR91Hr4pmm0bB
K9CzBGE0rW6LuMVRfawcJTgSTIeoALBFV5unVMVjo0zAihJtTKHXtj/GDlpKwDkKF0Xe+yIktjLB
XcVde1Mg8cR1aG97G9uI+zT2UP88lHIbV1d/xLZ+smYD/csYvy9jJvwe6lq0P7DWaMG28IZrsj5e
jMYCpAk9YkvGNre4L8OQ/aziltwQr3H2JXgKS2H3rd4pU/A3DSpbR0u/e8G0X+zySYvAIrdlin3E
CdflEmFYForayDTyx5wcT1B4GxBE/V3mXLUG7Q7Q4A8DjKNNCD/EH8MOeDIBOVtvNjYVMSt+pC2V
H0/vfTi+TS46s2V87sLsSP0KuXCbPXrx8KzMaEByPfWnNjrNynRb6PbHUGwhxWXr2EmO3kDkQQ3p
pHRGdzOpP8eoUjdQo3+6JJ4ThEv4l+cMqH3Y/eIKmFtbLTea2EAwKLH1Y58DVN/BdzXp+eHxwSFS
FZvKgAjtMT7aTH38UY2+m5W1n/QDlDiMC3jIoatx6+lyqSJI3uuvSUN1fQNqAyJrUl3UQvtBSi56
7vibaWJosfAcEHg2fPQIpUgRrzguQBLGkUYWMx1S/W1wan0dVCRlUIeqSqwQdm/ehG3sB2pIz3Oe
XfxMa7trQhSbNlmDSvTdtK6XPMBkh1IwGhEFmUH/3TRSCPnQE5vROvW2bd9oRXTdqGWxCj2sKGnm
3lBvdreJQJqFIWFi5B6RNjNX93Wm7bkKo7vrzG3iEKGuJ8srsBfkV0ln+4OtF5uIQeMK00y1IuL7
3o5LCx0kNZJoejdhRW8SfpG2zV6aaJkYM+pfenkXAjxYmyREbiZz5lT4QuTrqX2vouTZXJT3zovp
2AY9zqtlSA/crt7MQaEzLIhujUG7NiOt2FnVbV5od+6CYLnwkno7KJO/eF25DrsQBKTJyTgKagAQ
xjPc1xLdNtdlCggPpmI8OwEnSKLZ1fsqLPpdUyQGZR7lwSxRUOU99q6hCtd9l8frqITjPyWgoyMP
N3HX3qWw3nQnFjvEchWr+d1Ukl2b8JPljnOYQxqJAEjA9jvOSSnC6FDC2EaUkYHYBccMjoGRX7cO
Hee5SptTX0R3Tvx/2DuP5ciRLIv+ylivB2VwOBxi0ZvQmpopNjCSmYTWGl8/B8juyu5ajNjPomAR
zEpmCADu7717zy3rM3a+dxOblCgAMpshMAUoBhga6QUGwFWtFuqSJ3QMmI33IYLhuZ34HLUI0HTi
kazAOoYMwEX64JbsYDvjUSgJODW6TVAtDU02Wz1AdoyS2d8IcNaM/94TLF47EBA9+jI0o27draRy
4MZ3IU1UtoDSre/0sUpXQyHXnbT3pHRtfZX7P6k56OIDLXS/VFr26BZ+txJmONISLqATnPos3/eZ
nZyMKGT7pGMniA25K9r+kSqXhZqrrhIadziF0Br5N4QxX18bYnym2HsiFCq+9CFBIUlIlwwSn2W6
12AuQ6b0EdRcAqG32wgnnq6jLB5EqIuz1hBsk2nnOmpQylcIbrHO4qCayuLB7Sp6zY7YTr4k4c8v
hnVV5mda4gHqDHa3NjWf9lWz6cDV1F5r8sGxkMbOjm5Tdu+Hrn0HFGNocvc7tyN4w2zmd0UjSE9v
B3Hrqvhc6frJdVnBQ+GTQtBlcEeTkAkMydmjksccmWFhjsO9LfV0q2sCbk1khXMGKulzdCYPpsWA
XbQH5GFb8oPyM3aMT1vBe2xZkzZ6m33kkfkj1NhrJXarYaShIdQn+nDXQweMe/B1pNUaZNxvraQ9
Fr0egNATmO65NXBDdPWHntjDIC5RcTvqaJn0dpPe3bJN0kCexRVMb9Y+Vd9iM6iovYZ+lXc0KF2b
VFxNr8M9OI4NfKDq2Isq2kurStbNHGkLq9VKpLlujNDa5UxuWDveWyuFOpBwVw4hkm1U7V2iHHq8
5QWfYX2NiFVOWV/ZRhLblhaP0noiNUc8e5XY9H5f71zHxp4bb1RZfqs7GudtY7yaBpt715YPqa++
FLLe0MB7EKDJqPuyZjuIiRQUwq83ej6RWKB1a4it8Fz4xMdAa+j4+Hg4ivaQDOeujSEi2lDJzOER
sCxqsrxPwc6e7DaI1mZq3DcMOteNjs4+c8ZN5/QhuAB+pHmat9Kr6RV3OXWBZ5Brk4Wk8ZAx1Gs1
LgImc6KYmg2eEbYwzMUw0mDXDBj5s9r0TfI8ptWwtsP0h8xsso7xV1CPgaQVIRL8vDROZfkTpkGD
ncojCTNuTyFqpbyy4HHYtHzjIC/wMZCrENkoPRIk0FQ56G1aqAwyvSYW/3KSKySSNQbeXt7pcMDY
dcWwOKdoE8/ohChsv7fc+9eAubAHxta3qolabngOHgLT5mJq36yheY5b98EEbzWUEz0GgbfLm7ZV
jaBGjsPbmGEoTQ33S5eStKDb+moqSguMakG5FoxEzrT9lkbaGehawJWa0tKnAZQ6mMwrbX6XxspX
0R1QebtDWlenJLycuzB8VyG2k67CIKmMV8RBn0Tr7CI1qJ3ldz/Ncbql8fwFWsWR74yyzYR9mVbj
rie7DMoKYI/U/RJPYl/Y3c82HV6MwCed2NyzrX/z4mAkQZDNcuZajzpoQ9KlnuOI4IxEawALtvss
V+Mmmw2yerpSDhdkjth908nhmkMqzT0k8oP9RkBruip6391OhYEGiqzNV3+xcPu5uLS6UTCiLIdz
Y94YDfkbayJiI5jSFz32+Jxmx45M5WZMxjtqFzpBSjs37Em5C7u0a/SmfZ0Imr5RpRgx8Qn1xEdW
jB5OtMrcjUHzwdz2M2in+Y9oPPoGp7ZlvnCX+FEyPNsVKf7czi+5MALYSC53bU+RIzkN/qXTOhZR
HxMfk3WsyIwWXNVtXa18tXyCPkjg8p1Hrp6e3F2qFI+sAoeBXhL+0KdgWtmp+paPa3JdSeCKyax0
wzmJgKYf52RtawOzFYN8hs6mPzKFkL1oJtZV/hlMJCYHwXgIwvFdZI2xJnTh6HnzC9C77CCCqkVE
htVU+9r6sy7UtoEit19kI4Hpdfcy0x7AGd25Ed9SGvm0UtP+Q7oErzasTxTyZUtSbxgGL77tYZLF
aCX92DnBmMRtpQVUyIF/7xo5sqQUOB9VKDsAgJbbziW3IGxMOszc1UZELkPm0Cl1RzTe7N7bIeMD
8VgiTR33VK7gtvrMboIRW5I+guUOYT5cYjoMoZoxDHb/BioOOjaJV5MFOLZA5ZL00eso3gJDfPNT
ErmbWhWg4lidG3MddqK+gXC1E41ByWBdDWmr88yqBdpKOKUJiK3Sz3SfMLqjjT8ktV7eugRMV9u+
hKPyrhWp4g5x0R3cFgiVuPrbrgVdPOvBWJHHwt6JRte3XRx/krvIYLLUiRVCilnLAAUjyRhrV/aE
XYxowdJG0Ekk+jWBDbtr1SP5SC9t/+kGdL0t8dKrsl0TMvRdUy+2bbHKyY6Eldw+eAnVInOild1y
B7B9/v0qicI1w69jUNg3VejkHOa+uGQjATstO9UyMtk5kJY85EW4FjV3EL2x16lT3wcaQ8EyNrk9
RPdugN+w1d+F71X7kZewLgR3Pl5zIJ18WzIzF2xHK1e/zjUqzCRvJTxRckHyloh6+dIiyAfsKyBf
GQaEWcX22yIGrnDuw0Yn9qNPNi0G7y2c2Ze4rj6bNP+cNSUqDe+6DMMilYo3i83K8DXoXWdjhKi5
woTdufZVhgGJpbUar3b4YSbpvUondQRHZq5S9p3dJMeVUcqrXmsvNfGcq8HKMhA0+kq8pl4LRCjv
uBlj6BNN8KF1wBRKdFZU90RgFc8smldZTA82ORTrdCvn70nEkbvuO8l7xF+w7kqDNAafswUANjlv
oUEmScHezH2UvfhGGKq7g2S0kaRJR8TeBtJ+gvuOKcu8xgqJQQKHHHrNPf04jFJ9fG8rxqfILMq6
Jy85eg676RG/8YMfjsewKW5Nne4At6vY+JbzFjxgxHb5UeDz8ntyB9XE6aVdhhBcQzbZu7kwnYgV
4sJlQ+uLO6J73wxPvkxGS7bG1O5bLN9RYFfgE9DKpbN9WXtx8MAXSr92cJhW1a8UEd4u+Ovv5tQ9
GHxb0jO32LngND450/RcmgPeP6KUGFyyQaQqXdtRl+6alDOmMrN87aiKMHcX3nL1fbLt7xhlaSGI
Kyyuz7Z2v8u2fc+y9772bEw2+iWFy88Y6aHUiO2ysk+DF5tMxSehL0+Jyp+xfkwI5VyCazL73eV8
3tdx+y1jg00QELckGPPxCs7xWxJVx6qyn7KQEZGZ0CgYjuaYwZsrnpQip42kXlvUT72d7oKBUXHu
eA/OMNFZ7qrP2IkfXP+1J+vMqDVgIBFG1OSj0JkqVbZ2TrR2h2SE7AgfZmXVlela1W6xMUT5RQvv
iyn8Fjf1z9S/SaJb9kVBioDfONfcgPnRBncehBAY7/AH1aciuRoky9ysMiTIRyNfM0Oji8ROOyi2
jR3C9P4izfoQ+F+rwdeOaTM+aB6loA2LPgkfp3D//4K+hbj0Pwr66HL+t4K+6qefZ0CRlt92/PH3
vxnm8lf+IecTwvrDtOAdSfLK0fSZ/yLnM0wISkrBDBQWtz/1L5Qk6w8DRqFCAGgYMN1cXgMahSb4
+99M8QfNHpCw0FNNaGvI8/4Pcj7hWryA4hfweH61SlfQm5AFGko3qEH1hdb68fYYEnz297+J/4zr
dor71g3vMw90IAryRTduJTDcYI9BJ4UMnbevgSy9E43qhv59/OIM4Q9fD+q1E7IjhN2CX+7Pg7OI
G0DmYFoQm2SQ94sidzlUjFubMqe/ZStqUzXPBIdmXiYH7QqS2GBGySG3Z8NkGhmkdaIf6aryaAly
xZoAhFuUWNbeGiYHMlmA3CjuesrvND60sjt70vyIEs27L4Fs7ZB8vGYO8vJJrUvkIfeWi9q5H+/b
sgwfYic9EjV0E4ODcaaGJdfG1ZFbynsIARKkn3b2TeQ2JWGcu19S/2WWtGiTl0eLXtkyhtein6Ni
c4teSlbsVaJucafHTFTIS+hqmquD96EHkoSLxBm3eZHH5GlZqDwc2CJw3CxIB+0uEzSUivkAyUIy
KH7rU786l1RVm8pkp+bzbrSIfCdUA3I+LPrr5enyiPjL5yGmH+rN30HmW9qhsbHnzlEe8USe3wQ8
Hr8c5to/h39wMq0De0tgEw6dseXN6fxr5I4VCayMJtzSFnjuZXSJAp0wjtEguSXHxm9UsX1y2kBt
2IHfUbluQLnu4llBgQeUbZpvgJiloQtDS+/qlegsIp80sWpntVDYWEffc2pa5RlJZ2I2OarWwuzf
29XZm/D04a6mP+k7O0K0MW3ZnThKN/s1Vlw++r98E7+/nTyMzS3EzE9pZnudnfyBQS5iKmcoiI1E
EbIc0CRVWydXP3XIRQleXnTfRCju29khYc0Xw/Lo92GY83+NBAOeOaqd5J8/LYflDf3lKbOe8oQ4
k+wYQ7joUlBRrH/5ZJaH+D7ve0Lr16EwvpmzwIOmHHPd+dHvp4tDZrIr8+AgIV2+adaM/NcpsDz9
fTIsj6ZxYN6haDktV+RyMdpTRkW7OGWWHy5nB+qErzKlAbmMV5eP7vfh989kQLI0/NF+Ft8vKvtk
0Ucs8vsleGn5k2TqvY1TEJWyZDsthpblMMzCg+U6Txe5QT0HBSs7CLeLw6WSEVvX346XX8+TeGeN
zYMJMQKl0TxKDhjlUxInbz6xk6emy1F6ac5ABG0znaQDA03Nh+XpcjAgMsA8KrQV5VOEaIOG/b7o
sviAmI1U5IHBBr04RDuLBnmOmUXYlI3ZPhsaWCHeFyenz5QTnmGHBOQ4Uj6PzpTu+kXft7woc9uE
YXLS54tt+QGMtOy0HOSfj5anbk0J5OJrg2OXncb5LxheTSYMYS0sEOQ3ZuIY47U9WymjNHxE/laT
+cT75qBr2nhyyz7cTebwNUwrGDhwRk/m9MInGwt2CygNPMmhC9wWUnzJXTtQDJ0a/1zZ5rMTzTnu
8wdZzgKBIGX7OVgGiXHz0H/5gy6M0vKrrbvlcexLS9xEHz2PYzNxReuEFk4P8ORnepVZbNuuvkXT
8N5UaKWl1oPq6C6hX8GcY6Uj0Mj7EboiOdIhhFeTNqRqVE+Jo4cHP25fdbOE/NjLeeP2lsKg2UAk
eACi71bJKUz1S5+GyS4r+T/KsKFdj5W47SOXJnhyLRw72zvD8G0gQ1gM8TffzN0j2YqMvlNnoqM6
saebT4UB3lbFXFS0+jcP+NA2B/G7Htr2RoY9WINodvBm2I+JKAWnz7tjc1zA8hgtHFXonuIgu+Bb
JMwp78KLSVApSrNU+em1BRNA02EC/aKh/TXD49gYV1EOT05QCwp5SG2k4MzpLa2xHVvWN+UMh1L1
ZOr17alwEKNWQ1Cf3Xh8heXDWDCC2+UE2Y9YUv4OTvuhoYg6TYWwt9JJwA3UNXKlDmqBFmyhM7+E
lPf7IhrvtMjBdD1iPAZfP6Oqxn5N8X0nZSTPdq3SYxY7pEshRifJDf0UtCflxXuK4Yh5v0ki9Jif
tcolhzEr0SUMdbmvW0aysvaaLYEwxsbv73If3awyy2YNu2uNjIZQq2GKIKSGDDgkhXcSQRRUbS7X
lSnlTspWrp00/jmKiYhjd3xuacAkldU/A+UytpMkNSmX9naA9E2VAuvEovnsCoNObYRztCz4pWOd
3DeEQKz44gfCY2LtNowBf9n/EYwJYTeJlmwITKSZ5KUvQ9EM29iOxA65xPecFA325dqJtJNyFViN
fz8mxRk8sQ4/wEeEVGm3FlEZhRNT0TbtoCIrYkHRpNc7ZbYjOGu0ok4rrk6hCgJnceAK9knvCbIc
YHi8rlC2yQ6rmrF2HPkFPFDQnnMXLsuUGcc86Da6Hv6IfdCKPcqGVWBDV+6MNcnasBNYzw/NwAXU
ZcE3GnPFRp96e9MRaHnUMqpsWiJbA1rblRfzwzbHiGaD0EiuRnE9/RCZvLdTb2YhXuOEz5Scze/M
O7+hcFt5g3vt8/Rk2ly3RHOjZIr8W49d7mAkOMfnSxVPBnlqQUAH0Gsv5FGrl8n2tN2Y0wFR1BZW
VrzEI+WO0nDWDwQvmlq7SfRoZwDn3vRY9Oh8BK+55X4kRsRyoiOrdnSl3cj+btM82kPk4ZoUKcky
vZ6AMiLPrh3be3fWB0BstNgZ9B/+HEoeJ150mBKENc2RsIgvfa0bm0Izv1G1n3p8KcgWX5oQTgEp
Pp9xZauHrHquxpmP7w9b22/iYwU5lkCIzDhlecfLjbxDLTGNeipOYUAfKs0Y7o3YfeKF3oeh365r
ZAnXCDJgOPrHOrV+RqP8OhW+sSZl9CJ1z9maOrElviw2YWDeWsHekkkdeUhkg5K4qmvX1OtJTU/C
sy7Lz4JEolXV6cEuTwDtRULLVpLODG3FcksV+k7Q+l2kueVu0Mtr6BHnl3eBtR5icWna4QYuivFF
Fj8YNuN8PQEO3DXPZruRZF0xta/OAWFf1Zzrw9QIwULciVUskHpRAat15ZD8w63fX3lzaEJZ0Ebr
hvoL0ApyS+/CHFoc7RlIO7NnxqqTvYxbjdQw+abUdzmG3rnyiIRUATE3Olc9+ZCMi+L4vrfZyugm
ahrBzjur3+nyJzubAeOUQTxus6+BH7ITn2jiJgiOhe1+CRzk322IvnQyEZkEfXtoC8Jbh5hWpuna
21grf2SMGY98EAmzt7tCNVAitep+ApeYaOvAjhQNd3woU8FyhPGIlNkSSzJgJnyAvnvqhpAoJuhs
5OwY51EQDg5m7sZa6q+LllAFOmfCC7WNkRl8sOMEJBu2J30JYtCIdRkTvdvGKA292Y9JN582z2Kb
X54vj/yYP1me9nVEN1ZjSzaXL8uBvSkSzz+fsiRmpEtlr4NJe7lLMyioaYYReo4AW8Ltl0M/743+
8jRvB3X0B+T27PckqwkKsPFJyoqgrqjAgNTX4dluGdgUJRPARTqNBTihSqLnzUy7gv2A7SFLXmSu
j+S51+O2pFu2KpmB7tok+FjE30to/aL7Xg7RALJl5bANOmR8S2mZIh8nr3xj1PNoZbY+ZNJrTsl8
EAy09mEQXioTTyEtxbfY18atNNJj2HfdfvlxJULGsUZ3SHVoYXk5niwf/SU1BoYLXTUbJUkP02Z7
q+MYP0bsUVsH0Tu7wbBQx04/tbNH+fehmXflBqSsuazDtvJP5fQimk4L+nOu5Soir6H5LoLpxiS0
crs8dxMCPOPUvltkuOkir10eLnLbRZa7PBUzDwQDwryz7+MmZHI6P+TehfBDZ2PY9vtkyKcbATUg
DEzxpGT+yvi5O7CK0KkcdP/qd+V1MlPz2fS9dSSdey3NOblzod0x8f/RBjLezxYyppAt1NoC1ZrX
RMPNmQ9e0PycEivZJcoeSRcEOiIq6iPkUC5iiI5E3sDTv4cZ2ydhfYT+WGzNsSvWqOMV9ClOkSDM
S1q1qXUnuvHgkSNJWKj11oIzv5Qdgpkg9CFrFpSmKYK0mJwy9m3MBOvKeBsouey+zh8ZZqbFkwbw
N9WqL6KJfJBhGrHfBSFeVOPayiSq+6VDk32ymD/gU/kccTNcGwHwnfwUfxvP9aJODNDWVHiciEOs
7oI5rrS3FPtPPUclEKkzZx5jzIBbphWKjKsyBzMWWsrfmFowXA13fBiS+gql+cYXwZAumUPFxE9a
afHNLI9RNhG+HhTWRoI/pzWdIKaYEKKntZ3vancEpVmE410ExX8nLCiUMdnxdT4MhPlKpMZDeYVg
Rf3PCUMDllFMURrlurVhGOkThiU/rY5D5Wy8zKxusOQJCs+J2AV1ynpONtO1trA36H31U400DVzf
29vrppwaTFfIQofRvK9DJz9LuMUrqEnoIWpeupKkyLncghmSnSz29wDR9OnMXeFYd47+PNoYGlRi
GPiD6x8l8NtdZOApIp5lp3WBuSUWMCTaCPqpK8b73rW/2o55HzA4P45IQ7ReqYdoCIKdEw9vlet/
17JR3jdj2d0y4C6ZnWlXpUtv77ZMv7Gq7XMTB8NIjfUgdSY7owLQzK6FsDJGHyJLzpnq2M85BLA3
OXpO2IC97CU9ce5UERr3dStFeZeia7TDO6T4Fyxi5i0ytLOOjPJgDulHA8B/O7oJZg0nim5gDf11
1ibDQ1z62QG8LN0UXE1oFi72YIBj0IlCyxokgZUQxyr5ClWR8iTne00wc22C1oRQ3HvGJqjB8DW8
oxXJeYRQAkfYB4HjQpvi1YD9p6k81ft6GuWa0SDvFMsZY5D8ZNB0OLRl9CW3KGSnuLmQoKvF3gPq
iceSLs2BX5ttCfIqWeXR42mVzfQSSivf21bEQ3xnhPU2IC/n4niD3I6peaKf/ECfub9UMHcuyyNK
FDhyWkQEh1Vl+4SKepWxTaXuIS+5ZwRN1XfVAj9hWvnYRbOqxNOjM4E1+kbLSW5iMSJBAqGZmYft
FZUO4hbL7nfRSAxn35H1zgTcsNwTbF3rKY7b4BHZxOpLGas9Up7Ziabv47nG0XyoyO7dgBuDBnz3
Egye/qhn39qG64vM9F3Zpfqts8A1cHeN11n1LtCdrrFZNGjfdLylRjphJwfdbHQA+odeJCBz/fTO
KXD8JfV7D6YctbCsjkFj+88A207Ifp1jWfErkij/0YtL0jnWGv0uw6eqQT/nV/lNN9U+QuAGQrls
znnTvNmJkBfA4JinWqx5kVB8q8QZbOl1tAeVaz/awiak2US6pmfWa1zlHUL+6Klt3OomAjWHh6F/
mO+x9VQ/+kgTjpqv+puIUsr7EQuITf5Kk1XEbabjydQTToQ2QL7tiHsz7P1rq4ydzOv0PpD6jdXo
W+0JbG/O8AAFX1zDnDOwIZG7LRQO+4asBtg1c65NrK0AohU723ZfuNEkRzEaR0rgj0JVyXX00T02
lj3sPEjN++OEYW6L6sDZ5L1xMgj13SVODZtTd2y+2RBIev41xrHLFrNBOGoIonxcgaOvkxu6xhaK
S5xPmhWjWgpwGRZGdTdMffs4d1OHw5xx+gFfcw9ZcMs1hTPBgt+BvG0+h3MIqu9mT1xNW3YHRP/i
NIh3thj9Ic5GDI1QC9MoyI6T5YSbrK3LXRYzpdfCYY/R7+Am9s+IbfuLye6+LakimSdaWFBPQZGW
UKjGt8hO1NqzuJSsbmScymCPZcXwXuJr6qpjBEn31sW5emB73eH2jiNSaMj71fSBEZLhftYT6RKZ
1TRsdVGckzRor33NAyWYs8FuRfZcgq0ap1FbOwG0bDUYDlMopJJDGNbr2mADO1ns5heLTdlXctdX
xm3ZijEFBaitYA/iC3ptmO9ugioXAOHkC1EsJ7NpZ7lhC1i48PtVCXsZZSRZI37oX1Q/EOY70oxh
s9409K2V5+ToEdARGkrQ9NFQhpDs4rfJx1CNLuTr7tFGepNYRnOWmnl2oxaoRGIQwj5VK9tOiqOj
Iu+ZoNRZgwhOF/BunyAAKUYBjSLGv9tNxUagPby66cim3nDYcwb4gkU8MV47Z3peXRl2Fx2Rrr3l
dTvldOMTqWj7uI76A60oc2Ug5NzmNZFehNsHt0Sx9yZkD64v5WsZ6iuIHtDRi/Sz0nGRIW3t31RV
PMLNSLeqjDvcPB5KTxiQ0xhL2pqgNWJQT1eXYfVWkUiHCMbb6jYZrRPbH3QDLlWr8UQl9dlN+nCx
awTJVIw18WjGp9sYtE0MeeynbKuPWrjx4xQGopPjkmpodLQQu7cFuUfnFsmWWyHZgleQvaAXg88j
vTvLfGuiqP1ithEr25QQCOjA0Y+TQAC7a24aqa4HN1PqnNUj/HyzeygrdMgaeiTuMKa3V3Glbcyi
ov1Zi8eMhc4vU/fid8GXkVi3U1/OTnQCWzHL5uU51VEGdyaAUtaZeXIasx4OSb4N0MUw6Eu0i6/0
DgpxXR1S0R8KgTg/m09YWRkbUu+2mVUMV9OttX2cFV/10qkueQ8vy+bVD5qdr1F+GbiTCnEgIOCN
nNjiBdjgJuyYDy7JLVrZ76dC858iLzv0teIcy5h/iAhB0lQ7+V5BuMYgQqxN2pubhNJ2m+q+IotM
j7YBgnNGFuZMLO3Q/LtZdw4qfBIs89rGa6RxDed8GMaYmOPFxEKKOGPjMGaP0wircqPEs2ScvbGG
ul87DGsoH0rkVdFjbmXultgYkzT02kCWwg41LvOb49+GpFLnKq5ImyuXVMDkQWj4ft2eL8B2G4Vq
DeEWs2gWAErstQPO5hiSzE58bXKlMbHvTVANDOPrM266ZmfWsFu6YIgYBdniCGLmA0vyQK/BafYw
cb2bBZh1nZTCP7Ar2mHG5xOZ0AOHk0Pr2OhIos0d6rW8qjb0ILuN3RPDHWRatl8+aNIV1lKIEbo6
kibp6We7YB9MeYYUZzdl4c6MSufQQCzwQrt6EPrM5CPOM+wVra7vmumW68zJn/Ukmg7Kl3P0DTLZ
0WiueUrYczIJ7rJonr3BpKOYtpOxY69Mg7SOv5rlgCUineTFS1N3X47pe5PGFVIS1z64nZ7Qj8yY
nMjsAv7WJ9wd2Lk5VNF5Vqf+Cu4ZmFgeY0R0RwaFZzeP7liT/bPTeMkV0BoapTi/NXqzk7yzfTGE
FIbKf/TobV4zpBth/zXMwv7ixICgLU+WW9NpLDCcLkVarj2qKLLPy8GpuohfV0UQ1c30TpHKvjN7
WFOOzxayTJ1qH/a2fUXjmF15204bandmZH1TCnujNz9r7OgbEerVmaK+o4HPvaAnCSq1teyGnSJH
7Gg84qirzlEIPXWkZt3a8bAtjLF/zObD4NbbJGsf3Y5KNRui6q40Xwvbbc+mQhVG8WAQ3YxqYSqR
XMdJVJ6nUETH3I37TZaIewMB2xOiLM71EY1fOEzIvkyBG4Qvbh3UhX3U2sgBv23uSETLkZ9U4T50
2Lu63LvWZetFgEOmOywq4pDnw7vZleHB4Eu9ZX651tIRyr7fOmv02ILf2n70gzIfAGNsXJbkp84j
7TPRbxq6txs173HSbYo61Oq4edicJ0czVzVYZCfZVQVKwaxu72gQluce8Qj9bTMmoIlto6Jxm4wI
651qg/CAxYDSlNCHeJPFqjoWKTfhFJXe1QVDH9FxIjuYk0iix2WbeQHkWl5tWoehwuiWFPK5V8YZ
eqyz1yI/PPoOgj2jbBielG58F4/d3WT7HZbzaF/HxBmYpCMe8RnRp8Ei3ZtoVyPMCLXAJ8wA012N
3DxRlzLiAewdbgWB1TBo0epkqct13WFkj6qfemSVezdz3oPRPvV1l97yBltZH9Utgtuy3apqulUy
D0iYQp8c0JxeFcyH9+MwNHszYamPKJt2JK7NDbey2MFf3TslktHA8NvXVFWXVrPkUdrMm6fRLvZj
iixTT/rgrJLmUXfagtCFhtc6sE0vnPa58FznQgOXeF3WEsQ9zHpD9MxWax8Be+dAgo/WrFum5ubk
aKneRqSQqaK3K6aSxBkDe1lTOoRz0J7qFT4GTdNM/LWwsLOWjlIp6p/SH/JzVtpbHyL+ISQQRs7U
kLqtv2RW/g2NHAHOY//WEqU3OEO0Xd5H65CtKCeb2OiMEzj0k0Mv2pfA6UhryNeAFZq7yXu1BhPg
u1ZO3AItGsQuk1vEtGjoG/O5iM+kug5fkZiHm74y052m2l8zvmXa95e53++f+V77HJRZtqObS7M3
nXtJxTyNbet823p4o/PAXE8OXlqGTyDW3TbhToBZZgFFiExP14k9axCW51Fdrxla+UeahzpmfWSP
kvjWjegDtu+mOZwQrCfb0CSvyNH9Bx+VGXTgKNwsw+OFM8Yeqj8guEUDHiJN0NO3VEKZHHTt4FZ3
UYVUwZ89wAsETE9cINQ+IPLaEv3JN7J0U8pZZRThmlsOQRLdvIa8T41WzakegXeYAyd3yhTr7MUV
lbIyHrhYiD60ylc19QY1S4hejFomP0eJ8NcM/dONTtgG91RRFOeRK8QmxvyYyHagCT3lvwBmtqaD
hlsEbhM2K/qgLyICH0x8GhAcsDkrb2aChAEeVUoQcBfzO1kO7vxXk7nJ9/tnmjSiXTzmL3+ZQ3uS
XVJMNaJmYsDyzpdHeYEN/ffT5ZFdjNGmkkySKA/ZBc8ki+WR8+ej5Wkwf2C5YTxPTXkLylSu02KA
n+B3yXZUAa7D+eBmGSW+1AAOmVV7Wg6K1es44cxwZnf1BAwLo/z8sMAm9OuwPIVSysgryt0VoTWX
zonHM1lYOvsAPoz5teGu5ezbLDKMeBEpxNyd6aozNGZawYY3khV1nxPs60L/KkZJqMmMzdB0DvHS
L2UPUp9cW71Ckwh2C0cvnWEuy6N4fgQTU8GgiO6WHzFIHI6B/drMbweA/D8OzcJz6bD7LXjBX+hI
yzml+ZjRfSvc1WSV751D04zQSBwleFiwvf3z0Mn80hqimrPuUY2oLqSumjvCDAfF1pVRfNA6izYi
ncxwMO9NJxa7/xeI/a8EYsoy/lvi2z0hHIylu7cs/Hfq26+/+A+ZmG3+YbkGVhs0yxjZ/pX65uh/
KIEzgz+maaOkIMbun2F6BjIx18I9+k9Y3J8yMen+YXMjsWwBXQ3RF6y4/4tMzND/PUwP4IFtMrK1
2aKaNqI2ft9/FP8iE0tSiSa+0MfDkBRMR5FleGn0ZDI4XnsAAmo4jL4m7tBsEsuuk93hGGa9Sx19
XXMFHFw4748Fg4R61uI3vbl3p6baWiE0jtQiusIekIhaSTdccrt+6F2j3qZaA1grGOaxONv8S0qa
ywquWspGmP8kCFhfDo9Dz9jGFV8yD1CaF06ssGgn+V0xbU+pEcgZNCfzVv4Xe+fV3ci1Xtu/4uH3
Oq4cPK79gBwINAiyQapfapDsZuUcd/36O3e1JLb66Ej2uzUkCASJXLXD9601V2r5l+I1rgl/qRMs
mQBeF9PghTvGR3uNmxuecW7Gq4ZogJWZdO5WkFC6bJLgyTNSFmNykus8fFM1qQZHfIaf4/DKIoQl
AbkXSEKplujOLyEmu63Gik80wfvQ4NU00B6gW2e9VXp3ZkEQCUODslDS9EA/HtevXAdkBD2hUTOo
woOsIuDCJz8uoluVxqa68DuNRGkMJEuVvtne0etX2nTvIf29VWEon20HS+EUs7XsRMQWInX3GQVi
quj6yfGBt3sEcu4jszklxmkY8eMnmMzzELabkXsDxZhpXFE7c4lcIr6HJXG1n3SVNhp5gWcREqgW
e96hsPsTxIP2qNmvTdgkd0ZvnshWchCxpNlyZNm1rlnab2sA+UvVrtipjg5xYI2MyCa1wRHIB0SZ
qgC28PL2qukuTGmONeLoydSp6YWjaJdIDdiilmGzKiZSRieneaT1d+zrgcxQWrhhv0hcKqeq0r75
GmGs0HrAf9mUMx02FyZ+EMdGSE/GELlbTXua0lTZp0XwySqQyztRqJ89HZlFYf7iaFn7iUn9DhJS
eVQILMaYqu0Y5VO2g+7WKBTx6HfM0A0BZzE5HkcxWc5iQCtIdjRMi87/zL4kW9qF46wbMCRrwVC+
ycmopU9JD1W3wce5QYWKxjZpiLn6uOvSgs2PM5CgEX6t02JFw5ISX9b0aISyjZUr35DgN8tkJKaF
yYMVRGBcUWaHg+IQX0S6sB7jo28CeE0DtUXVTrU77oLXt+U4wRIwLB2FXb5tBpeuD6b1MOrdfip7
/Oy986XFKrhTydBl1W8H66ZqQQu26vOIAI04Lp09CH0R7NRfB8jTq3hsHjy7IN+78b/A10KanT9M
IaEEXR6dTBfvp4zoyEkrWqMyVVdabzwj6HloJtRDQNnQ8DRIsH0S5+u0bLaFsE/FSzTZYtGPY74Q
+oOICMcM8uHeU+imaNUOOaC+akQWbNPIf0Tc/s0lemaRjANGQUvstVjfOlXyIGxwGVmrNpgT8ves
xpwo03HCyTc4XtD6q87G1YL6zoIfsXBr1BM58ThLkGpHXqxxz6f8GsUsSfJIWzLHdutUd14rp9hi
uKs+GZ73WGv1XYOuZYWaNiZVN2uPbfLZS+o7Ilu2Zok2qLWn7D75oo391wRWxmIaITIIG0VIpBK3
V7ZgQujvSg/ZhH1yip/9SiMIxHKXkA/yqdx0FJMRePgQH8yj75LmhoVYI++IDaiozFcDYe5Bg1iW
j321HSg0LH2/JRRA9x5z+Ioo6SKYIgndeZWSNcoa4BVkSEeVBi1Eah0IothQsbmvDXh35RhmO91i
MNJMZztM0a6hnRCILWZcL/+c6o23L7IKi+8x6YgVwaSrqIwPlrc1XV3f1fq0ilg0rTOXdC53QN6Z
GjLIC2iDajwVKTL3Fm43jmER7gaDdCdLs2i0jMmtj3p/RTOb0gku/HXf7EWVOzQLrOY2kWSnDu1j
a9liGQ9usMO1HGNRDY/EuvlL25DMQvPe6fXNUAxiWQaYz4tYfC5TFMIyOeD6PKUGiW4wL9eTuxc9
mX8ZHdJRJbVnxMcgDDXBVXswJEgp96BjGYdhSDD2ihbTGJLOU2JHNu2kN+DUWKY6Y+WJjMy/zHlT
PAsgVeZvFSDnOOhUfd20pr+oSF9doutVbHoHjvXVzLSrClBhwdJSWddsK20A0xAtotepJc+ii/Kn
FhUhSUyxk69QpMQrWH+r1ofh6O8cjDdqH1Xr1gi3wNbAC1E3CAoiQj2/2ysU6xZWPDHCtCsjMN4r
O78lFgMGfS2cHTXmSRq3G81lj9JZKu5tLz35E3EzheBQaHVv6dfGg6FH9D7ZsYuqIgkg5zxmIbLt
VRtEUx6sysaIpXR4Y5FMIAzpBqXeUwJSLQphAMw8t71P6ZTGOQKXpeFxEEHeKDztlwqcw3psRLhB
ABUvFL3ft1ByDqEO+MGiNkgszINaaC0+bx0fYCvtbGq/n9AEbIzSYSpOTSwuaEvxq0ZoExaBXWwr
9ilL2w/ua23a53q4NsOSJvG0p5WmLcizSpehH33paVacqBuCFkh4K1aXQ1CRADuKGqRanzMiSJSG
KBfKeMZi8tieE0g0LDwiV92+AjbhblGivQTC+ewJD+BfhYHYysaDipUmqcQbsUnBqjUCNnzTsNU8
c9UGyRslhT11WntZWU+RcN+sMNNWXX1rXNJJk/aimcNTAI1qFVcN8r07BgVfamWOrY1NkxfY5jGE
lu6kmFKIbRunKkjsfZQyyTp9u84ZC5adD0qiacW69asSAiCDZOnvo35v1ZUHghTluiuaV3xGWUQF
gRS5A07tO62sWI6wve/0OLjLWuNT0fe3RGQU8EcXmCoHFx3aU+GHwTaGZrREAbQPiuKp7qjQ1Ixu
S6dwtpHWfPY8CraGSL7SQncJoTU+lXn/eWLbjOYJXapHZXgYHf0YtGLLwb12w0ChGV/yvRPVFZO9
V6bpNcdAmFcVPBgbkQbxxZ4P0Zs+3yJ1H03PAsmROVufYFY7RGFMsmK5MBNCxMZFydqqNBCeZhas
oM5G64/N/qDSBghcdTB2zOwYNqXafb4YWitbdGlG1xdWbEntHiMtLt+9HwzjoZZb2o+L+bYZkTff
xgHAktPuSdWUHLf094tZOlKrnLJKsBG/i3qi2eMw/8zJme4xeNOIZs/ty9331NtQCEsAt35UiH1c
PmRJZy77CLfczNqcqZvzRdLA5fuAcFrlYK/mN6LMWmR/tl5ITfEMJRUtCH5Tg3kib5+TQuZr88X8
F01XvUEMbr7HFs03fTzG98f0fn84rfSZJUuRlPu4ep3BjEX/EESqt7fBAGzpkp9DeDBs4RHEHOY/
cCahUvb0985HipI7i9Dnx51FS34X475jzlomMr2hlpTEOnNA781X5xs/Ln66bX6En27zoa9ljVHv
frr940fXj/JlHNPCLgoG8jBUpkUpJUyzYGkWeJX24GCCkDea7OtJwfXWs0zr42ud4XbpHAwwNwzT
UfJv59/b43DL0DCu8/k21QmKXUMC08ed52s/PWAtJfG2lMTPCLqPi1lVNhPq5tsipLyY01Ox+ODr
JfMxNj/g96uBbz+hEbHXM5CwkwEW87VkVu2nbSYnk+7rd2oijTC01wNnq53jHhZSDC6jfwKtia2F
E6Oa/P61fY9s+n59/uxjm9Gcxg8ogHzEyTNDLmcl1nztQ501tCcahOpen0xcqd+RkfPVWZeVkmhi
wXbmbbVP82k0XzhOzLdQyjOKTqxYubQKQXh4BBh5nDpGzkkkyMvAkcSP8zXaHjXE0LhSl/PPXh8n
7ETbNamA9g6g/i/EvyHMjfpgMXIL3KP6ws2IP8v6kdZsTgr0Wm/Fl6by0UdM41Vr7kxRJ1c3srZW
7T/XPvp0RxmidcVSepO0Vb0pHZ/mdAuXwywf88KwNriK7nMD0okFU20bFoLpskPxxXjJZs6OsP9M
cuWh42g1ycZehJiRFpWbxrtmst90TYt3fYeWCSYW9WAH2kiM2qBLtZUXGe6yIWtyr42sIoJE2btN
F1GNbJLjIK2/Wu9nZ51wpm1lI6JCc9EtSGdPMB3jfLWC8pOKose2VP3Yjf0vvS6bVGVKhTeom3Wc
6saqCgSCriF/5wx/RO1d7muPfZmiRARwqmq6ySAarNJBpmQ0l7ah5enbdrAXiqD/7Ppk+km+ddBH
Z91gRYh6jRbpTBhM9LZaTBgHWFHgQpjDZJAoQR2ceYLz1Y8bf/qb+beetDB8/F3RQFSoER1RcjzN
v6Mv/lvsz9RTyC1w2fgFisDJxVejyYv5x+8XbEsgsifM8x2JHOjDCPdOJyDEobqlD4uF1eu8VWUj
7lR67zKqU7+ZH6gZsOrM1+oEXmdST+PeHtGr8vjz73xKl6teSQaop9xWyS2+KqB1yTt28uLjIT5+
zBsEaLqIshWqS6ayBCjXThIjQQrlFDfJZKctxdWPixSl03awh32cIrNFkgfSV54KHOycIykFVLag
2vfbPn4xX5sv7NobZJRMUG673GGs4L7zRZCIF72JwU3+flPZlOZSY50HSp3Pa/5c4tKJtnBPMc7L
hDXTNu+gWLqbOQlp/kqQiUjMlJyCg6zwxHK+OqcLqYb1pBkgBCDs64f5QmAfOOhhGEAVJLSj9xx/
1WW8tdoK9MMQlzqyW7GavU5zaMx8bY4K+uk2U0empg+6l64KJK1zoTuX0683zG8ZTFDl2BFxntN9
kUXRXpnQVKAt3w/ipMvwjdmhNF/rs0xsU2XYBdLVBQ9DbK1e37FxDdY1p8biezjRdwfWPCDOLq35
BdaDqUsycEhMD88+0vvZFKVxnv1i9KKavdt/EdIWMnQCa7Cqb2eDFkqfemO67v2H06+Owd4d559H
KUNdEnoer+MxiNJmCeYF6z/qWhNq9N5Nvs0NjvmCPoiZ7eb8FBU1Z3MkRLbYemp6mM1b8wV5aHhS
HD7u2dU132/+RWfFErAwzx/xfIlNkpCcjGPrh7+S/rCPZ/ye1fKXt7kzs/fjEeZr8/0+bvv48eOh
P17ex21xxcnqB9TMGie++R+PPP+xM0O8v7/2j/uEqRvuJg11u5wk54vvf6LoDlWTWQFUGjQKJMEV
/ZO9IZTo05xlVAgnWndMvWzxOZXx86EgtLyQmLDfjXzFNH4e2jZEBEBw9zTg0Zf68CIoopUJ0H3x
pyFX8xEzOu659iN9U08xMZjDfWwAdp4bHhER7IthAjk75Rki9bxAZdPKebhEVcX+/3cPoVr3D4MO
3NLFcRpEcNRtxUHUjVWEbAXQAC6NTEIvF0Xdtgcjq6J9aNaxs0RdGu/nNkYktAtWBy9aMnsvWo2s
jvkxmMUxyw2T1W5rLWVcCvttBLm0Rk+z+L/Gwv+osUCGCzX2//itar96aV9+dZmfX7Jv//Xv17D4
+u3f9k36kn/9g//8+x1/ayxo/9BkWIxt0CjQXXJVfo+TcbR/uJ5pqh77Stt1rB/bCtyDfBnb1WxT
JZv597YC7nPNtFRt7kNY/5uWAibGPxrPGbiwQ6mmwWvgdRkOfY0fOwpVHXR15nmomR1yDUAGfqEq
YCN6dlt9q/rFBSJDuxZG3eOSIiFm8EbwV3nMckTT8DE453jZBdnFrfpHt8CKp1vPiEnIC4nu3EYy
IrVFkyQvmZ+cnIK8dsVEFXwKM8TVxdmwonvKTWdshSXx9uO2xw7ieajUq8J1tyhBr8R/uAetvKdb
sUH/n6ABGhLYJsEuyNIzhpF21boFWluDXTkp5MMi7dRbN52c2qXyPkL4rBTzkBjkOSoxuHrVwIaj
We9tpR5zBeRlCLIhVMltss9e3k6I1gmDkMq2GORM0VOkyvX4PRYj7ZSGuOOUrac+apckTXet6Xzt
KXHXnty4N7jP7MbceUZ2kuLGRDdXmFC2Vd09tugrF+iiKY1/G4S4KtQwpjD4JqyVg44OX1S1sLoB
/r3y4NA/h17dnxK/OAao2mnMKKs87+9xbp2iNj0Vubnr8oK7UJqpkNDipo9q56xE6pFsOul8u3i+
egsVa2fk4oIIg+jATZ1pt1rBU5fUGI4FMFhEW230rkE/85ToyW/ENUI8oYfWc5fQFDo0frN2Cvfs
GOM2G5OTncQvmjUdxcDbTPLToPXXUPX3erD3EuReUbcBX3ZixriYsTjG6Fu9OjkMXnSoY9IcpvgU
0Y4ipe5UatB7gYPC6mlNNCy0BPR02FptgtPDOw8gyArHfq5Es3EUcVEn+9SKJzWlfOmZ4Tu+FVaG
dnEcrXDv2xrJ5eZuyIO1QIxAULvaEgyh7YAqHNBT0pgftRXYFgAzxnPSY2G20rtgWHvIisvQ2pVt
eIipmILNPKh1cpLfsOYPt67BmzElr+yb3q0gfK/a8So/xlKZbpXLQW1Oj1q1ZQH6JtSOtT8RQ+q4
FTI/xwW8kCf7KumWgTFcvbzGOVTgPrVLCmg6KkXDQ9Y7XGiasC6IDpmBf8w6F5N11kM+wXI8aqG5
CwJxjML03Q3Qw6qgXqIRp6aZnAwLOhvH5FRZO5VocJO4BN8a39xSP7nuekzGRzsU16E0n7G7HKZB
I9QsOdVV/DI/h+gSjNfGpcHDRF0/XXZV8O43rr1I83EbjOmLo45H22zWJt9KSG006ZeIRk5FKy69
rPGq0bPVxe910jBItJsMXKmKPxjuMX7w+ISSaucXAMtrDLZQXDIS0Md4ukRTckoGsG8xx6pSPySI
tOJxW1f91Uy7x1rJ8IIwHLivYzjdvKm7IvosgvGq85XUdvrS9L94AnrZMN2carrJb7BTxVFJEyCa
2Yv8YOTxqAXD1YkGNPvTrRHdqgc91A/4F3lLvtFhvK4XhmPuUILkC4Q2F6yOl1YftliT9TEjRLnm
8WoccskhwSRH/24xDNZzQwIz3PAd6OVXEuWnkDEBsfFDp4QreWwnyXiUry0NGMsGXIORNhL6pG/j
OD/FEUMBkvajbXWryZd17qzDJpO+j6a5jqLnAVKvFo2PVGc38mAiVGZDCM7Nb0GoZjfE81ujd57H
En4TZLibau4bxXsIymZTW/FBiWWiJruufLo49XgJrfExU61Vm6/LbLwonbg58bB1c/hafhG9uIHy
hLPh/q4ZrbNZq28hlN7ID1a9HtCZVO2z4YxvnuV/ziHsUgh8b3NxhFq0rDiYlSBat4IVFQDWNU7/
iz8Ud0bRr+xB2yCi3FVTIvlcGG3AnlfqBRxkNcqrFqEm09F4BSV8rxbxoa2NHVG2J4La5Y4RY2TI
IcEnbdOUrb9QVPrUddPRK9tHXNhwFwki8ccjdQyMXslJiaJNQSCaweE1Akq3Au1YWd1b44+XUaan
mN1jhRJzEZvl1g/hGDiwSxmsoobTaiJxBmVeKtM+H+WAjUhzFaDF9JjZ2ni6YVB4aavqs+7fQOw9
IjgCbGuOb3r4rYk8zII2fonkJMcE1XPOaGs28iRqdM4xTYN52gfuc9eVFZAkZhrPfK46a8ecGC56
tb3aJuc8A9Ui6S90sV9aniPNGd1QB4aUSqTKklMte4m9gfMjvKvDs3yuTHfO8xmnjSB/cVP7ivml
VRRouL7EcIafqGWCgYvZX4ZC0qZo0gbEuRxGBVQZKTxgInHI4QV8cuPqBXIjjo1Ye4sDygkVVj6H
Cu0dJvKRbZx9iBli70AKougS+PpgvBmJY+MIbD+n0SR2cU/9L6waGJLJM+7/i4fP9Sjg9rda8wUV
kbkwfLel8Isb18dbnTPPtsoyt0ZEQiAD9qn6OA5hf9DkZmwOpJivzbeJKRLbIWv3nWPfR2Gsb+ZK
50fNc/5RMetfS6CoKXjZ9PHlhlPuxedttOcETz2o0lVvtHdwMP2DSugd2oLUX7KdiIylV094DeTF
IFO2sthsN/7ENhnRNjsR/+C76OeK9CmMKOAGLZIsF0os7f4Esl5fbYQa3TRHC/cC/4kbTgwhnbqr
Wps2kLKe8n7VT8k6N5U1bP8Fc8CiUJ7d5t2uKb4TjCNjwmPRrlAZkuIkHG5pkcXi28W0Ro296hRZ
Di7a7xcdKqcjL27a0aU/O7QINyyK2JNA5g8hu6ZKeMkLs1iz/rq5Cy+1XibL24XMAusqdF/qXHOh
yPXuIcq7L3QgljlxlWsySxbYVAC02iOzcWre7NEBb18OUhFlA7m1ILix8SHDiQN7ivW3VEkOfW6d
XbMEnQ2aOqndXVGK566U1mtO87hm8OAUyEV3zbzpGtSCJjfJWj4LHdSMv6QqWgBE8AhUIdrjR2X4
G3XU3SLBWqfYZysbHvVaPCZmcU5t+n2+u52s6CUyMeXVR5NK2w+L+j8JXNT+eZns6UDUbfqpNJYd
jQX8j8vkKLZxLwyY/mi+vFcJcNj0ETfZo++OZzihkyKOFeuo0anWf/PMQKZ+JEOxQPd0WAvUYPD8
AXmVr+wHyY9nDl2OiCKnhaJdgAHTok/tfbqygaZSiVpESIRHpCWKZ5/lUulvnv4nMJV8egMilcMr
UPGeqD89PWLw0QACUez0lkU8Y00ethulKilbXBNtuNpG9NIU+3a8jyxSEE1GNRa2YSy+s8/exv/8
88hLTQZa/kDI+v5CXN2xWbR58v9//BwCBDKh2+ClkF++NfZXi5VJqhxdaGuiZGGADNgB4I6ydtlp
9TpPuysNOlIYmH1SFqyeSXSZuS6dp7/+iOQe7Z9fmUe11kHspTnmT1GcZUJMYSzcfOd1bKHU/GiE
xr3SQLiDKMEi1ELXlHSv8+GNs/QYpeKNldhj0FyA77+o3vhmhAwA8/LQtaZLsNVt5YnAulvL1EWa
wdIWLENY29nUv5xq3MoliO0N24Rso5ATQK7SVVCqbjpeszA+uJl6mQxrV/NdDIFLynwFgrS/xl29
1sxnzAubisnPd8F1UO2q3eZaiWGXthZkaMiRyKvCHrK+XW9U6p6VQfc4C25KQKt1Up/s0cR/aywd
pJmu1l197EiV1/Hw8UsNo5g5bImCDcYlR80iVUlfStn/ZQXloW7oH3Fy5d8rFP/y+Pizw8NEF2dp
tqZa+s8ANZ2slazQzXwX6g2eTPWCRuyQpa/zynq8aW29/+uvXTP+7HtHKCh37S74tp8jWL0BjhW/
zHeBjao1jR9iQrdi4xYXw7Vh4tu4ZvIiRga1SYKUu/6R7e6hMrODwbo+7a29Nj2ETb7PC/D2/dXz
6MTp+Sf0fxwMKgvStBcXY/DZSOifGv0YtZgN7RxJS8fUMeR3E+MhGIWjfNzBLTdAoK3e3pksQOWu
IOVI8EKChfTxiG9hiZH51rOrQk6/Rim7FNkXG06Ogpue/f2WLKtTjos5al6x67FMSbqVZ9P7H7Vk
pTvlLhI6Da0BsDa+T2nIImITQZQOiahOMZG7/sl3MV6y13/T2g65T/+okzSSdcGnPBlvg+M/RlG3
7NmCsQI3nnVCttkQrVPL+KVmO1qk0YtctLblsI2t9JyJhna3eOt1lmN5xJY9vFb1PgJd1QV7yr7w
9uNToman0DWf9YKgr/6QmeJuVOJ3hYRqPbBWbtBt0Lq9aKl/cEDZGRdw77tQWIRfimPfus92j6eE
7R4rlqNYK5yuGBnnfVJh7/RuYtgND1V+P+pMWrwPevpnz5YMlwK5QLdytP44uOqb75pnR6NM8NdH
2k9Rv/PIh+YPuRvOUh064B9HvslRigqyf071UoNNMsKWc561m+OXT/ItY1Xb5X8z2v7ZqG+pLDld
FzOspcvf/zDp1DQ/nBQu585K2JA1bEyLv59S/+SUdWwwwlhhNR3I109PEoUyMFMF+m+6Pf51q6GI
k06P9QiXAR8PmIIFvu3qOk2sDciWHzUwwGHyLlfZtTcdY4IaIsNbe5YmKy07T9HPCdueXjefHQZC
J08PsPLIsq2XTRy/ujZPU/XJCRoL1fmU2FiGs2y8dQFZITFDdV0nBL5O61JksAQ8OpTd1eD77/zk
Bf7BsW1xQee8TPZljjHdQs88J6VJJhpLcsDalnOdhnFnsdGRL9JiHUIj7CwM+xHUIIfMunfLzyUV
BszwU0SYqRGfvKF71BzrOcjGo2vHp7w2Trhe1kojjnLb1IbRSZ0ccozrOw6P4xR8cn1KHw31Ar1m
l0R1bzH2xZPWoXDyQ9LIwC8tVD16t5guFMGeJEpO/QhnC1ZOyjfppgbYacgpPJ1aM9D0UOhyu3vM
mnqdVM4zoZ+oQturN0KC4bX4PrAoRnCT/dpfH9ya+icLHA4xz3TZFammaf1Ugcx1WFG0ZwFhp0yf
edYviwp+RNSybwKaZtM5U48FJqilFvIdKWO0HRoyHUflAeFUuoKCe67Z5mF9P3amfe5MlyChm0Vf
pmKHLrdufX9psvEaKsFd4+p3lRv/4knpVE4jlK4uDfYn4SYvsc7jOzof6ZB3e5O4noLCX25hJdcZ
8ypKAD1nPqtRuagAw3TtfOssR9Vq6t/IlkOW1xwjf3hzGPkhh784RnEyS55JuAfFtFh8jFuN4gLV
O18Zr57bX7WuW3XWuMmKL3KT6gD5q5Vxa03tpqQ40hjSk8Rqh/oLvdBbFaoXNngj7k0wFlu5GvOT
fhWwmQNCdMZxGWjdwaybawbNSXS4wVkEWY0sWaAEJezDNvjPd7ZdMdzIisZgHXBKGP59SYmudV8T
i7CQsm1Xf/1F/8koxsJN/oMUnsr2T1/zEKA9bwd45wMuusbrF2bpUNccILlwkBvteDHtg18Gf3N8
YTb+5+WZy/KZGVrTdHQLPw2flWmQHWR2+a4NrVtWpyc5z2Et7dNuPah8GWl28ocWPhh7lbhfwS7d
1Sx4SkHhhQqnzoliNBYAex2fPSUrFtkJZc0abpdciyHCtimkmEW9kOsll0KpQw+a6ga8t+feazZD
FR/kkDFEp05Rtk1vb9EgOSDASCVhFZaJN/Qi55C2v0lxLxY14qz0ZGXqTY67MQddnFNCzAcgVxZu
/nUTZydsgyvsPNeARQ/riaKaiKZlMsr5NmPzzsYcgNrylJMfQezpdUzFMXMYN+Q5HBjJi3zPxqTe
Jk29xdikKwz1TfKqOOlJmGz7uG8SEWHk1GvdZvRFdSEXOlgEji2HfcPOdSIXskrPLd4Ay3+mHihV
Q+6zrFAEvYrJK2S6Nc/A+95lOcTtyTZiZf61qLxtn40naKPYxN6BpJNql51sk1WHmKY3aDuGz0iU
KEs7X4I0AGLGWSmXdZOVv0wgfqDifgpC32b0w3AWVtpiAvDdsN0lUfkgwKeErnoqUyqxsXNG6frS
Cecsq9bYPDBLxwcBnRGxxFoW4dh7vck3jV3rUU+0S6VEB9WhmhZ3VznDR5wbQ2+dA19c5M+YWQGp
ANlMD3UXnXLKyT3oerT4aCxwN0cJ4iYfU0Gbmjs5+srKGulNj2bbfwKLNW9iRffoiuFNK+KHieIM
gMQH5SBH3Y4iuerHJ53WAfHeLyZoGy3v2GyGLyZ+jlqxGKGpvmY9aiE/Ru0SHC3LepaVtgwCWM3Z
m6vWM1M4XjamD1aXZfgQVzbGdx4rFTf0nM9xEK4LYj3gE7z1IVMdq4k+zxBZxIfQo47oEQ4OLjVw
SE0ONrLW1rYp5cUKFu2O1e2hLMVxPuBpeshlJE7w3TjweTJ6mVQFzDzHccAGDPq9h76FGiKwkmEv
J5/cbNlBWue+6Vd58KYq1PXlASerrzGTajmyd2jA5eF9pQVBeaFx+ls60eEJSX/oKwb/qSdYjqoz
w7GsE06l/+2vRy3N+CfLjSt3mxZgBMtmEFF/2t2lwiD+yLSIm3XEW97wQU7D3vA/U+ei4NGZIEbY
jLpddkcZkx7NQOYANmFqz/LAavBsLjBjoxGFDAa2M72mEGDksD0/gKO/VjEL3Dp6R5PxFrsKLZ3x
zOT94CXeCulVsMDEUd9RDxrWcGyQ7i7UgryACKmG2TPn5NA/12oK2GnsxM6oSoCRXXfJHDbpgY7o
3ipZMrvTKS8i/HNUkeyJ02S0s3qj6dVLWXvhKqDDvXAoatQFtdC2oLapGuWwOOfs0Zc21MRRJ/KI
ZCWPKjep7zcPkmPfv6u1UZKVlr3L8SWciAGKY+z1KgkJ9tk22+NaZ3CSY84DCuCzWtV0usMXFeqn
2w838EbXMTZ3bQkZVzv0kFHkHJ5GLeNws5Gu12pgqSfn3S49oWnayPOvcbwHzXjo6WuksXqRjyaX
SYEut8bRIfkEF2hd0BOQR0Xi4DviQTzq/TXlZVkZUGgnYP85yJ0GiIJHLbGh14g3kfECqNtnAtSe
p212dckqqOiu6l1UQYjVxLDtUSrbOQGKVfOett2jgeRIntCt89vS/z/+sK1t5u7yGzWwGiBD+9OP
//1YZPz7/+R9fv+bP97jv0/RW100xXv7l3+1/VbIpnXz8x/94ZF59l9fnex1/+GH9dwxv+++1eL6
rQHc/WNX/H/6y1+7539DfDew63Oi/eu++4PksP/b6iUp2j8Y+n694699dw/su0n73KKIZVmmLbfo
w7em/a9/VzTV/AcbHNcwWXo6kvP+0Xm3/iE78i71Pp2sFcdgY4IhZOa+6/8wXWnos6HBA+bkXr99
CL9WEb9/e/+ipmU4cvHxQ1VL9XgMKmt4+bAWqlSP/rjR8ojjaUnXUY6xEkkqIySl3HW7ZceUuxyb
ZN8wyS2UpnlmhpWyf/+ABeh5ypRLKnxnGVeY22PC0M2ejofeTzQgEVVifTIl1GG4BFBCnWgiUhLJ
Xe2SQKtSRzXyaaWwBdoUMv9Ei93t6KF56zwcA0V2bezumXD7bQAFdVF3ZL2O+baq3ItmJAXDD9Ee
Rq1JdpC/TDXvF7V2HtAQfI6n6TzQEnFLwkoxDGy6TBzNHNwgEYuspe4skG9wSODNyPKRqifXoo1e
jXjC9LTLS1TgldpcE0uGulWRsy47PIetVSzrOMULNFp3OJ1QJEYrN2Pa75X8PUzTrWqOR2IX85KI
n6a7wHqB0JQ2VAjceuUTYxLyx1EalYvWND93g7kiYfKmOIGxIKOCEZyci2Ro7slmwU/QVfbSC/S3
STMpurMkSSr9WqUMWLb1AKWLjgceokWMJtGtlS8tu72yyl/aVd+3SAahtGpxXS91AxF1UkxrZaw/
ayojmTqQugG2wOpw0djRgHDCPimO06IXuqlxf+oL2vTABln68XYTPgVksTn9ov5SkkazBM6UL0sU
oIm6t+Py2uYjMjw8YlqX3E2xNS5dks6xd0QvlcCdpwg8jJObfC3SSxJYn6ygezC7YGPzGJtEtqK6
KKpXdNpXugGFOOgDVPX0jnyZBBtZ42udJXcKAcALcDDRhmI9uRal/aay2BnKdDi0fAiiLMarGPNd
TKjq2nt1k+iImlcF+elTqZ0utJ2WOvL67SBtESr5tO5YOXvNxJugQJWqNRQUYRp+7owBV2Ettcp6
eSwpH+GxAeeWdjiPrGTTO6ybrQZzJl8mLm1ipUSsPWWkG5DCw3wcuMmdzfZxo9XL0hzvG4zfO6sJ
z0avlTR6fXsZ9vlz5v5/9s6kOVIg67K/iDLmYRsQs5QaUylpg+XIPDgz/PrvuCurVF1d1m297w0G
hBSZigDH/b17z21fi7RYd7X+YnvFt7Zo0b9PpCGanvFS1PXPlTTYgLl/VQDt87Gq2Nh5DNcbd+ty
aIfmqZndx63yIQvbyA7b+dJBhuvdaiRsMb53SZgz6y8evdHIyJxHlGILzdKTs0GAd6xupFq7geOE
dQCtLbQGi17+vzY9htyoqWU2oA+JBvlMzQ09r6+B3yNQMPb0z36PBeu4wkemspUCH5WovrYtX5GJ
xxzmLAGT9puwWGcN6cQkwUvJfYIwSa7CQzlMaAp0DcWKbv0SU5dH0EOjoENH4Qz1oWP5f7Eyc4P1
C4tN7X2e05hrNwBhpQBWbUa7INReHvZyTw7G+8X2X/++KGWLQmlmR/tzX9taJ6rQHv197d/ergJi
ZbfkTbUs2y7LPOC1ItdBHYFuGCx64znEWVOqfpbY5dshnVLCwgIgZjQOodb89HQX5szIfOMEcOAA
2yU9VYRkI4il7ZU3BsHwzC4uxGYOl2SDEaD2Zqu9X1eM+Z+n1HmYNF+yJfMOnz+fyV9SP7byLIk2
B0u0JjXOppQak0N+rDbPPHZKQqzO6fIF9SNqUycxjFn9+Hnm86fQ6iI8xpFCbgKgQfWbH++ES41X
1IkJmFMSTKw5O65uZ2qe+tGJD0Wd2c9zpZERcWxn9DoAeT1MhAw3vvU2N1/jbTR2gcj8o2g8cW/0
CDbnYbGvFdTYUQz5ldTTZ0RK3e1opubJNeovrlRNjoNIdphwsjNNp3oieyJNtu8LjYUMQ565FeTC
apShKzmJFXj4qti+Wdbpucq0Zl9PjbuLoRRHIDT9S+eZggJt8xU7Fh5ZS6e72Y77ASnzvkQPPKRw
XrfXxcBqioOKluv22llkkjna22b5xO9p3XZcFnxvTdGfC1NvLu3Wfxe94eGes/pTtTY/7AX3xOCI
9JQC8/yaBTEJRl5xGjLqvK1G9gjWsTexjr/rdOwfXSl5M/FzWkSBSt/u81aP2WVraoqA2A+JCWxo
fxT7ak0f4e9BAO1dagWpK0Pg9NdpSKF0JsJHLcIDt4dwmoJEJOfVTB86ri4YN0BCgGb2F6OG0oFJ
TkQxwGzALjtuY+bcUwJMBddvenTN+GrLGyt3uLHSrhcUS+WxP4W5NQVnivF4dZWLRG0IW7qbJjCU
zCaqy6K04MOg4hvskayvifWX3ffckZ5HjEeZX9xF4reUw2cb8VnShUeHLrMt1CaWmtqcfO2/J9Xx
KsXRLX2jdGlMgp8WxLdqQwnKR6TPFUpwR78SdduTdK1p9Vn5e5S1p5Omng+Tj9z7PPS29oUoVA00
He+hrDZrzdMdH+G8z5grUCD04l2mkVKnXrXbJg8zkwZ/NWQEULlGT0lvzc6fljCHsHW8BNIi9mFr
QenuupO/X7NRXBxmBSZJsWdDJMNlkxvFY/48pOJYhXHiTWFF9ZiQCkka+dhNJcVFHWszeJm8aH/a
ydaDQUEKnOOl4orkYwA8hHilXL31hI09HFIPvM4604LPJzr88nvdKmkoSOWu05IqLaA4qG85zYF5
NrQxJqng/vyWlZ2ol3JptadeKNcC6q3e7INq+WuyU047dSF8Gu/U3iZGKhO4jj++d+UkUptMWsDU
tdAqC1jcucmhcsVXdS3Yxpb9vQwM5g1E3Wn9K640Z+95envWsx/KHBfrsR0VSd3s1Cf6CbcePKvY
jzV+yc9z6vNO8t44OstATRQf0edGUak/D9WeOre5b6LJh7M/zDCZ1WeqLje1V1Sdi2XD90N1lX1u
Pq/BzwuRLsdZ58Y6Tpouw/tK/66om+3wCREvE7i0jiIdqZNzJnNIM/Fbub0+vruPe1R50dRuRmH5
ZBaEqf7ri/MSDbLyf/sOrTFgBu+NJ/XdEPXqoclT2499J29/ejkqE/XFfH5F6hv7j3MeWeihQHNI
2g23sLpbP0xg6rtTx+oVE9Mywg/9xSgxznzcvF0vM2Dkca9E7ERZVmemfZiPS8Ck6pZRt1Iq3Rdq
7/OckRhHrzft4yJThfqY5TU2X8frUUBJgLgtsTfqtY8fkOeaBEHx5BD9G+iMh2iVEMb/a+8/zmmd
gJXL3H1Hwwzde8bK4eCVGT4y1DXXgGTXD4/exEpH7SEYIBA56N7VV0go0182vDqs7JgxTX2jbVa7
px5xqroF1S3Z9GkKszwxGCmdwt+PxZScOsPnq/kYZ78Esqir9i3Xg3u95TEeNm5JF/TEzujLFNKX
PFSmB/WDrWU81DlVF/VF1x8WKXm3qls2Vv6cTlDSLEbIEcqiGXwaN//tGH0m3dcSVMuqTC6fNj9l
/fuwAlbTALwS2/mH2U+O0Y50RahDtac26qtX52Jge3EtAsC0/xwuy3hr+ZDgSTOOyV3e/60OEoKD
i94+KF+RshG5a9FUJ1/9CYu1/NP7VZH0DGRbeo4Wg/nRSe2qX1PGpM9DClU4H5E9/JhazLg/4qGA
zirh8pPBhaz2Pjf/7VytaYyinz9DOw1D5H97i4W1yh4p+R/1NqX6PbK9qKBa2fHffu2//e5/nCtS
7H1bb3E5yv+relUvve/eTLVOHTXLELo9oVpGN/wyZvk4qqm6yWzxv5up5+P+PDfjICN9XNcOemd6
x2Uur5U2VkcL9Eq5U7+WrBm76lfUL6uT//E26vDffidYvb1DGlwt//i0s74ZqemDe+Df/ni7j5+d
WkRtO59Pw7BIF1Cvqw0wDnH5eHXChaJXXCgankXyxGcurdYA0c7TTcznHlvWfiLctDtN//KqwJVn
WlDXx00+3JFYtpdFPdxbSyZPUXBEnfzUyBkBujOBSkLOErAr8hXG1Wun0zxTdixSgGNg/TMIfZzK
cWuCCquyuL5ZNSgMDDL1h4dIGYnUIepWRt4PY1FQQfGQ6LnPLLxMDdvquIUgwB+/Dg80K2nXYNCt
7Jb2hxw6dLlR3iF1+Jd9V3/1PfwEq7QC2XLkmfSk5mOLibnnL1Cn1B+kNkluuDQ+yuMQOEt76uVk
IJWzhEw+GhEQpqjweQQqk5zGg4Glns40Q8/JHiGLdw1TP2PsUwA0RT1Te/1QpRe8qpscQJ1Sf3Po
zNAmchiI5UbtGc4U2Vk/ngY59KoINbXXQWLDc7udPuLg5NBezCaX4AeoTB7PdklRCeGIDX0dyKEc
H9DEtJfKdGxGyfh1mLZ5C5UB69OKtelOckkhrlTWZuxz+Xei5Osuao8c9uCQb+NtLpzU3Ju3sXzO
fmLw3DEdozqm9wpUZKCrofN363KK1rCWx9MhXeP+GFdRLm35c6odUiqAR8LYE52wJO7GVUvuhdPA
85YuehW55ny436UjPx5MLgs7vhFBsp1V5ppOPWsN1a5CE9amvh7rMT+plDXlwlN7fEc8Fz5P6lOq
wZUQEKXkH/G5qfzcO8LAoT/zz/Mqg21ICGAeeqLoW9vpIDZoD+rdFHdO7X1uEjkvRDr7bSSCb6/e
qFTPLrXrLhUfvI3PBgUPzW6bxdiVJNrxlFoicuQcXG2EutScNIKzspx0sl5IVpGvao1FttsgvitI
obra/KAi/kMdOyoJJMWqzpdrfTcn81pXycpkQE6E1Qa3CdKiqk7+UOwTe4QeOm+N0GCr8bIJiXII
JNRBRxHBYv9fx1UiQJnDM1R0QkVtbEBOYrYmTaHaqbNZlvGfc+qf2HjBGAYQvenATRd1+L+dy7tQ
C2aAqfMNjurmTkzV/GWMiSDu6XGVOoUimHwBArcDOKssHFztafK3nByU2DukpuuGftDURw+izJ6e
pRTxbtm+0/3t3qgeSXEmrYk02bIVT22/+dd8aZ43O45PfQYSdLDcN8IS0ptZpGGHu/x+HI3mpkxO
bezfMt3OccXo1nUxkFblWAkwW+1nGjL7zLDD0rfuA6q5L35mF+diamnGTt5jThY9VRj0UpMOWrWg
ULnkU3zqcMsWMeYK0XtIgOfpZrLc+DQTG6I1s3PIEn2JNvKqRo/lx9rn4gTagKitmaSNYOmts92X
X+qYDCuiaeqjvXJFu8Idz8M4noIE8WIiHBqe3naTZ6NGKXj9NkOUDGdvJuCc5vXO0EC+mfjUzrTs
7qhsiWuXW8B65R68o9+9VcE4Fz3q8VRNcgFMFtpCt4k6Z7i1xgqKF2NZ7SDIqROwQFpMUKNT2tkX
GCsUPlmNHyqIQyW9WVr8zSkvUzjRpC5vk3fHcDY/W2PmYzPA/IXDDkZpTUs/IeAD2i1JV+TGUAZJ
+gj3vgg74P6rlYw3pi8FLu04RZZt5mHbZE2k+f6thUPn4Amj2qXUZmzgvJQKH5xWey4Dazj6+E2N
gUJqZY0/nYwkkcCc95RajyOBFjt7ZBMPaRVZS7C34+lXI0MCViP0t7klHc16dmra3nFL1hEhJ18X
KE57kaMoWkbfubTp5sPIGd8b5NAAvbASdVTW11z/AVrgV1NPv9oEhlALuYDkjtMGoi603PG27m3a
f5Y0eIFTutnK/FG4kCgtIeUhvUXYqLPoD73Nw3Kuy2jTaxPkPZkBPk+KUIY4TUMCPzlwYCUT1rSI
FdiCBi5OI2bUg1iwI8XIAgvTbDfJCs7AZep/sBC3n9vNxEy+EMM2Z78mLHFo+giy4r+h5b91I0lx
t1Dj1I3a2/WS3+ZVza1laTmlJv7h1kG1WK5G+mXRoKC54FooRkM4G0aaGZkvfg+OnG+Cm9kVLDAh
jjbRWPQ87M2EpzlcbCoQ1TGzBkIKa+MYO0EQWU1pgiEEUS/6IFq4QEGN+Xcgs68BunUkQMNJL9vq
XBTiR7vQLGkM66/k5f937/5v3TsLHe7/qXv3DI7zd9//phn/WzUVZQiy9fFbf1t3vvEP4iJAwJoG
yh2e3OiJ/rbuAv0fluFYnmv6hmf5bP/VurPcf2CXpStum5RFVX/un607y/5H4OO/DWjrOb4F4/P/
pXVnIn7/X1t3OAGCgK6drSMB1oPgP+W/3tpZWjo79Tk1PC1U0x5l+55ta4Cu9aJmXY1l0gvfdH8O
yXAqw8/5mHpZI3eC2a+ckaljNS1Te2rzOVWrR4wly4jOX7aL1PRGRQ3rCdz9j+OPXZ+QF7MMhmPt
xu6JmcJOZQyDVySJWC7E1GZU9YVxzEkmE9adLFddDFUXVLtz3AQbXjfOqmk2+REUCQ0LdGjjaN3B
FdlIPJt2FrabcPclxd72ixdHci4ECOGdIwUP23VmVrtUQHYNHTbwbotJWEThbOw9t75mGw/Cqhek
BKIlyO0AlkuafDcWzLDr0n4FDzjvhgLK251l628VdMEvK7YlB+XfobC3+JSyAAmrEUVM25Z3gz7d
z3Za7AnebEKSRunVEOaZSX7VmFg0fpgYjl1+1HG1nRybWXeyZChaPOINRknQSV/bzrquS5IfaBwb
6I1wESeECTIVl9lXx4wJcEiJQ2x0FOavRTqlh8pp0bQvLInm9mBW9jcIkM/9PGx7Nw5YFpYmk6PF
C42qeiBPkAxBD8aprbXOwQ+e/MSYmAabPA4N/7WmydS23UIuKEGqqx7crJOOwaYinhKSOIibvkdt
wbqAoBRpchWUyYdj3ujbVy19nIf8rWR5V2fbtrNL6H+xbkQF82U6d+NMgIMd5ikRnLOvQaIjDAl9
9FPlGfZJz7od3Yc7QH32AR0Iym4kGCWSzAg/Oxat1L+1+3Y52bbxR6s1N6ozM7iIsr23ik48mMXF
gR5Dmwqd5upCv9Y9+0CTtoNjiAu6NowxxDL76JG5cUD0vtdWKGxZGQAlo6pLjilAMGt5MzOYPUWT
GYfFgKpax+4P8jFItF1vi3x5hcc6nAj8mvD2bu9ZbGb4qVh4yjtoe+rLpopWciX1mrYpkzI7SjPy
a+3U/pkMLtZPyyvoh3PZxHl7rgG7ApLvjj3U83Aw3QstyWNXlQEZN9h1dUCLi4ilgM/nEZqsWK+s
w5IOQeQWPhHGk8XU2WV9NmUHp5tJiZjDtnOXG0KRqyh+CMziTMZLVPvTFLqd82Rm049y1Cj7b83D
MOjE4sqAMNJpkTHokC3M9ZxaJOoW5M3FLRA/ern0rPrHukNWtS5ZiIcCFp3jRDk+bpdPo3ZxLYNC
M8BMYt9ohYEls3judKveUyy/6ttJ2OSKmSP226JyTm6j3zCLIabQxnu4SPK/bzU/uDrqXTLCVdIz
19qtZA6BSoGGr5ErZa3BjqsYVH33SsUuoS1xVMs9A9xJDLH3augzmsGVaLeB7hKhCtSNthHrPOUw
Vlr7XkuOGbFxJf0Yrem7I8yx4MAF9NB0KwLZ9bWfA8n9tojqlf8xgV8tHK2EuPQ06c8E+VWG+14g
ez8Yh8zRo1lI/wJqvpoyPSTGyd8RIMTUwvs9Ot5wcn20a20XExNm2uBOi/5byWV28qypD/HsMEKx
ztFqIgTJZ9r3Fd2r4BamPl9PtQNCsOB1rY+53rTHNAj6SDOXHDc7Wj1vNn6J9Uwg3WuRjKS6UMY4
MYAcS5tbI2UVI9L6zpX/SCOq4zbN5AXi6o9imfGlodBaOud+1O1fpcOYikNhRA2+TNnwBeUGgbRd
RwRq8ER2bPLSew6onzVbwKTUZ3J7Q31cXeyvhMinJoKxlfjB45R7uw0ptyN1Y/Ok/zQLjkiU+Z5o
YQfhGetAxmKrJgu4ROWaPq5JrB3NlJETxGTYOl4WDeU+6VuuxpQgGUEIUWC7L9aC5AG9Wb1bEpkj
5jN5TKi7Y6yoQq32koNXe81+m8XZZVGNIlHWjMUcX1OTQN0ZjOW8umTY+7+Rt9qHyV3BKeGWDNvz
iGTgvXRpEMU8qfyuenXsP1oFntjQHKDBZXbGoZyETfvHb8iSLeLppHXGeErm8nmp4pyWTNcdawz9
EWsD9x7GY4iNHyWrFp83g3Fz/NWKZDvFm/VCEWyKSHfVmEnONS32wIQR500Hk2GqtbEvl+vZY9Xl
s4LT4jH0DaMPZ4dIT5Mm5bleB1CwRjUhtvixtUxcC2twrnFOT9F8nybxbrEC2tnG2EditNDrFNQ/
grz+AZn4+7Ie2oqF1agtd0QMEyOrBxgUBEk5wZ3uETi+1kUJVTp+6xp9PsvEMXNOjXNcpUcHkwb1
F9CspbWVJw31D3hnaK6OraNW2ap7jW4mYj97F+tmvK+8pj+nq0v/cZASymtvcEtSmo2jLs0fVlaR
Yf/SVZMUwfLhtdswYTGGORssCwwBUe16DKJU5xou4bDYMF/X6azv4GU8C9Kh9ps5x0esmsCRawaN
uQCPMFFYna2SBeeKNkkfzXOP0bYlCGe9bUem9z49aXcrv/m67RDviDhJJgcQXf2nDlwNUmWHPjgV
flTzUEn69W4tcIS4/YDkOl9vJoxUTBsEsVaW/ZgY2T7XNudKGfbKOP0lcwmadizx0kGiOq4Y17X8
QPlyOWq9fpflODWHSWx7q+Ge6Os+O7q2+6hpkNGJzmKpZhKT3i406OLITaprbuhfvNp54s551UH+
XGBm4kgvUtIGyDpQm4KJRNHn/t4j9sbxkVUVFF7SmenDRFKASJsevijMdbJGz+Rm6pdGbqzUfKc/
nUc6y84F5tfeKRjUt6J8SGmDE5gWvFMNIYUR0+mSONaREvXCWGcLf5dVzrM+4QJO4/VN98n0mcEb
an7qUKLXK3Of+PV3FpmQ0lViQ6FRoR6q6lFH4A4aMw+THHM3Aa8nFkLkqTfiEAe/YlaEe8dAU0ps
PBLT2fehZqDY17QfjPn9IdDEXTJMziGR6a6uZltQdgPaiK7NMyuAiUT0TBPaSK5peSJiw6ydO/1D
jTwgrrTyjMVGd6Yt1OX4nc9N+9FqNmsc05QGH1Vg7EzjlFgS1FQwOT0rmi0KzIX16OZkkWqy26Ka
xnoaw07n3+ylXKUaGkI9Ne68I6aGuwzatQcv/qQaZNRuny1qryHj/y0okuXiWeZ0XPocSXvqHOYl
vVusZr4Q2taFlGRwS0LhOzWi/ejYkocrDmbpP9b9sJ2t7GlNX5KOOjKuPsRpstTrBoMcYdOzF1T4
rSc0FSTRR6Q5ouDvTHDWpklILzl5pAIyJwzM8qAN7fNHc31lJn0YF+2W4olzrkZzZtyz0QtLXJuk
k+owj/eEh/0WjoZ5vnLTM5jhEHM4FGxgzASXYNUfsklEetYjp4pHaLSyy626dVX8bveIloEXHygD
JBE3iW75j4Bnu9NMH9Ay3f4wJER1Uamce0IXxxW+P9rZ4ZQbUGJRNhyGzgXu0+uXngJQhPtp2nVl
sl0aXXf3nl+9Vxmt1K2sL6rD6zGPGiBdgmB8F9NTlfu/54zxIiUlqiaN+9iY5SUQ1teFZX0hiudM
aCZlGWhfY29RYc3d70FGnXdTMSRU2vkYYhFlM+BZGUBiJOXLFowG/3E7JCL+lXlgigQKlG/tZocC
3lBpTr+nIpaW+0ucFHO46umfYSmvxthYl1Z/bn2y7ZLBAtgmFxF2QyHZ7R0Kcm0XjiR8MhvVvbAO
GrHjMiKNPtnXukz4akF41UvxoAlHEAE27fGeCIj1FOzjsulDJn1t2JJLca6Cx251vUsrN3Pyk/Sc
9bzFW3UwRf1iWQYtBH0zgmNaJKdMw1aoJWkXYmXujxYLN3tOLXqd7RszChDZFYONB+J4gEosWp0A
ymqDCL/UXwWD7cElHa1dp2uWiadpTsncG73pqvlLuG4+kbTjydtK7dJnw3dmDy8ACzNuq/5Knhyp
njmYpeKgy/AeYi/0HToWEY3U1i8jNaFMUD7unZGEPA/0aFuV5oV0MiKVmm8oahasnBmMG9l8Jlfs
wRRmHQZSUkIqmMCuRhPYtRuikEpImHHSGOB/3r2cthEeYti1uka++1jelAuo4tzVAoYVs9nRlePu
9vNaY0WYnKjdM+FbM1LkgwQVWZUdWVnd4rzKLut95ZRjOA+8nWclz80KMm7Ih/Q6Vpt7Jl2XKV+u
X2IXu26Qei+JZxlh6m0MeLJb7wiiuSgKizpEgce/PcIrGUZUnUlM+7fpgxeRYU1MZAiNuszXVKdU
OfZoH903LzPf0wKg6bS2N7lpXF3LGvdWt10JmWUi5Bi7rIUGgVTWuXQ6U2rPodgnG1pFOcF+e6/q
oN+ZTTVFwv8D5VO7qI2uSxlm7FgPc7Vxjcq1qw3F7mNTtuPL1PTLQaYgfpwSrl4BaZ7avdrErodB
qaT4qeummqTvNxrSn4IXanbGXqMTAJQFJ0yWueGiLbgNAMxFUAanDxYHWRnoIQuXSCxKEsTTDYe0
FEtYamI6DN8yBiOUWrp9yUTlfOwVM8mypAqfa55DmMMdXIYJwXW7WiMIzFrongzJPEK9t/coOlhW
2uI+qJP0qLvCO23CjTxB7sUkX/vcqHNlTgsy0ZZ2H8gfEU0VX9w8f6wRax6WFfuUlT2YdgV8r47X
nzZ1lXCVxda8Qee5a9zgi9CS5Ji6Ok9mibkcYMRgqoDGZ3cwlJA0vs6yj4k/CPZPQ9ogqUS/W6r6
1ls7UiuoCj/Fq92lXMxwIhWV+kNtJHtksXxKGimz3VwM20Vt0Poidx7NyEIxyrDRMI2VSku10bYH
YWnuWT3WPk+bxGE73ENr5egXXW62EdbtYAcIQ9CQrZn9PSYm5WDEJoQpj4sqp4ex37hGQaWR1rQV
87V2p6oh34CcMpKeBEv18kC25DnRtDA2gwNjgM7TJSUrPq3se7WpNP2HPjZPzuD14RAYXwVOCh6c
8T7rSIgr8uzadPC8J3Noj11vItl07GNP2KcHUekWk5YX2kZSR1Zh2Dd67vVE6oE6t5K3pX5ELYWr
DsVA3SRR6hnZd3sadZLLnf4ab/FDWnfeU9syNdD9sE0JQMTk5dzHQca4mpa/hk47xoEEl7TEcqHT
Jed1IYXZLYomHJhFPJP0fnW8BLKOzcIAH0ty7cz3Ta+gcwbjW93nE5i3XdPm1re+zU0oNGRVoBts
rtiP+bCSIiTKDrm2ry9nx3Z+D2P5nOpVcHJGfT0slndMZ5ZncYoQegNhutX1dxJyjJ8k8V4oCnxb
wQ49diVpz05e2+RwmCmG/QlZbrJ8aTPxi5wxMhykDYxoN+CPIsdS3gRnZzC9WzxhZOtU64IeeA5u
svaHQcDDtb1bysp+ZAViRl1TzYcuCyI7ZURs1g1MOGLxKGmNKtyScaJNy3xidWt6BIiNjqxuo07U
RIrFnczOWOKbxM4fnRliQVq8mzaJfzoG63yxnoEafve/lYkRfOGpmETd4BjPqaORihGY5wU96K5N
6/VmoAly2AhlOHprH9ykDbT/vB+MsKsIbUiAxxMEimfMMaKpLSBZWH868jbOrgONamM6wgIEOE7Z
x8/NtjKLJQqWPEJ7uRXA6vbW4E5R6s8/Si3r75y6/5YiDw+VEE9pw8Yg8SKqlswD5UNYk83mNSsI
M9H7A7QvHAuBMYeBHP5x8m4Xv8PPCbrzWZ1iLrRe7oUMMFObVRJH89ki/MzcyO2QNaZJ9tMHudFo
UQRo3wofh6e1bqQwGFyApaE3h9xOvhZy5O6mQMJq04MSaykJz2p296zqkWjKrrSpiq6t6X4dFvyI
SrekNkoE6bvi0JDESkYvTxyRwmmDUa9eJ/IHnZYST9Qpc4WKDJnQNXsm10qqq0ROamMufbTGXL66
jhB8dFM01w4VhIua9NAd+rtXGnmJdth4USudhmWNV6UGAlujPi1cKK5h/DIEOWxtVsE5ctF/uG1w
NRPJcZ8oGAaUVWLDpNyy1vmpTfjypqV0meUGqA4WVpRiPHLD1NiPU8YP7R6whBVO8QD+nHrBzl7c
3yRRG9fV9q8+6fKU/6TohZCCsnlME1yJBoAH3n0E/FUQRkT47eZRPc7MikCCGE5F24i7XPBvTcI2
2Dj3iZnE+yl2QfOuc3zL1UoLd20YImVQ+F4raPH6W3oHkwqs0XRsaGEmfol9Bg0B5aM5Clo51CT3
o+Xd55ONiLFIolKY5hlA+mOR5H8oahVHvm/y6A5tqnf7csvga7TT1yKvcDoKqIS+5IDJZlfHV7Dr
8OVD0KrNvd8b66HLoWdZv8e1rlkcYbKZE0xyZnw3JsuxCAoqPX0MwizIQ5PiIsPjdFgEj2gEdvBa
jhQ1LAAIer6jujjtLSdeaEcuxP4ZJmO5v6L+z/iwvU1UkUf2J+1q2cBzdvbs3xTwR6Nx837URXAm
rPGmggZDS4M/P9i+ObN3yYu9MJfiTgQlNTrXcKK2hzKrN1FLkTfiX2ZyU7j89ijHsA0r/moUR2/c
nhYDHwyTVwjJGdXrnkjwUljtjVlUlDa13LijQxpVpsYF6me0iin2GjZDuWvOuKmZaRWBuHWplZY0
FBedmu4cCGTllNGtrnrPZpkCU8XrTi9pbQ7bF6On6Wv51k4M2hOF/qe9iOm/tMbr1FP2ldPYev6u
s7re5SZ+o2rLXhNmRY99y5/dwyTc2UNFwZnpYFYmTywEcgv2ZDVTFU+JUmpJBYl54iEVCeu2enbN
5NZjTox+I71d5BctVlvceHm4gMWDxm3+9IS/HbzhpQ5K4IqV95XWz4tj98Y+HW37SNzt7UzKOJCI
uGDi134RhLfSWNAqHhnE0aSxd+5TwzzRs78l55ZqmVbE4agj/l++jXnmnTVjffZJnDVcAs1bxiye
ah06KQfs+IjWwloGivkG8UZGGqZaHp9Kx300TRoC2RQQCQ4NczPcW5dSXN/rtE2qtrtU/QyUoYyR
G6Bf0DCQmZ2BfcU76PE8katk19GqCQoBs7PX4IXQ6SUaNKHVUwVWQC/3txYMvywzxRHTtATENyUT
47ckvU/HJD6vJClSNUzo7xfGjsIJBSxyvXyZOcS/fWNUlhkaPZ5pNBs7JtKCD0tnUIkvvta9O539
Z/lZ0yUkebO+1VbduamS9Fud/2SlmlK8G4o96vpxG0rstCZLNhweGT6CLaBqZWuHperb597mAvG2
J+HoPusljPjY6q9j9o4vkDuNtHaS6l9zY54pD1iHoV/BCBZJF42le2kLN9LbZj1MMyUBOzVqHl2W
EcWUWTrBn1KRxmm+4oydorywvtqD+SOzcJAKcK6YmZuXuqJUjqiajFojvXZj1xwGmcZVUE2sV+OZ
Trjo1kMSc88BfX+Os6A7xd50Ax8AChqBJUG+1ZE7MfmpAtLJ8jVloKi/Jwat/dZB15+SjmHROQkN
8ehRGJmZ9fSDNR/cumxwsn8tbNpDWXvaatiNvqc96no8PKW2+a1Zg7e6aBeqbmlwHBjS+9T9gqPr
T5KjkVjnxNph+ZMLtJyeUc3TKGUGlSeo4Xu/AgNVMvcgfeiCLDaq92ahnceZunGAe2vvWtiZtQYQ
52yQDMuDLd+Vmfaj1/qjE2OKNHq851J17S048vwOw5VH0p+j/eRmj9KOBGy7XnB26SaL61QLPfPO
qq6TwZ0m8q/IM/Sd27WEiOk0K/oEdE5JNCxrZvKN2htCU2B9LLKAVyDia7qbglTE41wemNOAXfL3
XdkRhGWlPW9zC4IYOKZRPInW+mN2APdomXDtzG+zR6BfnAbjuRLlbfqMz43R8Oo6wP5Q+/IxBLzF
lLbiNtbmXa+V73jhmKxkwzeaCE4oLPMupzh4zhsNciVeN9gmfmjZzEDK4W5J02bHA74KkWF4BzA1
SFBITjG1SOZMd6kbDh75zEtt0RkUzWEqg58DEQsksLXubZJv50neUD01oljr2l3Q7TCJsxxwWm4R
nhM93jk6NgwujtRW9Atr0HUE/lro3t53/YgMunHPspyrsIZz6L1T3fwpkHoC/m13y3z2jEB/huRL
OwgPpiUniYn1M1uHK1FRMn5ERBtYVVeXDiQv2fu/vKNRVzgkaixcpG9RMpJxa+QLpbp+V5r5dzps
4pANw7qjeu9EtpY/dU3h7hyveJxWLjF9oWFXc0vjrlzrfdkS9VzUwKvcfnm2veZSVV1+8MWykGNJ
BzJtdRJqho67K2VQ9fyGRC14M3640Te6JJ13wGiCpXalkKMzXSen6sTs95XwSi5N082hCBm3GQ3O
uay/2z9BVVlfzHZ600ZCNjqnsc8YjsJt9tw9kgR3l9YkKzv/w96ZbbeKtVn2VeoFyEHf3ALqO8u9
fcOwz/GhE6Jvn74m25Glk67/rxx5XxExFIAAyRKCzfetNdcAVrcF8cg5xvJK2YKxOHQ7gqporHDO
WJEaQjTY1C7szPnMKVFZE61gzL1Ue+wjvVzYkXPpMO/0/GKvmk6PVsE8xr09iCxioa/8sew2K5FF
hrhzViCWV+hfQvl6FcpXMfmth6WKUHq0cAogYbM7hStbvhWixL/WrwKV/nd2eSrE5mKdvya/dzfL
F/O5mGCq/DxEEICttSdlUia6eDwpHsS2t9nvN3F7vb92/WP179cbIQ4sQtLplkOQ9JBx8EgJvaZQ
T/YiOkG8tGJGyjqbYHfALXuSJxTfVihfl3rY/KIoNq5bSATY4ux8fWV0vSgS8xfi9nXXvcQlxoY5
oDwao/xoWXh7yutbMvXje0TQ5DWyrL2ttsZaUkkl42aJtouIuPg5KfInSpsbHLR270JyKVS/4iER
PiMx+S0AFpOR6pS0eWZtcC1byTYzqPd2OqmAyJlY+NfzYn+W0G2Kp0S8tJgSD6aKyPB7T98L9Ymx
pQmiueAafFvv9ra+93Wb/1fr/KtlutTYG6teCempMWtN+zkbxdJH7VuYKpTPQgMtnr2poW+zYpnY
gZi6rfxj2x+zYr0MwBHjNr6Lam6O/FCV30TZf0nNxUKtqLjnuD2fz9X9WEjRxUIxL6bMkruf1t7A
gcP/23JI069mMsgtNH9iUjwlHozYp0QmbW6b/3gJMasRlvaNj/v/KrT/ToXGsBqow79nSDw1H9F/
EaB9b/CPAE2Rnf+QGe3ZtsztjKrpUCD+kx2hzOwIFGEGFAmHViXUhlsYtMwdFdICeRaHKTratH/Y
EZr1HzL/aDPlwbBsBYnc/4AdAffvB9hKtnXQrDLaJxORqkO2xH9lR+TU7aN8tMeDqUiQpNIQs4SQ
5f81iWOdeJJu7gN9T/5cAR0H9RKrXfYEMGYA94FnRwY3mPiiV9T46Wz3DqVlo1+2uY72s4whikl3
VOr6ddXa+6qS+q0e6PZCUqY/Qy7Fd9dxmrtoI6W6IU2WeSWZnqQzhjWHEGctIpdVYoXHbJrDdqLk
DSn/KxAKi3NaH68LHSly2g8rNWtLgPKMSh2dHD0ypVJq/Sm1wbg3JkDNVFe5VKL0FpOSktvTg5jU
M/JVdzZJET7VBS6qSFX+2UCYF74/ir92I7b661O6WRzQGq7ielJWbQLMeCEMIErKaO5VTAbc7i51
PXoUun6xSDwIcf7NMvJjmY5Si+9qtlR/a/nF5LelRGwp5sXmt1mx7PYyZHCyDzH/f03+v19d7Oi2
X2xKxmaMq2FD7b3Ycg9egNVnikr7P1O3J+oUe+BtVkyFxmwD+rHJbTdiEzGLmTeiuoEg/V+tDGxl
Qsk1v+hfe/xeKjY3wjlaR0zGFkkSZfT9Zn+8p9vriX39eCkxG80HhaTqHTKR//x7EAGTjCfmyfOm
X1t0s+pmpHhxFY/x3B3qBcJATApigZnhhAyrfCUWfa94nUcft1W+9yHW/l5pfvo2+9fTqQhMEjiF
70mx1o/didl//7R4ib/eJWjy0I2cOKdhNsszk9khhTT+n3dYCnOU00sFVV3YKt/z+ZwLJ1YSq4tZ
zEXJtr8XS8WC254ms8FKI+a5xOFW/z8PYsWrsEDetrGlloFwppJzFaHtLOgJNtw0cjDfJtvgymBr
NsqJ54crQZEFjC63p1lDekiq+V1LDxRpQuen+jkzDHC6M+UdpnG9vcb13ho7iYoLYzpIm14hnD/2
bIv/nlRmRazBp0l++VyJ/Z4US6PG2unA0VZiTjyIDcV6t9m/dikWiqfFirftxLJApSqSJ9doiRCJ
5hktmM9uLCOyH6rdNPeh5etFd9FDx25wad5vzSOtnu14uTi1QznCOZcRzZCTFeWJ6p7QMuhgTdZX
KtTpWB4nvXzMjcvoq8gxYY7O/lLT2FcZbWgRMSqSSMXU7UEsu5pa4ePnBxszfx5TBSTIy0qULRJ2
QT2B4QEhzITPUmqrMMLSI4JZL6bC7dmkPMbfPdpZHhB0wSPA7DOx0qg+51ZaE1eaG/dl7IvZjLKI
3vBXqF1LAWFIaYyptGzR+ys5JBYySYWpVfhZrQpcIBGAy4Yi8UZpnw2t+9Bs2v5ZHZY7gPXFDlVp
SuQhhZ5M1gK0o9NDcLE9s2iB7pcT8P/ZV2zM0VtiqqaMsLaQ3QqSgB1XETHINYba+T5HlM3rwsbi
LiZvC+NOPmkQ/ugs8gsSD8I0fJsVU9UoKVAwdNh2/JDEQzqbzK2rskE0hLpQtBul8FTKuHTNyix8
qZi97GPGLZkZ1jUKVKoGVXunOh0UwPlg1eaH2+F3W1ZeUFBanX5B2irvpDy/rGBI1cgNaFEbIlnw
Ni+mShVGkkui4Li2tYsvWd2wTQtr/obhHqNziNAai/kIaOMWESzfSq/O2S9Woy/qYG44yteJ+9le
wtsx6cP2exLju0NkziZCIh30xDCEFZEJYSGbbhgC/omuzjbNFfgY80MJZpWAha3ZJjbxHzXkVg2o
ZGxfwcSJm8phgl9JqYhw0mhYwHpAXY4st4vXyniuk+X4QPNdizb1w/BObwIQp0016+oRvbKW/uTR
KiRLMwM15XIopr9jPHp3cbcqwlfEiwU9MHk9tq+LXxoVV7Az9VqNfDladIPqLawuXuC7J/UHdPb6
anvxdAzlO2VclPrvNvjosnnX2M40x6Pmdxn85rmP/AqERfSRafuWDvdlaw+71qZ+QDnJT1AO568R
7YTpS1UXCXEqRbSN+6UBzpoakwSRwe1Tr7O7Za8/mTo2oY2m7brwxfoy59L1k+Es8hZk0rpKDrn5
HGmr8rIPooWNxGzc6en+Gh0qeVPIa9hXdbPIO+TPKwThUwtRR1vVfJyqRANhNtKvgUMqpdc6UFA8
EBrSn6GoXUsFx9y+VoOvTNR+9kFxQtGaXZeRDCx8PyKDuqz69iWT6CeFd0Xz2+xWmDt3iKvJwLa7
FTxyqPXW4F8vGyKoPNteg/Jp0DKlFB9d6pWBfAy7rWmvawAb9lr76MOJFvBKbimnbtR0n4HvKr1c
PkaOV3eUUBYX7THWntFvZHdjuBpVxqgrOXebP+rFk1+rZ1vaDvJa+5OYMJJWlBgOGZrdyzowFma0
IOE+d1aXyeueE0JVFv1pZjM9NYfY12wSPLwU3C/UgmYzmptBWxXRhp6SUX01Fv6zHTn09tz5X+fB
0py40f9MJobUnCZbt572snPOJT83V3a1iibYNndpu0vibTfxuwDPfIEJkv7Jw2e9PoQcR7vCmT9v
Og0y8d78bWCO/wBNw/zEOUziMB2iLZqBUFuYfIHdaip2BoxF8jF+k1wTDX6p+nazVf7k1ZmIqYLi
rjx/YHxONI9xoW05OlULfd+GyPsMxTEl+s5lZw017R2osHggIGg5NjSbEQ17V4K52sXV8SALW/ZO
btbK4Mv74t6QiAx4hKY/yWs98lFiA+qo/IFUrnx3mRZ9xdBhbyF1riufSHF8Bzpk+tFdDO/DE92c
ZK046ILOjbrBput23d5olmOyHFb8mYTMuMaFsssGQqOJjuYreUcIanaD29crwGS9et9ne8tcyo8U
OnXpTb5SejvFr4grYSyZ5MSYjMC97M3RqC/vg3CVKXcFkTdyfE+t0Z10qjHyXZVAKKH9EPmKvtRb
F9zAJfP7nlt4v4N8oLjElDGNKRFcWdviGN8n1WeTgfOhja08tvaJFkKVrDO8rTAxfxPe6DzZjWcs
tCN+F7gmFtdmB+vqFrhGQXXwjeBZ01olkPWuaH9X3BblrxKyck6c4MjoGpQ+e6mlFTR+AlL5zI8c
zNbBOWq7bHVdE34izUxonM4u4URuzQemebhJeCexBEAMxO8TN0701Ipd+2poryXqrsuiWbf36u9A
W6TVmrdmEbAd6MS4H6tixXsK6pWd7VUg/JrreOFT8YLgTY9XmrO7wLXFdA75+uEaeA2lIk7FCo7a
fm/Ky+izjY+T47ftRvpAtk2HTcZlg/rq2FFOVgmr9uKn60t2QHd40h+lRTPdR/FygseHOFo7RegK
c9yDoEFoIiV+V660y0EZ9pJ+qIJdiCOoeBrzZUk5Xto5l3OHQyH1sjP2EGwqkuxSt0Y+3tw5L7Tv
nF/5s7WDsYsxZVE9XMEX6pvwPO1QHuA5H14cZHjjSr76fbrAH5DxW5b85FXWtua0wP7hds66JsoI
Qwhi98hPJxcsWsmvb4/p05C8dnrUJ7Ktzz03pfWHI+8b6rEd+lBXg+etU652jWQZVojrECU+oDZ5
HFEW2IgxGy9Otu0FtxMu8gfaxP34RvuYnMDJjaOXDJhb1xAUeEIW4cnMyEuN9tkFIvY9qr7LLM7Y
m8O648wSo1X04/KjL/aKtKupUWIG51JouyXtuwHtPCGG4HJdBz0v0/S+f9sfvMtT9BrrO/ae7rih
iTQaLKi33OjR9MpVf5/PiXd0TRdXStute+U+G23oAmNm86lYbr6KqhWl9Ee5dCnhblVPcpOl5fFT
J7veK16K0Tfv0kW10c9aupyWoOR24x1ILO09gL3uYUmxFhxp1gLtpfy74HTwHD4msSc/WMQ+Lnjn
lMooQb4Mjo+VGu1b+KTf2b+LdXgID1/VS0uoxTGBkQh6LPBGeNAcsczgXPawwt0j6fGCNSoXl9AS
T3GjpXH/y/0ilOIXBhl/Q/dHvdOO17V6N3JSYADwpPfzL+b6krzI2JhpaL8Y913gaZab6T5SsuAR
BxP/jy4HVu3zZd1hbfDTlZb7wV1gLTqVdv3STlYNqoKAzF+6EW44eOBxGULlPj1DmqmbC0cc4LHG
y9/rVXGKFwOhGPIqBHHpJrmLusELq+W4iLe633lU5VUDMfGyux6h7llepvifjluCxkzURYto72Wj
t37/HoSetkfQRniYWx+lX1B8ckZEbv0R8jOA/nQ21tlZfgq36QHBAOK0zMTwdERQnT/lq4R3tYrP
9pvEnSFn3BeUxWXuTZ8YIUKg226CsDzf5B53WpHNsM1jWewmfnyGbw3VeXYgvkDY5jhjgfykPKrk
RD+oz/Xx6l+X3Z2xHwg1u0t3pqf5HOxL3N86H5pn7LV9fezuqk2wepcgRO2nfXnUaM544Vpi1okW
B37e2cSPjdkBgfEj+Xj4vZYTA4Tx+sAauSu53OnsjWX01mwM+pgf48LeBtv3+mPYZ8fBN3IXpKl/
3SO53uNCmZaY4bzUQ1zkOy5OMzc5AIJzWcXPD0jglqqX3DUbE4nZY3osHqXX+H7w2w+kQW7yaLny
n/K5XxQbwy3wfrnNW/hiTq7hO+jKOcVzCvB5zNC3+8qSq8YLZzIOHT7huZuJ5d7jiMUjzTm8v5vu
qz0Ok2KTHqW14Vt747HwLdrF15Vzd/XAGr3RH5SIgz+YlTe9tZ7q4RLzOEORnBm65pukrdGncHF5
oxnorcIVg5LNZcfh8Jw8Nvv+T3q0V92+/MAwSg4CgQ5/XrNjfD8ugj/R2/V3tpb5JDjHGDtj1x4c
/Kuodh+uD3jJVW/ZvstP8dnMPZNzi1vzo4rdR/kLrDUiDWTET3Nv0H10Ptv3RuWbTXflGfzPh/5U
vY1HToScIPWP6i35pXv9MQn94SHdpTv1yfS6u/KsP6UL2eNDXakHHj1YtLzAZ4E3cnVZQhbE8eUa
e2ttelDvXueDbi290A7n9Ia2gjNc+U5PtD3QbGMhsrizsr6euCRuyy+O1fwJlekGavSyfoJ1zzmm
ecnTRX7g6pR+ieO+eUlOqOr5b+BX5A+7jO8rQVLtNuZWC7wY2KoMDsnj9xx/0WZuXniOH1NMW1HZ
zcmyfDQ6rg4342OS8Mi4w+f0mTxIgQeNI+hdjJ2KTBNxZUDCx5nzJH3KB87Lpmcshw1GFn4td+Y2
XA+bgS9kPA6/qzfMXDUuNo7362PPkPwX8pHRy5+l04TrLVznXJESZY37XX7utdd0JW/wcWyGBddi
PBRYW7bSAa1KHi+s++xrZGhXI9T/nYJaCN0MZatD6siLbblA5qLzeC+vrNO0b8dzeqh2DCmMIeW3
Ir/lnrPo1sHdV3zu+ahh7KFemvyeofI2OcXn6WUQJ0BxlsCGxUmlpMf/lH8h75nJDa7x2bIh4eSo
bDl/cBn87A8mJ4LnZnP1hw2eBfujOZVb5xPaLfpTHJepZ38wVb1Fr8a+O5mogOAK7MPEq++7xmsr
j++9e7Be5KfqRB8+BbJ5nscH78pn+c5bTArQPn6JjGw/vXBB7D4nvkY8jNf5ZMyJjSFCf6g5LRH0
42L7Grfj4rNbM8KD7nevHdHRE2rEONojUv7EuZTL5PuUHfpxVT9dTpzyLqf+wOearoHQLKRdG7rK
Sd1G/EIZAnnKu7y5oGDaOwubJENXp83uofTwEdFxujFXWL1W8jFfg+g3HsOXaln4I/UqYOr8eMP1
Z+QXC2MFmy9YD2dzjy6VC16C98odyoXCSVL2CAtxs5eSK86n9Xt6a3rP+K28GSeba3eydI7Xl2KH
0n0X1Z5zr2IOshZtsuCSpt4xHKQOw0H7NKw1Ts/VpvcqX9opD8BAV4xQ2fPqzvYNcpfd/sue//pw
2+3yFYCgr47zxBoSvld6yjpZJg/xOT0bu+uyv19icVFeVA4B6HUQPp/I2qnP/GaDZ2qLfIH6lxZj
Gl7Iz+PH+FHcVY/pfXZs9nASj9Yv5xQ9Wg/Kqbp40wYF9yo72md5kfjJ22fiS/fDruPnrK3nf4mc
jEierTzzWf243EnGIinc/rIua7fpPOlVvqzxmKYMoYiOcF/t6MCVRn6ug73dLBkXb80t0ruVQ3l3
w/3CGVrwkWEmR6365CjuZcl5Ou83w2O41TfO5F+TJSKQyfqSxxim9jk1R77FqfGtx+YR1kS4NTmO
ENc/5vfOC2/iM1wxwEftsxQIOLyJjHhVS+PeiPsjUXb7gWX8Xkb4J7gDXPszLUig6cSUINeJqe9q
FIlrIOSSM3chFKEEcFA8iErUbVZMhTNqUu013RNVKPF+bPmybSNANr2lPKT9NGyisMft2RcbkP+e
0tSwmXvGgl28q6X3jmLO3FmnpbIoOzVej3JOgBG/6tmcFEv9WrHwqMlyeELeEeFKxBEkHrh1MWWU
7MItJjwhYqqu8RxNWu8L9tw3a1BgBykA/SeBMG3kmKsALjrzQrzgNTJdNbapYNpPIS7RxRRqVEiu
1/t8KjG9XTVueKeEftKolXeVTm0wNqk43IJDo0ip/WZMP5XGpPpCLkIy60CKAQF/PgzzoJy8vpTs
k8JkGDT726hq0RGQE9QaRhqjmITbshqm/KgSKrowS+lEoXZdYYXlxMl70kLEikb+MnSW5bXpmHmG
M/dSrLk9IibbwaSkEc/UAlHSFYVeUdcVU5Zo1vVlucuCMFsJy4x4ED4uYZ65LSukNl5XUbgMYTdT
UpnVyUKYLCTKYlY8yAWFq67nDkzUQcVDIUmluhCTiP3OTQunR9Rlv2u16qRCoCNwGOltZEpraHOF
K1vQIIa5Mjz+nylMgfn3MvHEj1mxntgslQraKNl1fFdslGBm/ZXK9ZdMyii9VU4AactPVeY60yj5
TmlUlejV46UpZuIqRcrtiBV/WyraAOpgOmbBpsd34autxplIpypezF2cYWbZiSkk2bvpSlR8Mg13
uWwCnAhKqozkCmOEUlCftGWlLDvJLLeTSne/pKqOn9l8tlS73XzPiSfwHOB5Rw3s/rVQbPc9Lya7
YeFcrWKnTdRcDU74akURuQkr6se1YUT0xsS0WCwervQqt5f54TZ7e7aEHjeU3WUlVrst/96L1lYo
+W5Pmf31bLcWOvbSQkwtxwrWI9k4xA5dUFetx5QqQ+cGg27y8c5Q0JlRLemdunCU4S2/GNUqd/TN
7TkxFc7gX3uaia9iA80sa3khnhIPpSrxpQGRwh5cdLB25r2KjaheN8BCRBtxfr3BurDm965uS7/n
xQZiU7HTxJpBw2Lytr/vNcXC2+a3bb53/3P1Ac8hkrju4ccm4gV7Czx/X1HTvu3mtt7Pd/bX/L98
Z7eXLo30slKdhM7z/LmJXf717v/6674nxZbB7TP+65W+J8UK33+gA9nbMy9UbW/v+d9+JuKVLWIS
/vny/nrl29/5448Ru/2/3sHtJab3qdGfaNO91XNTQ2BkBCpPPPxY9mP2X61C+Z+61o/dKKJpdVtd
TN3WEbvNBTj1ts7t6X+17OfLiF382O33OgT63Tf025aC/WeLXmyYjPmqxCYs8JHtfL0Vz/6YRZoM
1x9z4z/wyW/kpFj9L/pkTq1JtQ08EPMH+GMXYlY83Hbzvcq88ve7+bfb/Xhj/3Y3Yr3bK4n93ZYN
cxdMCGr+v/bov9MemeocFPXvtUcvpND8r+e4CuNr/F8DbL63/EeEZFn/QaSjpthcaEzURDIan39E
SLYKIEvTAVDB4IDBMz/1nyIk+T9MTYapRISNqdmmRdbeTYREejJeRgvv7qwacv5nIiQRUPNXgA0c
JNNSbAJRLUVBj/QzGDscdTSw9Mo3GE8R2ar5V9YR/q728QkyYQUCSiPKpMhlzD/tR9MC3B+lfdor
7RESQaSbXMs7LIDAYYg9867XNPANPaNB1YfLwrQ+4gQTzCBfF7mJ06UOSQZNywLyRBKNuGSCQ2wS
gQ6Gd5S3M6bGq0KqFK1apYugn176D1NH3jy1pYUHYG23BRyksFj3MuUodMTlUja50200fyrLTWUP
+UbXMV10o0S6BDYRK4yyvW73y8REMquQgdaFl2nfTyPWI1ArYVSesm6SXMUpcX/ZbpRyi3lR6fRG
dbS6BpgScqX0dTKsFor60EYZHae07Za42w4XWZvuBjOnRYOTYlHWiJ/rJqHkPqbcNzaFsxg0p6Ja
HmUr3abKALqC2k2cAkZVKau0hr1EWlh1VNxGiJue2n5UMGRcPW7GU+IwjL6oFukZiUsYZL8wx+JQ
9dQhrdiSIAekaHKlgbbCpSn9sGSkULYxSYVtsoyigkEWRI1oGodHrYMWYNdenV/yzWCQdKMa9QHl
AIFDWaE+Fg0tAjzKj4qqEJtTP5tRf8Z8w9jTXEIjRDtP3kpVUsp+mVQAMQ5tVFna9YVzMgFtda3z
JFvFh042WVeMLWiVatmkI3en6EjnZzUMHjPsnaz5+r1PnNwzrhQnm4yQE1nRj2gMepecHXBgF9CM
GNfQ6ZPHJiH5TSnr9CHC5xG4QIhAYmfL3UHt5Nc4r0EVjqrN7YiSLyPu0q6lTDSKKgXkZpOkCjFU
WeHYLXyNs7cfKCbILTgKeRcxqK3VbpFzgLuNAdpALi0KavGlfJ00r2quuwahMAdcmGPqmSNNlKn3
ShWh3aiGK1JRuKMcfjVZ+CirGWAjcB1+H6YHFUgLIBftvlDUfRoYZ5huJ9AriLb7dz28WHSAk9ey
iCpumTGrYh1dS1pgww6nGDm7GdqsonlUO8u4UkxuydNoX1MqJZU04sZJWaUyBqHwWm7rrqBz0Tsr
bWxHv0zplYYayYOYc0hubl9UUJx43yG+tFHlcybgZ4bXUEZL4WKP2weVdO5Uo8SjXZ0irT8EwJ0w
GfR+DtmPqBjynTPLJrQleoAaDo10cuhC1grsAuvY6Fl5sEid7pqmf4oedbW4j6t7Gz/YKtevBpiF
6XfSAAOFzvLbsMtjEIxYlmV+i3qdAd6kZGB1BbC3qeoXud1Erz324IvZrB2gRX4HnnvRBNY6osIe
p694w7ljjLFWFX5nqfEC1uDRqhJELPT5q/Hlqgxfo9Th6SXwsTSHDWnyKkw07twMe1xOqZIjReju
xjG60MwyrnTrVQq/LY0lTOzKxSlXZhCeK4AZjhyc6+4UqPW0IGaPPVwAyuQGJwCTTKRCLdBDW6XX
TcYAFVXLIOC0jhvF8lqm2TROoKWoaQ8tpj3Z8sdQ/pCn+QsKJ1odKqi2oF1ZMDsIyKqpoNvXjgJx
9asFwutnGcaySzVtSqC8+0sP5wttzP1QOsFTlF0wuT5kUZkvGnxCI0Fbfq5FIWgPkz8mj74KJPWK
02unuK+p6WnWiWSjbjtE/bPlaNk20p9hKNAWoisN22kTp5F97jRCiYqOW+nZp2I7VYjxNycwIYqM
RV80+8w2vszkD6wIohxxuGSjQyEsVb/6FtFBBkRsNMcRwJn8aGVZvejrX2Gs9UfNyHHYEhc9q6eW
0EoU37E+7Sv8wWy06btonLAazdMSZA92wZmpzEmHybvQbS96eDZX5AZWB+RgyD6QttDXijNYobSv
KDu4neRIrl7K+9TC7pZC6S1aY4duzqsi/SkraBtpGHf8OtmM0yXeBlTs7PyiLjSpQa+o4IWOAbhF
ashnbLWHMgufSnld2+WpR78zFIXtScl1bjUnywDjxDmjlp/qYOoIbOy3NQkTvmIskLH5teTQl1SH
Rdh3VOJSGlFlmuFhUkwfI+cDdiR6106YrKbUeTcdq1tnf0jXfE2I5PSsS3mux4L66nqYAqJz0vF0
kY/6xTTngkvrN5CncHWRKt9oth/LqI7kEFasSXBk4KBKw/KI+yiQyUN3kKhoHDvxM9eC0gtSGU+n
FM71Mm3TVVzW+qy809LavsuBGGcQKkzu6F8HqG87M0JZMFnxpm2uWG65Kd4DaDrU66tmSiedVkgS
md3R0luukJ2802XnIa4lbYubOL2TWpkHQL4bKUF0VtRrA2iy0rQPk1U+GbrzCP94xByKC5zm52D3
Lw4cla0ylMu+aMcN0UaziVRbZaFE4VpzNiXkjXVXbzivwnaW6m08lSe7j7pzasNQptxeWhXJDkhL
cpxhkGZZr5qc5dg550mTxjO6J6Isxul3C+SMtmtpL/mpvRdVfw/7TiKtj+PfKYmLKTgwGXP0axiF
jTeNGh4NqB5ts+D4PcEB8fM8LfyWkAo/74mI1ouvHLjMshzyL/JZaLaWo014GN3JTq+wyvQKVT8E
Uuk4S8qitwxnPgJsUtF0UFgMQOILlr7WcdoFWCjXaXPKK5m8CcZmX1ezAoTLUYzv2O9k8kEUsztY
3WtMQS+YBtvH8uuaWbg2hiw7yZW9iGI1fC8tUnBjYjDWcldGfCzRU5cHIDQyMCdBvOonhwt8gvSu
Hl7MKi0WapmRpmm9wIhZsmN6xnkvB2utUEAdN1d1DSippZnHF5or9EiG+MOQpv61ksNf+WyDqmz6
rCrF6bKv+QHxicmSpria6lBTbolJss29aurqEhO9QtcNMUVoqM/ZhXGXaV4+ErgF7gUtoVXCKTZK
KviS1N1nY/N8abvJz8sIQkIT+HihcZ86zT4cKNARTPAE2IJ2A9gMr+6l9JAnszSeXKJDPuhInVxb
LT7loNSOGiAaY+b5DfGQbKex2WRxBEulgEVWGB9FF1cLpZrOsVTMGEos+eHrWDicEct3s5Ie06TR
fS3CaKtT66U4I9Xr0YoOBKihVr9M50sM+b7UEuMc2MqfDPc5LmKiDxVMixXDJ6/qrWRT1NHiYieD
nwcv6XygVirNeb7nDaOVy95WBoZInOviPqgQS+JCJwuqWNghiYpx2o3LckQgU1UH0DYXRBqfpBhB
aO0vBfZHHAXqpwQBxutUysKSKpPvo77rag6bRIpPF66iOyVzdD+bSBKUTleZU/S1nwrYntf7oCxP
ilXnrtEm98l0LPPoHICAXzRmzJDyQp3s6tixp0zwCAoyUK2esnutn8drpfoyrZ6xlLVlVcv3+UBH
vGHsY0UM0R2b61hPVIKhzif3RC9X03zX0N4bMpzpAUGUpRl7O2sOQUpURd4N7foi0SDrA5RRuoS4
0jEmzR+GjtqmSebYVE/VW6aXLwx5GdvVHbrQLge2VtR37XXMcKZKNK7yiBwrrXxMG/p5V0SqJCnT
qas1yebXzedtkWhesE0IQ28FxuRpsJSOYTldytgewM7jKt910mwSxoCcDloIj2jo/SBRW+qBfzjH
zDSvNns3ug0Y8i3QiucKeAXGSAapunrsiHAD908XrJ9yEgmLajN2GlBDxxooNlb01DivWgoyCmir
9rIeUZ81kpWekoB2L+Ok8r0sBoOKedGuQVBxXYM1tTCzkhZB0D/rMYkF1vUwWkmCBDPrX4Mi+dXZ
jEaTdDjVUfdF2VXzEh2YCYSfO5mbjb3RckaJE38gowAOg6lswvkpjr880OuN2ceftdbtIOk7gPwq
ibRH9TO67KXM4KWkPF5GffkyGuOXWqb3dSIjv5DwRbaDuq8PukRicnk9XBWa6Xld61jiK7Kh4SBY
cvQZUj52GYm8Z3W1sc2R6x5qr3hbt8UHd1Fnsxufe6jFskTqqaruskv53kh9swqvCk3cybmHgojV
WEcO0WA7TXR/Ci+dN93Dt7g3hvDDtmlhO9WiwqR8UYEeVOFHILUbhxBUQ6cvy+2NpfcHNb2gMyXz
zekwPZJxhwl2E2dR7Kpkvhuo58zaXEO/+ISiM0zTYuLurRuKtwIkn2I6T7o10G9fQMx6DEbnF6PP
N6vjHKITFSEVb6pycPTUr0x4WlxaaORwb3C9mxpOf1ZwN4XEM0TFcyx1iwIFwWTXd7oz++sv1r1B
mNglmujtKkh9oiSlYZ14NkDLGiHmvKvkkp0LnRhTU0Nnno5+FtAvVqFVGiZyqL66A1T8eq2g8GOD
N7pmew04Q0sB4r58J1/DY07UpqsMKui7zKFLh3JjRpgMoXrOZeVZI4zxoivwmlLjM4VBmueHSbJl
GpLpo6Nrh6SoTqMl3anBZVGbb22Rg+fI95AQ4FxISMf1xUTI5f61imnKKZr8GF3ldZtwVoaSmeNg
nhL9NFT6e5kXj3KtHsIyOLbpQpXwSBfWIhzSd8MxGO+VtKczGDVlrnppNNioy9pfQ2mS+ZCu0gB1
hnLxAeNzKWAgQMuxZGhnJmR6qu0iq6NfJLicL8FARYAsRFm17gzb9LWie4xj1SszigbzVwNimC5Q
tsyqtYN3H0oPvpPyIcnD1FeQlFmDBV0XOnghkZGUq9vG0YjuKDxSiF/s/83emTQ3jmxZ+q+01brx
DHC4Yyiz2pAEB1GkqFmhDUwhRWCeZ/z6/sB8bZkZaZVp1etePD1FREaQAgH36/ee8x2s5euYtX1g
R1quuTY4BHTLHQlMT3556ofyw9aBWQhYaj0+40KRQzm5F/CBL8ECn2t6z4V0zBK0pg3yTFnxQvci
pYzi9EwE2CVZhl0xyDaSatTjQwma5MhsofMIX4drnSWXZNSigzlQT9FxOWmJThI2WDpCgJsDFuR1
X4bLeIlzVJGJlcPHlOqM/Hp0M1ZTclCGDUGY4o69H2iUid420O9G0JDQAug7NGV2sgbtMYK9qYVR
vdd8eclb9GWcAEkdSNvRSyb/mAcjolKbddfNvLqofhQWb4AwkLXJMzTTJL9rKvvVBfi0B56KwB5B
6tg1qOFiF2iFNp/TGASU5u9FV3J8RaINnec+6pFDgo32dMO5NYNyR+eKMi4wz6QOdFv7bDknDA9L
rSo4zIcnakeEUuZ3cLBNTRkXD+wWVos0hLvnPE0mUekc0ZD8Rvu5LL6DXHCAF5cAoBf4kAGnKXSb
SxngEG81wiQt5Mg2EZ1+o3/HSzc96dFd5eDacf2cCUWrnmTgnNj6Lr0Zk0Cp2+CVtCer1+7Iy30R
DS2YoqFbpZcuuY8CN1zKvljM7/jUqpVphnLbOhNPW7fnvtyKmiSMMgO1MOQw83BAnqPAOCaLmdsp
Q68GXQPTL932PgqLAkaFl3LfKaPpdmEp3s2ioIgm7bBv/fVYW5uYGdLBhBAQC1NfF0nxUfgLtQd+
+GwDUxDFWYcm/gQF9OC7sReS8HtM6XhulA4HaN4BG4RpCpBpZS9RWtZC1zHLY274LnFyknO7MXxl
MfCY1NbwTsz1HncGXHRanV6WDLfm0CP2tMVRKI4cxfiIV29DuYXEK2+ZOWI1ailshpSsY6lNB2UA
6AtUe5xCGmxt578FTMeqWovWQ6JvAfA1G/wvxt6ohzMscojViuZkNMMvqayfWc8D2tlo/0vVv1mg
E5iFP6YpXOegrjui6WJWcZdTyZDa5tGtZ2srSu2+S4Ej8V8nXig4+GWKeC+zTfZi4Y1Zs9qzp2KC
dAQNgb7hlEBx5sZstpAl0kOi1H4arZs6RF9C4q0npY8Ckmm6lxlT/zB2X4U5jJuhKRbzxEC3yjxV
nXTAZJI87RKkXIiOuiAbb9uSRmVaNigw64s9FjuDVuxqGBllVsD1jepT+bQCYyv+mkfwbQkHOmT6
xqftqx+ZbaD4SH1t1Tl2fOxL/bF2m72ulc0GOual1YN7MyJE2kFx67t2BhAWYASnHGrBEc4JjluS
kuJLmcrPqHHjjRP3t1ERnGaD9FpRL4+omW1q2KaAn5E8BQBDcvHkzzkcUpt/OCUcfUrPqU77Mo/b
+7QwnzqtoDkwae+5JsxNZus3bW+jb67gBAW6diKS0PRJp410hvBWRN2mm8lOZT1StF3tty9FE9CP
DSyvdOMM3wMaNsGEOc/ojOaBYPLjhUPtfmk6QraZjpQVQ4bL4NnuaKju/T4DycK5Q4uA0tr1mEPY
inCaoPS0DUh8uU3xO3bOOuzd9SwOlX+bElna1tVnrUnh+dzKy5HpHpCuuMEmJG4WGPcNKFq1Jdz0
AsDH2EfxNTSb2qJYYKIhnpnrd+gQ0OIPeAhcX9NueFA4EXLW2SiH3uf1C7g8a0HcIuOdCGJaXX+z
BaRHVjmPOlCX4aYLFiwUDavDVWoQdMaZhoxiuoy3rsz1cENrRqyu7iyYH0AhgiWBol3S2H5LIzQD
F7GoU3PYQKkmJxjAtJMZzc/9fsiyaXe1XF35ZdfvhpaiBh7qoo0pUri2XXGfGRUJwE1SH/0rQuH6
6lfQWylBM+cFYnl68g44Z173+mau3139Yr/8HlXoZoxLAbaUD7HPYBAMC+dxqMljFSF9H9rQ6EQt
ZAfXLyDpxjWTlder4WpUil5XVrjT+vqtfQ05rK5TucVNGLXsP7lQt9U1U6OR6tgXUbzjyUP7EZFl
Fy5OUiPC9HI1KF6/dDw13iD0j99/Cwf4DVVuufvNnPX7H1xtXL//Mp7QBYMo5pFa/F3XPxgwSyHb
ppgrYJXRAWx21yzu37+49ZJtd/11FLVeVYtiHbs8BU6DnjITRDzZAMzyBt4+UUDJxsmqRzv1s1MR
UA/3UHjHgQZ2lfnHzM71gwOGJ9X72TM6w9joPYi/uq3J2s2cTZgcCgMUWdbBhoN+topdTWPhSbQd
O8E9eRiQNKdOf0j9+hyRv7mO2UuJBpkF++kQ3doxYl8wHZycReJ7YW/9mIVG8gOoSs4ECsFitKtb
Bzw2XSltfBQByPiM6pYuJE4z6TwNPIYbQ6OrOEXZ8wS/cSenAe1ybBxjCZMG+y+fKB2IZIqfDD8t
yZ/GZGrY4QLDuZkCuHkzAzzOmYPwCr+7yNRtiFMIPaOY0O3l+XZ2KgS2I/D/ltbQurSDm9l0LbL6
OgTVfSdowyCYzRJ9n+tTd1P4/bdKy571kUiymH4QooluQMJoGwSUqNI+pH7Hcam21yySJvOgnRZ3
fCko4kTwnbNveik1I9pafuoytFl3uRw2dV5+VaK4azBVSbGvTI4qoNxTm75npl4So0XzX5s/Ms16
rDlUp1V5TNMpPZgTwnFNEgqdxifTFM9J5U4rpVYwTQ8IqEiaCCO1CvrxCaI7FLgnktXot5jDHUEh
D25dHgY3PuvRtCmr4oVmPOd9IiY5SubPk2TFnZEf913/HmbuZXnZEoPnqs0wmVnIr8Io/sqLaNXT
wWcQN735le5lvhlCcMwelbRfpcYEh0Rr3A36W96xshZz/TXU5hu0xp2KaYxA41yZnWi+hRM9bIwr
2JEKsqxRX+NgkFPzuvx0a0m74ZRY1rwD7/Rh98HF1SjOC8W7DMsb0PZcJsTKDic3hL06omzwN8Da
6SaVab7zS/25asddL2ZOiVH3RcgL5RXnXDrg7JUCz53EmtE+iXj0PaWjBucMeEBItYtE7RFHyi6P
bmg1RNmPRGLXtCuAXfm0iqOiXodBzW6pxtXk1/PKBOZWCvfTCtR8bEp6UEY35OsEL+qdNlm4uYeK
uq/FZqKFNR2Hnepo0zsaKWpm4vR7UvSsS04Xs1CIOnVmGWmRg+evW0I5Zn6EnMnecukYFJkfVTJ5
vam9n7OCU6rwGULYnXrTrGFDcMqj0cU7ppQSswpZMH27wGLpefsGDV+/OtXWErLO51EXEbKbECws
ER8nY3Je+1r/YK00N3lhfusL/CrS52eu6n6V9tNnUhNioZE6Iepg1w4pEEi/frKIwAsYiFLYmHdB
XpKaPlTkJNIXXkWxujVo1u0tu9Bv0jb+PiFwM0RzH1nNTzuhEQrpFiMtSNdAkSwfuXO6ThhE6HyK
JLNh/AjN97kEfF+4DgIy93Z2qwe/M7+GrK9XjU/PtWjyVdmCzpB8s/xRFNlofpPmSzRkIDjyxYp4
SP2o53EsXmrbuCOdEB9n0g9eLbVdWr1wyMLkx+x+HaTSWssBC5qLd6NJOFJmIPyZqEtuUpq/Luy/
zWxqdBsrz4yTGDliT+kcRZvqm95BzVKZz64a8ZE4NTTb4lXX1FlGGcRDkprC+RWq10HI4a41AmhZ
6KxNARw1iXBqAZ3e91b4FIeKxDerXspUhneOJndBgCemhZTKdV1qd05bLpk4zSL8F4uZdk83+00L
zWCLS1NOx8Q2QH5Y7xUlWKMgjaF82fil81C51ncHqLfGbZOb3Q9RzPdldbFFQZwLbcDR515c/oCA
ZQbBlf+23PA1ZsYucj1NBgdTYuBsYCFDRLxPEnujTfEHKVd71yq2vLV501n04txBv0w+nRiKBbFR
Ex7DYiE0JtpDlqS3Zf9dC6B3OX1Lqqd+mKpYrq06WGI5GB4qxzMb0pbQKnqiXIR9Nr4jU9uj6j3T
p7q3bOtipu19ju8oz61NkZp319edWkycANtCTnvg1myIpA32U7HwN2dKbgm3cxVZhBlRIFERJdO2
k+mzHY44TtIApnc+LSjEXeEI1OL0VFajosmmREXo30Nj8yz1uo2vo85Pbu4/WOBMzWmod5n8IIim
BBCgPkvWrcUx3dTVc1zFu6YOjyrXzqYLnztkVRzdi0M3yWxpFAVtyAomzY+G7Aptst9bx/nppN/1
Ajkms7OnHO1DA7SPaEtjlRRM3fFDs7gONIXpsGKnnYf6nTYuh0Un5hgJE4aFVsurjzjIHhBT3NUu
rPxSzuT++emmz+zZowa5DfXgRnflk9Lla1lwzTJ+AGrLQzTZeHB4LwQM4Xag814ipSgZw6w02qfU
5B7T15tYWR7jwA+9o2XcpeVzjA+9jx501X7qATWOSGCF4BfhOWGj3aVtf6ezGRghIxs5HcqCNrEx
05d0SiNbVwbT9ho7TjwxEwPyvKt13JhTIU5OFHmTLt+qWV+mV/6x8NtNjjqhs6eUU+ICFsXEVpXf
4q5/bVAmQ1aM7uCUlqs2xh7R5l+OQwcJDuObk1Ze0zbf4X++Z7D985SyoIueK6v/Jm28KX0+3lNr
5FvOj7DfK9AU6ZB8hK25dZlOrGiXYhatvys+T98ZBQ+DvRoLw3NSI9k7EzZCrb0n8esW87rQKxDe
5WjepT5hkew0+YZz27xWPEqFuYlsPtGyG6H1D1gcYSyi/I/KNxr6G4RJOgMvqHeakXy0FYoAAgkw
cxJxZbXVSc+YF0suDHKCGCMFdM9BBN8aDSfuVB1JuGd44bBTIiE50nm9KI3QJjs8xKP8AA2PowIc
6WR80DRL13B7d5qLpoE4g8/l+faLoFo3Lf6CMUMOLZCMolB9krp96MOe1cdiCjeY062ymbQ5tZUt
EvqJpbTbB3ar7pou4QAqtM+i4l9R2kvOqqk3FVL7jLpF1fIVacBe5ngRITxBv6BlfC337fZLWPSn
2kCrIZ4Zy9Z8l/eY8fqKJRONH7j3TxSyFS1m43tTB5hGh83skriGVdtCyLMWtXKRdRiHhL+31xAn
R8+JyLttUCSQcJ0LSSvRsWNSYmbL2Az04kycVVYAxoisNz1kLhD442lK/JdW749WQ0SWQRSQ38GI
jPMS6w6xXsBZ7/N43tlQrFdNlhwLjkN0FRiFtGAVbDNG1WR/mE2EYQ7vuD3GBo0kzB7JuM8zw5NM
+NcGEFow2Y5YMT0YdoWmXqs5Gg5Vg5U5NphP2tFrJWZk0aLYAb/BryaSe0ogNAqT/YbwZl/Ptbum
3Kpx7k/8RCYz7m7yDD2vvLQ7TzRX+w7X6Khb7yPtCm8Gd7qQE+U2J5quqgLcK37hr4Z4axXBXRE2
b2IG/zmM5J1pCJMa16QTagc7w8xXXP2O3GDIIUxv1jYTV4ZBx7LhVFE06mz4vb0znfGZWwHjRXUR
aiCJNC3uNTt+hqqKl0Njq41yNrLKb8GYDwUo2qnaUKxhOM35yVmiDjnaIX+i79M0mDQI3qH8qhKK
PMDEKBGAjgwx7OsyAJ8PfjaAwKGD6eRxYFxqtHKgT2BdXChc20JFp5S+1Y6Zs74j+vxBleb3Mkji
W10d3ORcc8i+hxJ3HMPAPDAya/WZj6TNqGzYsLK4x+gWOPNBljNcCF2t5jJGK0U3r+wy6sgQ97M7
QgpnICXyBxJvoPsKa80M/6VtiL4z1Ztbflpw+jca7JWVLqKHLJofcpM2Xc3McmqC4cFP7h0Y+DM9
ERvqCAVicbS6dNims/aznmdGStFgsSyP7roQ/UGp7qdwM2uT+tNOxvqz1N7TxPqhy3k95CI/mkQ1
MDCLbmcjmD03EIry3fSiIT+LOX2RC8k/d0smGOgJ5maTOWm+1ayQxJsy2A9Ne+6NUQcbjlcpbEms
DQl2oh+NcyWpAFeYuJchY29CmLnLp0ZtEx+aDsBESBN1SmHzgnawRngWRW7vnPGF9gw9Qkuzt07b
f88FY5ms9B+H0X4zxPhCO+K5ywUbXOXWOy2zziMx3xBqv4yajmzaUdLUTG2C1CKup/NxVWuHudS7
HVELOPuGQG3YQ7lN0+YSWyTchUWdb+yEBAxospVLrz5w4o8Z34TosrchRf7kd+9N6G7ztmYuX/ok
LjnDiYH4aQIMikY/sO6ZzeKt+GHlUF8Tn6lH140xjAJQ+DO2q9m+cyJ4RdncGxihbWNvzeKOlEMK
LVqdyiRYMdr1g0hW5Wh8H6YcqkUKWzuI9+x9wa4wnjtsAWvGxIhPSFjeEmG6ctLsEiuskLnZ37u5
eOztrybONmSeElTp08JuuzcrXvtlnZ1AoFLb8L8ZyRII1zTd+f58a+qLRVDgaCfwD299sE8iy2vd
mV56o+859Wn0/byBgxhMU6vInqOoW4Ukw69KWZMOoM/QUzC9dfnPKk8Kz+0CY+NE1ndJFugqyWIC
5CLjIZR6exgHQFbNZL11351ChPukYppEi7GzF9vhlNLuaTly5eU29DnSJsOzo6oTAd8RXBxcEHM+
bVT1HPlNtXOz+dESWnIT8fxS8KUkaopSbroxbLZ1SjIjKpmdaFsma/neMDHbMd96nANf8LDeqZrO
uuFHH5YjokMv+rsGdOq6HomWTkeiq8NonDazVDtSNuwHTQGOsPTbWDMHL6S9gpwSkG5Rd+A4oC8b
6Z5hju8V09DvlbYHKtvdJwHvTMQ9Cr2eGW5AoIs+fl3Vx/9fqP2PQm2ygq+X6nP8z+BHsfloP/6d
SXz+yH7813+8Rs1nQRJc/idSJIBH/tb/jSq2/kUzRihD0aKzf1Ni/1uk7Yp/OY5hkRQsTUfalvqD
SBscpGMK6Rj8ibBtk3/w3yJtKf6FlNrWXYWMRXf+h1HFxp85kdJxXWUrwpWlyT9n/IUTKQw9RCYc
WkeUePXe9tsR8dWDArm2V9U4bR2ErGfFUBh1iXnIg3Jc06zyIpttrGOq/YfLd/lNGv6/8i67cNRv
m//6D0MHS/m7Yvy3t2ML+JjSUKjaDX7u8vPjIcqD5b/+3wSyLbrHTB1Nheh2ItJlG4vPfrLLOz3/
cJemi0K8AYejvFuavzd///p/jm3+98tLi6vruqZDLfPnl3dj5oausOWxHv1vhdN3j2r096iG8yM6
pdQbLKTNPUpF1LLR7u9f+6qG/+Vn51bhXlGKOZ2+MEX/+LPX4RAGHSk4xyQbFGOyKdlZkOQzEok2
cR2JJy1mYyZ2DQ7njRbHXxY6zaSIiSJsZLujziMOIdTDdTY08/4f3hwR3b9+MNyrivvN0Q0XlNuf
39xQsYiSvyWPKQpeL26qb4qO3baq/IW0hje8azhgBZIQPpU7QIqyHcHKTMl78ZgWjNUoWKthdLZ/
/74kxolf3xdPAzlfyjKAjC9P3h8vGgS8JkMXIY9h79OxqPwRrhXNw9x3f3IeBxeixyjGUvS3M81Q
ojEUaGbCp8DkRbtk38T0RM2m31ppNR2niegCTYcGNthBfKcbN67bbwgmrR/NgpzGyZa06YLIOA7W
+MU83Lrvim+43+w9QvB9NFNDhlFQvDPzfdZiIR+0pLzwkMHaMPKNTn/53tLjLV7d8qZzp3t01D+b
XNYcefAhR41jYmO1v2mWeNVF7t7+/dUyAMz+crUsncfK0h3Dtmwplqv5h8crNkj+SwNfHqOC+LvA
Ry1jKQN4CZcR6hddpHlkrhYVgJfArH0WZAqgX/h/eyOGwcqDRcXggfrlQQtiU0/DaZJHxkzMlfTw
lOm++TB3464U7SOJOTtVTs0RduyhbbND62jj099fjL/eORbCf9wpytaVoyt8MH+8FlFb1ppVdBLy
TfhTE3ukqRwz0YZK173ICGyPKP9pefvrastrWsIgHF432BJ+uVv1PpZ2K1J5BAS8H2u03lojHosA
hSwRmFscGfMxU/FZtAhhktk+6TJd1ZhbX+pa/cOjs/CO/3IzmMI2BIhgPohfM+od3zSwphjmkfbZ
bZEM5q3pticHCpoep+6D7kyfytYi4t3sCHX8gMu7z8ExFdRtc45PJSyNU9cynm8mpW4Gxg+E3KUP
pk6ZW0zk8FR14h9QEd1iN5hIXGTxNpB/87h1v3Gsf9t3L3/dOMRfV25Ll+xj+rJ4SvHrnU3HWfi+
lcjjIInvyefSv6uXvp4a8caMMQ4j33XANjXaGoW/PKTkFHr+ZKFYKKuHBgTeUOocrLok3zozZllz
qJNNUYbMlAbz2CuhndMmgH4VgunLDDQhHW1xbQqWQAAkIKSUMRwpqbFjt6n/YfmFGf2Xj0pK08XO
xe1q6788LknqWmOWlNw3iar2o4YaW9d5u0PeFUd6sAQBFb+58/7bK2os9/+ftyOL3QjXigGP2hS/
Ph9j6dQFU3bzGJH79pDRDL6UUX0xSsJwieJ1CR2DqQjd3jlevzjAXqyvpMqzf9iUjT/vPWz0EnW3
DsuZCsX+65Nahm2RVlWp3bR+oiE41h8ZthEgZzFhDxHZIsuJyUdfynfk3OaJkwY7YVObe0egS3HT
YBMEdfCY4yD9h01b/XlFXd6b7VCNmRY5Z9yASw33x1WkREQqLMN2byoEvJaG98ZQkK2SHgq/Fbjo
qbsYKQg5vrotGvzrHVA337lb9pUAJxiSaFtnhmZidlKcyq0x2qs+MLc4xpDdKJexCbdxnit7T+au
51KVEcjSYP0S/MV4ItOZQ8FxNDrASlUaAHWqjDOHo2o/tY67GaV/rwfOqgwc18sbBUmT2Q6ZxDoc
ERwTzlL3JfjOdlkybqsatRPlUUIIfcS8NS48Q8OaKoF0XtCrG0Vx/PtlmI/wz3cagzp02KbNg+vq
JiMP65e7O3fGWI6ZCQ40oFHZKIvsBTCqRWRpBNBkd+boD2zaHanAWgv5ife+LpBGranQwgykXjLc
xDH7SKWPxNo7ik5xUU3kMUwJgEPIGi1yiailu0TZ9Z7J7DDHEMfCEfpfSIf0ZoqRNbq2dc8YO9ql
SUK6CraDjTFySE6EfZPTNt8N1kDyUoypJMAfSAOhwecSTOsaGd16vgIhjBFCdQzMAPv7wne4/nqM
U0hXrp2v9Cs3tyQJEi0HaNAZkKSGTBj3i1kcadEjfCM38WYgL7AbpjOC6a3P1PwohiBft8IiTzO2
uYWG5NhWo4l3gMELwcj3VmtqOzThLnzT17RM+sMcAsBw1APrWrhfyqI67d+naPSmNGweQwGMsycV
x3MrDXCqZfl3Car1lU6yY8saejdobQGCj4m2pZf0z4x5V8VhA3vTQZMNb9tLzEXLsqT5QR9glkhm
Ep+eGG9k3vnrak6BRY4lZQ/WjxsTdm1ciTdbT5cbuEtpCo0fDZsw4qj3OI/fTLVPZ5o7RgfAELzq
eEvwEpPyQX/FqRNgtVIfHUNJD0Es1C6N8XRB13DX2IzuRlsn/hXx1Q3gyop5ThkRtNKfo860TsiI
djN2n2NeN+u0de1HgKIu+Z4+LMG2Zebro32Zp+c4j4bbMTb3AvXZQc+sH/kIbZXWDI3MRa9OHFG0
lUw8N3bYBpe+R6Ojw9ow0yZ8T4gEkk6+ZxrXP9jojJrBpJBvuwcr6SGlpjnqA+XnXhWTf5MUGNqS
yr4PDZ84X8YWkiwa1EJWe4icCmBVnv5srCZ40Hr/5zW3fVDMO/owRfmGIW7TqHQ+5cFLUoLBQIOy
ibo8PLd+Nq3E7DhvQ1kvTelTFQ/20Q8l3ccGaH/i24OHON3cBNNUP3V95zGrJ6EOyJ3TTNjrSJQv
wvGsKRBtWaTQ1eqQzbitD4ab1OvW1hg5lGdRobnSU0XMUcgQl0YF9YzBZ2O6NKJCkcMcStJhg9Wi
/O0Or3MwEZnPnYpJj5a2/9MlFPpYzMUXMfXzynXn4jI4xZmVTGzKcIbtzMRzrRp9unE7fF1N813j
0Xj2zW9xvkChInE7D1QWJifpXRnK+EhO30nr0i1d2OqRRLldIAf/0mLIiKeGAXCMRMa1fkQ5oX4q
q+ttgwl07SY9EewB8/QUQYGM43BrzXFwP8XVhzTHZl83brlvgpQgVbq/MdmweGuqCz8gMcBxbR98
4X9I15+ObVb8pEc9nBBI6UgrTXp6fKor/JvRU6C4w3IE6EY0vUj/sRaIEYKus7/aWzX34UOxDJFL
h8Jb2mZ91+TJZray7CbVcxLVq58ufgM6bQ1zu7a6kza2zW7+Tk7NcJN3E0TixCx2SVS/RcCmUmSv
SP7eI8PfNIUKcdNC0Ql8ZDuT4yYnKN3rYbDNG8TZFfYI9HhtxRI4VzQAki49d7IGkanxaRFpSqtT
B/Ob0/++LSrtpeY4vFMDHsWaiS8LQfGZUVKA56MPaRjlpUyC5tA7CVFkkX8SIXQ8MeeP+hjCpHNx
iWnze6gm04urafEa2+mBlOplTPVeh6u4yxpaY41NAtiqDtoV6T1cUusWEPh+avxT7I7NvUnblLEE
cym0tlLVMY8daNS6aTmGFsJ4yu190NrBU2dAt1Rp9lzLGKaowXSlkvJHoI/TypmnhGM07wQbkXmf
lmhur+EWnZsUZwBCwLPsFOh2SOedzTrfk/C0Gut0Xhl+9QobyEUkHtSkXnRQBnv3KVzCMKqm35kE
k91poeWNEvVTNTagaXM1PQW3o95TXUsa2MQMnaPCTd57Bl+DERPUKzlTZ6M6NA25MH1rXCq/4q/L
7tZvGuekzae6x3h+PZzlnIy3tCG5ZCR9lQtcpNjVXW6vB3rs1IuPc4OTaBxldUD4CpjLX7VFPnoG
jsvjlMyIqjEE1yLvtxkx7cBXmyfaXPYxyJwCg6H77mdWQRaiixqrjRnIDANWSDGar71EJVXGo4cn
A8zRnLBDiObHzDRhkw9mf8h94Lcap6HVoCogwsVu4MywCUM5YdtPRm4ScR9oDc1PxVnCFT4e5CpR
HhYq6ZV5+mRrY3prNrdTX2t7ota7DcrwYDp2c8lpsRwvDWmItYSITA6mui2F9oz5AhiK1kP3CwKI
aV3JMT6p2fNrG85jx5pi0WoftUVZr9vmnRgwzSf42UQ1uG9VM731KYJzRlTdjnylb2Sm9W8ADWZS
TDOLOMQkQ6iCdy2ZIciVy+HCkUPzNcXgLls70o8J9Ck8KnSNKpn/zBoz3DiaMm9JLLontSy7I9tT
g1dYjtuMqJS+b+t76vCZl3MDlPlqm5bM79NG4r1n9HCjqW1pIxzV8EchzkJENDONLUJtQVzRkHZM
VINhAjRhGjldmu1Gulq/i2a8pyMSTm3EISOIDrzt65hOdhzXfI6dog4C9NrIZUBeOYRCwspW41ge
ox7ecD33ww3rsJ5zJHbtyeY8jn3bKlBwG651h9weRfIiao5luPCxDf0o+vTsdjWyM3N6j6AUpi0z
9XDSTmMjGYrF3bnxrQi3fOJ6CO3PMZmf2xhF/G7MzRabEi0vAdWCzR/TWjvm9QZx01InJ87eLzLS
NLNiIB1VQABwpVhhxvO3mRnFAEJpOICzgvx2fcW4CrtdaUVA39Q3gtqG29h39TWdPJSLAr1QOENH
ZecVtzK9MbNWrtt8UocwzB3P76zkNLKD44BtXJ53hOV1qm3ZGRlOzu4PJq0/w6JH7u/I9z6H+1zG
HHel7uV+3G4IvPuOqyDiSJKF5FH0lz5r1datR+5/ErXLGjUeiq5b3ezPudVxUJHtN6ERlToeNYKa
wVWXP6Qy3k1X8HQJCxj1GO+MMWLvkJ9FOYSe7LO3Dvv/vk8ilukCErRhPYwZcbM+SZmbKg/fLeu4
NMPG0Ax3djEymwUYnhN/1YsMZU73qprkYBMiZ0WgdnHcgbfL1ZaxJmDduXkceWS9xs7RwJfvjUMM
WkaMgjeR3xhUY3vAcewjrcg39QQ6nxndSVYAefu4OWnCGfekqOWd0W6dp34wwlU9mi8O/z8ZfGxD
O71DlrS2UTgeGMbgJ1cE+gV98aFn00dnxHvyYj+V1xsV8Fk9fexJlSSSDO2OLOU+q1/AnQmElEiq
sJ/AVlBfIsV7j0Y49WKDMWGXQh7kwygkOQ6OiwmpKAHZY3Y7T31YrIeqLSmME/RxJQKsHCy6X1eM
MCcG82GQ3/d6tV4UEx5THg9JEPMnCJNA/7g8iJLqCN2+Xd1WozNuEqTxC6Kk3uRpRfWLTqjpCqwv
stkMUXEuYtl6UIBtgdC+HtvHrkSURmZwf2CuFvkbXbrGuiHaEvRCegnaHr/FPO6NRfYw9yVnj0B5
oSo57LTNfhIJm+wycOxV4pWIMjkGDz4D4kaujBjdbTX6mIUNzePQV7TRQC1L2A4K3xZnwV2VnDUz
+dYl+jvOJGcrLfIy207DPJPfaXZNboLernuXBZ2T2oYa0dm6DaxTRxowPKMfnHiRUoQt2jZSxfta
vrAx4I0Mv+RsFaxJ7NyBXW6oO4eN1Ox7R4uinWjk1qwRneVz9ZDmZCSg+K6IzA63VOgrPEaHDOgB
SyirnM2YUKt+TIojhlkkO5bNV9KX5cqllaTMjLIy0Az4J+JRD1ktsgyRIiHORLUA3sjMBJUiEEDs
D55dMvnkje7ywMTgX1hkUpTRBisFauAmcCFd25j/ky8nVD+GUbFn4F/ZNlO8m0b7KYIW5yVVyEYQ
w8DIQnNjBcGtbmAHN1vUEcQzLBYa/z4rk3PkDA8lRTDrRwt2RXM/F4fn6v+wd147kiNZmn6XvWeD
WgCDBdZJd7oK4aEjb4jMjEhqrfn0+xmjqr0quweNuZ8bA2l0RTppZuecXwwNaXrKPricThvTlgS5
zNMG41Eb9QUCa/AMzupDq3KkSnoS5zmwqKaOcdxUd5ODeI1iKtS1S1aOJdMPUBmUVvofGnS/LEKb
05EML4XRhrfWuBTkdw3EqfMBR4myxCF9pkpLxWWfqh9AEqEUlojcZyAhLQkgxly059IG1NUp74Nq
IKXZZeeQhSBV4WFfWE6J0UBlMdJO0evid3V7awfGgKytE7qZ3l5Ulc+UAjBi/JCDEXAWLUJ7mwGo
u8THoReJuEFzm5uIq9vWpRii1jM1hLJlJTsa5rvRiFqtXk53MzKziQrBOzFguQ2RtBktrjG3rs31
T29h+cL4UgjH8WaF9ZLrR5togqHiB/a8E0xXfZq+I2vCVA+aIxdiHHavORu8mbuWdT72u67cIPlv
g7iiDPWgmwCEqhSmVjBH6rYNTZT+mV1zxfDTzAL330Dm8ocQlw0VW1vLHL43xlumdh+Sk7I8gfnI
FKZOc++FrX5qtThziXI0v1yUc9wgdxfJ6LtKfXrUx2hv5eFLIVe/lJDhuaecnYwO4bABfcHObkNm
OYiWkZs65r3UzdVOy1J3IT29tyiku6rsPIDe8rK2GM6kQMfH0AEPRmyxbFWHLJG21M3WsIuS2SdN
gOSgf6rA/XKFGlLg6N/IeMrHJkAxk3JB4EVDn+2V0IbWM0wyGqUFnD18rty6tuadNcYquhn1p+HY
yo1plueBYfioxCy0kdzYyUODFqdcYm2qT8ktn5PcrlvZVCS3UZjfa3O0wDn6s78FJbORlllh1Cnx
CdBlyJYqz8W6uzYEJZXMZWbGrTTAi70u1HjbofOHrI5uK03D9a0rh/mISumhE33N2jd30UdUoLFe
Tk14O6rSPpTxH7Kg+N+uDT6sf2yZGhzaKUSndQrtZ2003/RMG/a9OZF0ytrRQQVVOlPzYdca6zM8
fm6h1K0chToBYpjbKs6qb9murJCrx7wXX3dBHpyTGVKiBWKjF4bcai5/IyqePAuln52DTW4KWkxW
wm2cVx9tkeCSDPvfbYPhYo97B8sqZms93VUwJEoHqlkaycppbgW2CoIPpzQULRa96QxHtL1pMOKL
hg6fZYqHDJwI1lum9GEYDfxwoGNpSH4MZjx0sf4xScK7HuC8D3Ud8xbljqSMcB8hmnMUJ9tsqNKm
uzhRHUQm5qe21r7PcWt6hCe/eiECauo1D5DIMUb4CkuwiXJIaSm6y/ynVWM1hxZfvwdbGc6tqkX3
gGhSdH5uRr3wp5iMqNaaw1mMlCPMSGbukGVtkWgnKRxxhQEacgAxDWp/QX2VpId9QnelO9ttLeNX
U9y1C5Y7VZiVPpMUfiEID8FDj6UHo4daBC/DI4hWD608GacsXz5mrYweqV7cWGoXnW27lvZNBWh8
mgNUppC0NdrmAmnM2TcsLTZLriA6bDCZBKEyeFKU5qfWyO9Q7WSyDrNxn+Rzvk/T2WHEBvtvIdex
mcGja1ENvjVWksNUJuhL2Agfd6iWD20U+406lPcyqbLNBJzXyp32HCTL1lLH1zySQo/yhnFui+LR
RCMBdGV6LgWdvbbMm7FCnskGj4Iimmr7zJujb9b3hdxaqHrYysWIHtLMrrdjEIevQ4tMMsIaP8oK
bO5E0s2MLZgYhuZJaodcbzC+l1KGnn7W4Scx1Xhjz1mzLy1MQzqG93FaoPSi9IDyVTMxD4R93Dxm
ySFT9fJkROXPpm7aOz0rIbMONmpFM7OrakzfnMF6WVQVXnSj5CdOPfKrHCmsaQoR/NCOLFRTv7F1
kwhFN08TZBmL4BaT8RAt7Xt1wd9gCsdwS0nS2TiVCQKmVQKXiiDW2EYzP1Qs77uwr09lWL6qZS4D
kcmMvWWl0tmui0dnTneOVApEO/N/12X5uczJn4QDgc/kIK1dBd8lYDlHs7Qf5lFvzgAunpXMUE5w
1JEMIEcHK016BtBYPiiadiDcttEHQclmDT7Vsg4P3WDekCkK76FXRGjYQg1PtRCtbPKHN5U8oOmu
J8pNK6OESj3W2bWtDKB57VxfMxbGcGM/FijsS7rZXoAwRY/jmKKrQg2YhBVLAHfEiGGGaXgZHL07
MBXi+jZlZY3AlG6cy2CC5GlqqLrkejFswETipNCPZEcQzrPsJ6WS0KVJSGMsJXLxRYm2GuHPfhzN
JyfQnH3d5LNngVI3SYv61Vg7iJlQA+enU9dSRwyjMKfXs0CFhgSpkvv4IVqUN3l6S8ag97Qsbl1d
S8+tLA/8BziRgzuWXKD2kacVLD0ZsGTi0G3TbLSYp5FfyyCn5mh/BwIAFuM4b0KXLKOPGKo4d5Kn
6oUg6AMhjo1il+PS2zd3DgEZTNQZL7I6jX5qZqRsF0maj0kMryoynT0cc/Woq4Br5fAFgNR8XBue
o4dFx3JAshlJ7alm2CXVsggh2n4kZ79uoeSCqDMA8HZbkDfYJF2IdgFBPwpSAfBVy8S6tzW4KplN
SjPCQ/Q4ZIDXTOW4KG18GgZRlCPuH3HB6DF9GmxlY4wDAnfhBDVkKADfV+RPbO1sFjwbMkOzHErT
zomUQ65F1qZzsgzyOEGIOpuP82j+bENoO4m5jq/K01hPhj8o1WVs4LdPDNfbyZju4iQkJ4UVVtBy
mTVUE2E5FYSTjF+tNhL998kx0lrWeFoHV7X/RNRjOlh6e0Jgh1oVS3XPzA30lslG12H5y2hS6cTo
vycLhx9Rr8/7FLvTipBvNkEKF32Df1nlPFfIOF1iqA22EX72eo2oz8wvngwp2Q4doyMh2UbOmvBG
MQtwtDloz0RCxrAqYL+Cetb2RLFhhsFhzci5qeJgPkb1pBNWZTckmjCE6PDzkUlFwLFwXrRBUk9j
Jj1Ogq9mwqCVIOY6Fsl9O+zwTBjR0U9JUDlZ820gljwkMYl1BcClNXBzA/NHC0nf9pOBBlUrp7s+
y7ne4B7nEdFHUj27fFbnI2EnKPdkudcUiDKTIBTgGWfqDxUlLddYejT+e4AlPcS2DqJKn4CIR/wk
8nOJOoYBVDBhTSLPEiB3C++6QNLeY0WVfSlDbkxv8kM2KR7F2wD2fOZTUoAAjDzUVp1+kppD5Y7Q
qTFZhpJftELiHXupP2SSRHmGweVci5TPlHfbCLGHVI1uo+mywHTbLylWdCF6NSBnWsrE0PhzXTsA
iEQLR+phYI29sIoU0gYYmUOw2pIMwVgizr1okcvTYPacm9BOswrmm8r8rPUcyQMnxcrHcQh8EjcT
CgVMDNjZEPXgwBQYwTvSZeO2VpwRGSgkePJ0QeaPccldqimGh+9NM3E1H0YxJVXhLlXlZUiDYKdU
oOkRnDKdcV9GCPDn5gP8foyv1OCjMaVPI0QtdIDfvWHh9y0Gz7ORHBbXekYprbaIg+LIAoGNuRYD
xHOk5I+yaofb0Azex9xcvGSwi93UkCUY0SgiozTqflNQp+lya4/YJkrd2ksQhu/wYRHd0ObKLUzU
XeY5VrzSiRkViFajuGRODCimaoEHOwqWbDEBaSdub1tNvbXm5KVDpWM7ps1D0vQ/l6njVvw1xqwW
aspOajxWYJ4ri5FiZyckRfBWW+S3pYlJ4cdwd/FoZhgCNo4YYryVShM2Afh+AnhzGn86lUhxUJFG
ryDFYbDOoYCGLNNj10xkn4owM142Ac5S5rNCimIHjOzZmIoM+n/2YpiN8MFIiYYMFs1OVaO3mZu1
l2bmZZH0b7M8mIwHtnoExbedTR3AraqB7W/b0ZsDncFCE7e39MtIZtlrmjrbmjMoVpLTpDyUU60H
CKtpM2P8XH8AEePxsNsPOWhVb+qmEYhwVKHQriAmQBJoJB6Hc43Vy0AiQ7Z39bg8S3l5cRbbxzy+
27fdKB/raqi3FYjfe+TgErGQJPmF2EEcUyMlq00hDnEXP1SSx4kQ/gSmXwM7580svY+ak7AmNfEQ
AVmTeAyrhovCu340YiQi9Xp5t+ATPCfYW9+Z0XDXD054UVssp4wxfcpcm8JqEzTmecwYE1AKSHxV
op48oqDv5vo8nEbWdmipohANGl8xqzP44cIxngvb/m4iFQo9B8O9tLPuKjzOHPL0uyVukp2cEVjk
KuGT0mZ38TKc8l6bHnNKhrhOdE9LKAWnSC/ss95HrK+wtdWcwF963fEri4VSlbcJKSeNOFglOkJu
lXux3patSTl/RoqQugH3X68846A9bWF5e0VaHaVBDx+NJf7sJY1UTrkUN3k53Ro4dWKfiMuXXOU/
C7jde5J47R4Zq+9AtqAkVJr8ooYL/m8xnIwibfdVHLt9aqOhr033BQuuY1SQedGd11IUOwKk4rSp
fM3HBgMNlLz2rEp/qiVnU8L+de08p2S0LK3fJRZSvl2nUZpV7uWwkn10ESaPFWCH0YC0UwbEItMY
EQ4d8cIQzkyBV6JDqgm2ZSlTCqZKNPBFT0i8f5RW/1OvkezpAuXGKE00XOJhn4ImOTQ2Mi+llrlZ
VGq+qmTjVjOYoakh2V4bVXg0RNAPoKfLKD7amVv0eOuNst2Ss+oVH1zMD+rRnUt58GIzFkM4yTCr
NWvUY9oG/GHR4XsDbTDPUAdLEQPYNmQvY6OiwjXpl1DJfVMj/szrFPBC4xkxo1uvs/iZg5zVlo4J
Q+hAXK9m/Cpj56FvDMxzQ+jPIZyALcBUt63zm8IY8bucU2wlkXAbJAt+atFTlqQeji4wJPOQSTeI
Zmunxep7MPDPRYAjMnWC1zylB5mR07VjiqIkdFMDMZFl4G7HDk6fGrKQrKHJCCJu2e6DWoqOGoq2
TOfUM5Opjl6qXnBVWIqUVG5cGVzqdlhS8gXWMDPVmNoBIV5lp8rA2JFbxVplMasTbC/Yonj9DM1b
Y+WFP4jaoC6j2mAEyS90IVAwGLUfkwE7vrcXnExmIvQ6DL2unX0IQ9m5SRHlsifdQq44Cg+SlEqP
Qe3bqeE1Me5npKPzOxOJXbf4hD/phlOln8tuMj0gKvqmkMB/moa6r8pdwb90JxUsVbWGyRv0jKtH
yA31Vkz1DHZbNDpb9GA2KKpg/2NW3KERnFPSoPDK0B4IJgWsWU143ZroGZY4RcA5JZ9GWBSqlMQl
cEouuXECBAvPwzgn+AwtfYsUtXO0SRjfA6JClQplvzJWbzOkaKCnsIJL1DrwlVrZmm/qBGmL/IyQ
nE75xOSdKNtmdnVkZEONX7WNmQU6n7gLxPs8zjEpimIxbbQgqZ3xyAR6O2SdrxOW3hkt+qGS0p7V
BsODzAyB0PbVeTCbmwFS1E4rMYwdyuy2XhTiz0WxyBxgTNWBJd808zR45jDBMguRGVzkWfGCoX62
Zh4VW8qeocMIgsVIvlxuT0sbqZDvC2b7wVhue64ceJruqFt8ddXCq14ce/GCOaSoBg0UXMw+VLu9
5tQqES4mwiQkcGWoiF0Rd8NkDnIzNzawK4GaR7CMCsoMFS9REBSeE2u+Hw2ZRWfQ2lu7r8+gFjAx
1Jd7lP7arUYU5qpqBbDB6nDxavUc70tl9ocZH6RGtWCbJDi7TpodHNPhJXHNVkY6qUSAbwpQ3EOY
6xFlUGvT97W2U3XS7vNEJacaqJnY+fAQAhV8zB31lDZct1pJgmMgI9k99dtWGl5jLp8rQ96HR9V4
Seicxsl5RkXoh9JHe9aFiEHEyV+btW/4+4G1T8qwCR01bdrYcipt9YpitLCpjkNsghJLGIysm2vn
2tSWjWNWa45u3xTYewDRDOq2wWM7aY7SoqCDve5fOy1JxmGFuStjpc3m+so24D6LEDv0cssi/h4Z
LTYBlH2q93xaXiynoGSaTOWS37B+c7T+nHVTzov8APeACaSojtemHgTp97pvzaxDYzP5KSWIpdSc
3hHe9kMDy3mnI8/gS6pQweDY9QVyHcDjURHVbSnJfP1auGctunjiFNcmEltWP5wHtGRY1pvdMVcn
GnHZRx7/DI27vbUE+Jxo8mOdavnOEHtOCnbPNEmFir21a7Q1TCBD/VHPkQZKjTBFwy4tITM7VIIF
O8svtTneDwFlVrR/v5uL8bG+PRV/UqXbSGIXT62ukT2ZWBxLDpCHFWX3vxSep7mCiPP9I2cojNuu
iX92fyfjQNdYL9UX8PVfKTxzyVvDf/OePwg8iqz/Ay6rsDGQ+ayVivMHgUdRFA5Zjq0BaNJBMF5N
Fox/UPDRwYQKVKjuqEAe/+TvyP+AXALZTObGkYHWqv8Tk4W/g9gNGTQsIHbNMdDz5ns0AZ39C6Bf
WVRqnE6NBHb9hpWoJYRhpV0xUT25l/P/ALLW/o4Y/9dv+w3sWoeaXE0j3xbczL+w3zRfSuRlGS8u
Bg6RaEbhpHgKbyh1PMXoUr5V2/gT74aDDsIB2XCX4PY8vihnEuAHdOlFZgsc37ZjIfgfUKUKyei/
4Zf5sSDa+d9UTdMdgz/vN1TprLRk8wAD3FitTFKhXloUlGhQLZ+Q7hDozSGMWD93KrKkxZPVYnYm
5atfVm00x07BNKsXWwzQHYuuRvci1VDA4KByo/bMrGszKAuq3br8DdWs6UjuejpqQsg/T9CRW/uK
AMYsxdvKqxMs4dK4jV0UcMHT26QdCCH/dIZZbWVYcydbHTDRRsvs4hiv4yfxGmpaYn9YR3exS37x
vrDrcbcOI6YRL26pVNRHMYk5XhtsuBpsuRJzF2JPBqarPq5N3gSKD45TwLz+6GoU3LwomzLhc5Ec
4K9kxuQM/6x+9Snr+yolfWqFX3OKYY3qvmDFuw5mujSQPDPXdu2QxdC+6ENM8h7j7NFuAkiKw64U
oziSksQgYuBet5x/DuFtwxpNUQ8GsSMBRcSwvQ7jawN2pgZTi2kgOF0YpmI2YmJlKC901Gqu+yUI
8W02Ba81Rskg2lRSZinDewNpnAnkRo67YLd2dYskoyGgauY2sON3W65bpNnSX/aQ1CBf2Vu71ua6
q9TJmzFSiJKErtZ1LiBjOMGfEGe+/it2E56tFnD19SzXrWDQhH6MuAiynVa7fEker2eoplL9x2lb
3Sg02LX+o4qkFqsy5lZ7EuZn15NdtxSdVD6PAwIZfXuUZNS/1q24Lgd/0JcDSU/KzZbxsh7L4iA8
tKxjB+rw/GvwIiaYz0RuGV/tqF24s/vy5WtXs7F3m31V3AmGgafaurXeHSS61f1IxmHtX7v4xyle
OtzzoSMsu2oVo68aGDPGX1EnISo2iPS+ZKFnWhuUYIWpfVSzotMwITkCR2QT47p6Gy8o1k1OPB1j
pZmOo05VsiyWvSV+w3rbDuI3f20t/SU3WLj+5X6twOyxGBZ3cVuWCB4Hzc36a8r1J/2zMYRWHUEm
P1P0BUJoMi4XYz/M3DSBzVCRE5Ye1921mcSB6+5vL0G/GsendsaSvuT/koVNHQkc1k+UkyzfdNBU
dLh116OL2PpttwhAeiCbjhZ0MiD6n4FN0Aik0WwQH2iicbStsv7t+vHrVgdVdd9jxbjuUbXmqZvm
xG10rhe5n/o4i2bdWvtI0zN8F02MGNAQCRAdL1wUbEuN2sm2X4f/8spO/pQGKQdUz5iVCserdQtg
WdW8rZszusloDonja1PbxveIKYNCukTQcj2wvru+dl4/bX2NZOckCwo78dYrn/7z8ps6iVx0ch/6
qEalgnl2cXlG8FkwhJUiWorOfiQ1OK6nZlEj+jrf9aRVbQA7EsoYy4gT102U0DfRLEa9r+MRZp7U
6l/LmVDOTLRzMBP3iA/5eu36qnW/VNQ/PnndXQ+sfV8f95f3FFKf+/OYnRRCC1+TpR2EAB6yf/cx
1z511OzFVZvuA9w57jJOB12c29QeDYHetr6ve4noksX9inyzCfeQ3VEY661b1+b3vhzBMSSDtNiX
uBq5JJFwXF9TLNGvWZz8v33v+rbrkXJ933V/3fr9q/7+k8CRRLLDZZjVwW1k9RfFmGqL4nJz1Cjm
WFOV7UEbv+kBuHPUoAhiRIMOBA/ngkRfJpG48AdAICDFOvJGkEtdMmmUBroZfJWIkdbGJk7QEvQz
viQlxZC8bsnIyX1tXQ+Qdf1s4woImPgeuaJsW7TJ5CZigV6MncAXjWqPMTwZztUndW1UMSFfd//S
J2a9BoVoxqtM3PakN4k/ucjF2CpeP9cqdSSs28c636kYLNpZX+4IUr9xOYaDpKACYEaZj2LUhLfN
0ZDzgTF9eNTv9DRNv75zNW211ieo1svUm9LcIh/ilNvY4PI0mFzNRm2BREDTUe2orARivhzydmTJ
JjZX0cy1wY/G2ERmSGA+l7tpnIN9NfxcL5AB2rlEO6OC9kdiQlyR9SqZIgACMYuP1JJgW98aW3jL
v/pEq4XJ0Qbliu91iwcpVFrYse0MnsHrkZs56uFzlPDwtmKFNYnliWP1hJBDFTzEJU7Va5+4HaDI
Z/tmSvjBrbQ4h1E9jwpTCOVwnKvRKjEV56VjrTvPISoN46lslJQlUo6gOrZjtRD1VCRN+WoWvb+j
ypvuqUrt9bS0byucaiN1eUK4ctihnXkcRhyGFBY4pWKRk0MnvQkK65LoTeWqHbUa+If5cW3EYHt0
8umP3a8DMYmwNCvgpSXIf67N1x2wbsZmyiI4HQc3BhNHtCHdWpGlkjEkDYCXzHkEQ+VaKqnfbhHA
+TG86yZDlBDBuEwq61azt+7MJYMmK6Mti2K08qud5JyCEUPg2qxuuauj7LqLbofiLyZwgVL/QPnj
vgDZckxtZLTWrTrJJxKFuDdFSEARAIsFcIqy1/Ev+47MYAd8Q3SnWJd9HbMZOgajyfxr1/qKr8/I
IZbwt5mdg4h8abitmFtq0WSZrYkSEJuAeUhOxgN+yXrPikgeHfgJ60tXt9b1Rb85uF4PrK/7essy
xR+ZKNyufVZdO77d6DuzQljcFo28FCQs1n1udgX5ryL3iN+749pnSTqHq+Y8zIpxWLvWg7gf9yLM
746llIaIQPHzsh5ejWXL22YM7EPRG/dTYOo77hSmdDU6ZCAT/RF2oux+9XXNZ2iHzRad5xqsFS8z
ckXyZKoSGAezez1w3R3vKla4IDgpemEfTs1Y8rgBFChXvmIPt5mPO3GnnRRni27d+Fp82gpW5PBN
mB19AHVP2S1hxwNIVgc1G9TXHmb0sSey7OB2N2pwolJLTXJuHtrx3MTocFP6Jht1nIeXXv0+4DYX
pT7qNKm6jdIXPblTEl+gKaUT+UMr8TuVZ8a3cLwf2g3a6U5xBuVVT2coEIBiAweTgFMnHWwHaP8l
lIEDemF8SPNDOpduAzyZ89qZx+Jsu8AeKVJ3PxeMI7b5L6R7ms7vAUlK34RsKOf/2FkHJPFceb4D
p5Wnrxi0a8km9KJn2Or1D8D0eoIdyVMfbWEF6gg5bZCS1VSU1Hciuaz5lrwz8wOV+zDekUWs9Tuo
bMlzk9y38o/sBg7p5mwcq++Ywd9Om4pH1I3d5Qg7xk2+zefWIzO9QzAP2PS29CRUzTYoQIJ38ScX
Lc8P5VJsx0P6hnX0S+3Z3rTHfya60/bDHknNTXxvbU1E2u8JOpsNKrlefqPsqx8xgWUHWA4d8i3S
aFm8C3ALGvGJx7yj6ncKK+zOK5HU9H60G+2uOIDMfjKhGG7Ti3Qbfs4f5OF/lef6DMzHcJtt/oY5
Gkl767krPONWfWrfdO+z2y+nQ/8tOPCroPj4+KtceObQQrg/atPe8qt5M+twG7ZlyZTlUbnV/CLf
mvVbl+zj6AFEDhVbGFOQS4OdA3o5ywGCI5Rmuebjguxy58ofenmJUF56pxYmyVsT88TZm0jXksDt
9xNhLWr41iYhOTAd8SPBIQFkSKWgUd98a05n6+JwWsXBdMFATUcbl4JtfFBGTwpetWVf4p8OAHfY
YHJmPWMWFJyjvXNRPeAiu+lb57jIcJ7DBPM9L3X2YeyhhTc/ZqlnOjAJ9p0DPOqQtJSYHqB/Ft8R
k5eX3TvCHol6KVLKAbfjTv5ZSdtq2SLGLjND4EIBBOeH9QGHcxjRyqN4sbHkU8BSeHS1O8XZpC/1
7J6Mp0HaSCdlV3nlq/ERMQ8CWcRowDkHDyHgwfehcOfAzb7hbCZp4qBOpWwPM/PJqc6qvpfPrL0u
2TflE9A1mQn5B5yb7Dh8BxmZ1GeldFn9+JDCKtcJgQ+ADIHA4YIzjBUi5Y36Wvgd3GKwDi/mj+GS
39tv9WFCX4GCCpCLM4+/NByAeo6P1HnzYNN/hG7zidS1rmwLE9tjb1J2WbnDII5fyMdTHOvwsrjR
jtqlQOkaGdAcwM4m/pRvxu/Sz+xe35YuQdqT+hZ+pE8UlNHR7nE+2HRucJu+1q/AaC5kB/D22fYn
A7XK23KPz97ylh3025f5wXiU9tp98ol2kxWiPLhBQ+sXKT/zOO0gIFFrmv3mGcjnBaGGk3yAoNu8
qJEH9pbZ6tB600bfSm8yiLodVflN7/VPMeYN5UZxiQqSGcyAVytCRQrxYm566TJ8yw/gkYA3JiaG
mBv5jLOAH77qypEE7mMZeJx6uc2BLW9Uot9xo27Unb0vLs576jkvKFV5yz79BgNuK1VubN9plKAB
U7sMml6IWrYLTQZl/E155nGjVnyr7ckNG6/ch2fc7ZQNqa8jph88+SoE1dskwu9xB1vp8jPYh2ci
z32xX3hQgfza991ePkA1HJqdDrSdEVBzZcAEXv3INT10J7z1Ug/h7oI7NdwjNxqiMgVlmsf6HkYT
2JYJfLxLwYL0uMadD0vm1gKz4eIC1PoBYr9+uKVw5yfv403ZPBN7Jcjr84nOznhVqPBx76HecLa9
8FCf4dsczRed3+xTadxPqXsHe9A6oQpT7TXmFBe7GMsNSUeiVZZsP+e79Ox81+/T5/Am9KMfBf44
t1OWj+51+rOLmoTPOkVqDBs55ao9yaOjTKnIj7Tg9mpRHQh9bMRj8UkbRw3tFFEpUG3EyEj8C7uE
ESIqon2eJozoEZEjgSa2QhGQrFujgRvW/msTL1R5m2TDKdVhesfiNdka3fz379bQn3PrViUo6YzE
K3vTpbbcnmwLSlBhEVBFTn/s/9kkjdwfJS1Dv1RsrQfatvqGNQFy1DWSjc7YQIJfll0E6fzQkrmy
R4pfy6IzUq6beN0uICAxG7RMHS5VG7HgHEFYICmHBiqFa6BxeREh8qiRg0jW/cDikKVl3gxYdW82
6CZtZLDFR8cmVbRudZEICq77eDwSfUTyyRyQoq4wFdyoitA3FI0lpO3XrWuf4gyjnzf9fSAPHs6q
rWvO/MGEJ0S6daFU3pwokh+EdyESNUcbBwNEOwvlkERN+2V6/eVgnRq39Swpu1FkF65NuEaB/+xT
RwQCokG+W7Nsa0lp3WrAEjIgiCBl7QRTGVMexrt6rSmZau+iTKjv13RwJ1KC69bK5Y9TVd7nkSPg
fI/AgYKd7ZCaqqYhRUeVaSLoq/rUIOyy0zXG4/5lqufxMMYjfLDJ8a8JJNkuendOTfEwxn2OhVG3
HPOFTIzWNYzqEGmBUrDy7CGATkavfe3KYwwagqWSMwRPFFZlrAWmUXiaKE9VY9dUGrkRqANMR0eZ
NF+L7X24iH+80Y3XfK7s7ZABcHYTka/TU+iuFsLKgDsGIhXxz12bax+YxfmgBufVKh2FDIzX9b6c
vVmvqUe3txZRj2YF5n4Qibg1RSespvF4wkQoFrljvRXJlK/k8TWZrKrDN8MA1CdLJUgthPCPxdyd
iH0jRtb6x9yloMxHBGR2ZQuPtLUVIjcaOcfyWaZ03DZg/tcS2/pfrs11F12ZmJMkMJRZk69/ryJC
e6SMFQKjGunhah7tzTzbpHfW0uFXI3LIRtXQid6ElzvwHpG6Ddy/1D7XGuHXvi1P+Ze0yv8W4/5D
MY5SGkWY/973/P9l39v0b4bnX+/4sxKnOv9wLNU2Hbw1ZR2xr//zh9+5YiGKp8sKBTpDdVbj8j/t
zi3lH5pOpU23dNvQDEUItPxRiTM4RE2Po5qGApWKyN7//a+/6eO0v+3/VboO0Ze/FZzE78G92tAZ
HWxOFO/zv9fibAAv0M5k/XNpu1/NNIdQSw04LX2GpnWjLLiVY22jdMlHXWD+AHZZu+DMmxwUyxr8
kvrYFI3TJYzwzeh7OK6OYZSPTTO0F+iNG4CP1ePahH1nuMBADD8K5+oxrCv9pkdW2LKUhBhqoFrV
prKQiOYd5IcAsuoTuikY1yF4nUFQiAf8dGBLtFmJI/OfjVUN5Y0ddTDI5hjUUkt2yrseXrfW16xb
AzK4cNG/PmTtLtTgBTBPv9NDJJHbqFbeMku5Neqm/1TS6TQrff8+433jDSick0pK0a+TtdzHbSl+
1PEL2dQWNAFrQSgDw8jmJlcxENC7oIL0Gzxfu9b+tbn21Ta+cLXhUMjnTRKC/+exv0gaKh8uUnXT
iUrVdGrhwJzWXe60bO80+b/02wjLbpCUyNARFa9em6/9cko5tn4QzL5DkxHRWOvrja93FcV0KAzI
Y4CRB0qebXuBxxBiciShy5fp+UkaekME1kN+SucQ8PLvmzgM5Ce9krKD42pWum0KpGDNIp9u1i3E
LhCasts2OYmj64GuJioqjM7eyQmarU3a1O/xEqhgcgbSbU5ov1WpGwK8fneCKoTBxczs9BNwYbRC
RtQV3xUldtyiAQ5uJ73+orCQtMaqfp9Us9ijQ0EaT7xsjOVLiWj8A/XE8S9vr0Pc3iQthOhh9RjN
YRMXH227vv/aDeJUvzUD/LfywBx8s5AldaPbd6ghBjwgkPPBEklUVh37zlJK584QjWMqYJIQRLz2
91ERHC01vKxda9MviwMJBcvAOB//+IwINREWu1O+g1Q1nnvRDCTMzgsryq00cX/9dmB9ybWvjXNs
NiLoopWVWJD49MhX2vp13esXHWHpdfP3fcj4HOqzzsJDhXRs0euad31l0eQELcagWqdrZ9zN1PWI
DIYu7h7WRgalhVCBdZsXfYeSvtKdmiK+1LmTfCA5czvLUU7gSsSXVU74PLcY7MSlpd6paKb45gSz
IEhAGVtxOKHl4vSnUMb08TnCzgzCufr/GTvPJrWRrg3/IlUph6/AwDDAAJPHX1ROq1bO8de/lxrv
Ys/6Wb9VLlVHwYBRd59zh1S5x58Azkk5snPvxvB0uRC53GeJdvdT09ypuKW1tOIA0al/xoZsB07f
9GEQP+bOPWlU+zdIupvLCFLOomxKF/6199TxBz3Ii6nzPbe2MG+ubSEawR6qt4e0HZqHykzaveoq
l0k+xIYtCUEONblu7r12yvYx6ZS5AgQcxsNPRTHW5n702AcFFZsf2dPPIyNdEd3CFD7qR4bmkJtT
xb0L3AxdOPOAdH9+YCODds7cboHNVHnckoHPxtjcXMa1k/+jP63Vb0aqESYTzUZpTPUBaaXxAUuK
uXy59HpBSHx0oE3GhODmjsnh6Qi5AuUUmgbUwveNE79dJzWiwjv515siozSPzoPuWAZI9QWwm09u
0gC509uDj+7O6dIUt/U66p0ONzPasA7LEB7XOfz/PfbabkHwXZPywR2R3zT7UjDCpOn9Qw/bg1iC
lX51iW4pyfRFRagCpmoaHxD3Y4D1Y1X484D5QAS44A8IFLJ3HxZZT/UMXUMwWbMt0yAr/+siC6pZ
y5t6wieenMFtwwe7B3mn7XU8Eey1k1j2pkybZwXNzXaBsyJ4BZz5NojWaQ8tEdRx0K0jSSj1Qeus
HGpGBppx7pRtIiAMhcaGgCoeWgctjXBnrOaIQRR9SSZLLEmbbIop+Bzr/A9NunI4F2OGLx01eem7
bWK36Y8KdqSqmMJTI3rlyWogbqE82+7lyAKSPueDqtrKqgo6uLZzaB6Rmx2TxFLuOAEThEpUdN6T
8hSINPqmqeFbHIPlzu3QWGOa6KxHzd2nAtuBAhW8U4jC5KZKDFzo6w4VBuyXb2xfzZ41nHIWoh7i
zZjA3Y9aPb7Tgd4vRNchU9pyAawE5hyz2O04RHMVGY90CvayJoe5pI9XScFLj7VjPlyGIcxFtEHo
BrK/bm3iBRQpEPRD59ly1CPuKt0XP4g10HfedIKOPO1a1CLwEBvyL/5972AoqqU14cakYPvTxPb9
T5vI32lDfhSH5L+C42mWgyi8haChp334T+NEIGfJmwffekfVVklXxQ9doE1ng3hHpHO8Kzt4+FNT
nmx3TNejXzc3RjSkT2Dgm70D9nvRB9GwM0pkE5QJGxCeJ8qOvSg46RQtCDAWPjyqvztkSbbJcbL6
oe0690PH7wZf29hh4i8wYAWGhDmkY9M6FCYGiJrl+hvIst0pJZKwFKZivo1O++ghKPBXhXl2gRDW
11akGjCtwLD2CMUQ1sZS866vVKLgsg5B25tNzWm9FGWr3Vj1Rhchbhvz8HmivHh6T8yJE+C+B798
W+pqvS38tDh6EbGGNDa8NzdvjqOW+99DJdtoXVlsU89OQfP26n2it3gSRh1WQV1KtUknfSGLQ1Ie
o8KOQUUwTjaNPkIScPVZ5mInZWmwvgzIEu0bg9/alKfips4748aP1PhM3iU+q0Wj0sauoCI3eoYy
hrGBiRZojFcTgAja5DhTgQacuh0Ar3mavPRuqdy10fh2bTKHLj04KGAbfOQrvQL4xPCZUxIbzzHJ
wXRAYkVeMAGHs59oWE/MW4drhyzJNsQziDz+rrut8AsddKGsPsxrdAQtF3Zt4BvQV3vbC76bcMfu
B7e1XpzEWwZGED5pU9A/Cmi4aWQpDwUn732Bbf1SI+P1BQLqrR+4+qszpRbBkyDZ9uhFIz/bfZUD
cKj+XlhW/ehZYbk1R5OEiGIor1Xrbsyi175gUEUIQ/f6ox27xZ7VZ1rJDuKmWbwJJj1dZiiNY+w9
BYd4zMRhtPW8XllC3/a1HtyzNRaPwMtPYS7UQwlV7lHLFe82cjqxlJ3y0inVaUQE4iBr1xGlETJ9
nvXPPeQITv/+5R5NFID90FMdfjPydPDpfRfw0VyMcs0l/ub+WhxOUz/O/oaGuCmtVnnxO4GZlGpa
t4ZwlRckKzFAdlkNZK+NdI/iuMqjiDPloU/bDaJVyksHGfsP0qIzRvRnAVZHZaGzEBsG44mQEufa
X5c6X8RDiNVu9j3Wve6E2Uax6CO//lLEYtcBtBaL+F4LU4TSuqDbA1jXn4FsmXdNpOxF4mILDSUe
/TmcT9ZydXPjxLirR5HchR0umWskM6GYOTNqL876S5Djl/PxL+fhX5VRTUSVDdu1NAt1bgS0rI8S
z4oGwitHGvdrgLapXYGDgNkZd7dxCifiUvdCIU51iavREDU5kcl5kFu6xWGYqhunGWN3IZAsOk0q
4JaRsOBKTmliyOBVPpngY/roCJkQZbZKH1eGYkdH2SYvNrq5mzpUoa/OHdZ8cSo92HTu5I/9HzYn
UjD5J8VcvjCDv9P0bEtzWWbcj4jTBOzRZA/+N6WPDigc5i/DiIED2e632ijabdYHLjonhvkWqZzR
uw4k7RwieCpzFEn9wnwDaBfehggG3siq3+bfEqOuToarKGfHCh4vs4vMWZsNrHp579LLz7V6MMMW
qMqncADjGqQFZpR8IrBP5uKl3jg/SogIF+DZZ4HtJm8VHCWyDn5GHnVHotVEz4WN+B70CN9st7Fr
QdAgCOruwsRxLpdoqPtqIet95JarqdA1iFdAceR6b/pIWsANeDM1pFMGPR+2Xl5Ujzw1vskBFc8z
EmiK+zBNCdKJaBysa+Ra3hOET8zQiz/XtYjX8cBD3Zoa/RmUHN7LABZvYCf+XDVHsr+RoTymjhkc
JC9QluRFgOlbuK7brj90hFPwJ5liexbv/vD1c8o3VNZawwH4/UHcWzOCUfWGyP5GFLOy7y08TIKZ
TjOk6rEOw/EBDBcXdI7BaeGnbc1V2ZEomBDp9ngZFtQkKEWA5ZA9x+Q1ZBwXCiDlc4SGyDmuhLdT
2/Sly13/bE69fx419LisAM2oLskdMuTo7qEsEpF0mmfIgVMQvLJEWTs5Q7bbiM9xV9mQBaYr7ypr
coa8a6oJHbL233cRY2UsIwtlQzkuBJlVBlDijNK6I5gem8tLca7Lkrz0KCndgYfgECeLbTStUMK1
btsYte3/3uw5817u528BMXndVG3LQcXL0DR1Rsz/hIhvM3SHFEQW3p1IGHjwtMC0Ifm+pHr0PgVR
fawGVX8RBuItUV09EXYYHoE7saYzyI1H/b4bqm+XKaJBWcDEE1NWx8RNsISOjZtivoULMWxlI3wK
QIkqJMYZwhCjaDJXxzBCT1fzT1rjd4D24vA+xxToFpflcJX3NYliyJf7wEMZQkSW9ZSHg34K0uHW
1RL7SY4Ihldk+rtH2c9z8InXbu5lLdQaZIhHNbkbPfHi1p5928SG85Cp9savDFYx0mB7GOAD8shU
ayWLbuMYcp6sekmJQVzkkf6be81ZP8oACL8TmMjhT/tCFDZ7wLIoe4gDpIREjEZNV8CkXQZR900L
s3Qne3W3bv8okv9BJd/hKzQ8T7VsXkVznY+a2oB2cTCu3f7dwYEE/WtrIl3pzmd9HymCm2Ziu0nA
UzVZVjJS8fytJDdxLcwxoz752RdddaOHosrjhxJ9iS2MwAYUcFTf4KqC8dUgnE2thsrNmBfdG6L8
sxux0RyD2tUfB3BuYAy7t6nrEba1mupGsJN+Kw2y+FNhVfcgUP0nJRgv03Unb7ZuHVorQoTdW9Gi
9uK5dnnoEV16GQ1UDObpuLSC2Cf/uJIvCqkOTqmZViijFtMrvl7yNYH8xjvXy0zMB7lZYAEB1aKu
2cl7TMbSd/xxpbhAEwfHME46x70TKS/iHYG4vzbhCEmOF3GIjWyTFz8aZo0nDRrlPDXpM22PWMOr
2k/9HmZHfIva2nApXdt+V/rvcU7k/bif90/pw13i0LM2Gu60XaCe607xN5GYOcS+Op3lRcONfG0R
llld2wKtnVZdqxk3cprs6AgnLc2U8Pm1DXB4uVBGvVxb/fQtipzyvqo1i19egKCQMZSHyYLN2deh
+yAw/F7amWjf9c56YsUmF9QpNzQAAVTdElpNV3/67yeUNJH5+QllGDZ69gg0eTyeiGR82CbgOofh
IhJE76U+hvGd7dzW0E8aw2m+2y77ybHWPqHYji6n7hjHskZeESdUe2MGeb7PzU4HnAj+pfAs/pPP
F6VDv8WO0U2VVR3PtP9+ywaUqV8eqixKljNzoDg+z5YZH7aitoYztyjq+tM0DivwnjX7BC5mUtTH
3HHQkumQ/MUi50ebOjjprnOAq+mp2b07WY0CnJs82Vrv74OsztCVTvv3IAV+klopMJIgqh6VEb5u
qvbvRcUXpOdaSzp25cKSDGYntKYyxwVy9tEmh9izIE2koX5NjyzJixxoZPhwEUbNV3/4FNwPDyb+
cJe0OiY9jqmx2ftIKQr6QU2SrNOfWUnThZWU+X5oclDIsujM9VQP8r1f4NLlGgiQz03XdlmVIz60
JVZeAOo20TmbZ3wYd61e5+YewhNp7ES3GnJbD4btY8Ngee+E6MIUrCVGZ8IJYKOaNb3zEEw9loNW
NSfZZPrFsOVJSpR77pQ36VXTX9RuCAipjYcHtSj7c56crCjnlkrH/82gavWlHCtvovglqkeFFuzk
TcSQjPexH2L/zotadYtQYdGbOMDq3S5Rom4Xxg0Ii/kiS00NAgsXBIAbv3ZkWCRg7DY32vxUlhyU
sI5uC+fWqGIE9EhgPTnJzK7Xg4c27boneSmHdwPB5sdLvw3GJkOtci/7SGhwSsToJCG3bROZXoaB
0PZJZaj7RCt/lGSbvMRz74fBsk32olsHGhFBEvQVAwBkSBBssjE5W1pB1P2fi+yc3BaJmdwci52s
X7vVyBDrQG2GRTviNt0qk7I25pUXq6PsQfWnbaS1qHjN6zDU8PgwNdmxvyzD+AWtDaIvq0uvmuYP
uFSyw+LgcSdvAlZVPVvtWp375CiSGtXWUzFivtzkd6+qdeM29GFEyxmAg1VASVZ2l6fTtM/x3Fom
Y6y81x5qOkIrvGNvYGchq70+Ku96r4KIs91p3w16dkyz5nPi+Ma9Zk/mvSzZvhkfnH5EY6sw7y19
wt9CdkTYIy1Lu5619plxvcgZFXTpa5PqaIiPajHqm02vHEwNYwhez0XJzlYOsu16AdgulgESfXdJ
p8a7vvPinSzJS634WAnIouunyXpIo2PUimSPpNIdhxhkVl2+hlUFyeUmVU0OpXkYo5MaDOGxbv8K
ytw6F32XPdaNwMph1NWbS7Vu27PXAh8zcEpcwv1RljkyJkhsMVh4fXuPf+teSZvkEJjWrMmIraXf
mMbrQN7tprXqaSOrOV5aCxON8mMp6uAF+eYFjHjzNZnGbv9hlk0MMK4Mtpv4kFSFXn/h13w3tlb4
ShANwjfqYrd5Lopn0CcPcgBce1DFwrdPQ+h14PNQrooGr/iSXW7gFoq7ykxv2uHMqp9aFLEWcqLv
F2cTiPdz5wfFLRJtzSbGNvoldPU7OQCORrhUQAJ3rt2i+xSnvtk99Z5z4/qqcxvBYV+joZx9HlaF
msefx9gB79ogCeWHuvli1khtzN0RqPlVbOP2gLgH6pLCAtEE2FVGRmWQVYZbfeIdmZOHSzNulPeg
iLeiLtLnFCDPbsiDGA1w2vWh+zbUTnF2oJvfVyV2ER0qK+/IFaKc2SjHZj6tjV7PGaFB3CFG6PxB
txLt3JoA9+iTLVD7C6ylBbCveQD6xmewOfadYSliW4eGsY5VLX+bsy3ys0A9sluiGlGjCVJqCN1Z
QHXn7ycyIvRC8uxdM/hRt06kbgcxlI+WKb7JAZkG3jEqILSoWFnc4Yfu3XjDKD41cAPkCN0fwxXG
CdHB6LPgqCZlxknc645KBx6IHIeS1/j2UOD5cCmMstCreNr+aLl0jeC0/275/4/590twn6wmnsm2
4PoSSqBbf1iW9X+vyh4WVqoOT8Yx8JD5sJ+yrKDBgLYdnk1zco9x0h7VISzftVbL1p3jKRtZRZdm
ZVd6BskNoAhQZL98H2e0fABjlY/HQeypzbyDoigR2mZ/lxTT8dhlIP4rS5fe0v6DvxNBsV93WPPO
yrBQDQO84truv3yEODvUZaGZ/pNZ9eu8TTmNV4Z265jdj9K1zftNmxzn5UcfibBRSdFtKThabkNr
6O66qYywhfb8u04vtmM2RcZGG3wyRy0rz6U+8dzrIuR4/SF572YDFsJOzl3p1S7S4I+RoyTsyuxs
G4ow5fFMNRq7byiraicxRsapFOE3OUoJFITKXQtk9DyqAslWFPZr0bEZuQRG0IJFKtkMi1edSACY
5cbfW3MV0OUqMPzqKUgn88zvjz2flr9OIzofKUns5SQ46RHRRSkti1h5HNfZO/6wlrUxbr2jLBGv
RhYtB9AQOwnZXtmo2Ok7tsBEVuapcrCcH6OZqs5TL2Pl3KRlNZaN3QCHMgyMZl0Ymr8JQhVWatwX
r4mAjDpEBZLx81uH1/2gsW08ZWnYPXcNdM252Z7Qea66dohDXDOs9yINPyNWkn4Np+jdrHKTbf/g
8x/UjW9NAkZP84CQdeI5tFCR7HuvWMit0aUo91D6CG5uq43trLnIm7hurCqtLfzldStltUBYvCAR
s1pUiszYVG7Zj7tPhSfOhhEanwsLZd95Ab43cHO7D0rUbWRHK5BW5Yf17KnZnH+vunXZ88Cpo6+y
P/EHZF+STLkzG8Kr+L0joMT2/z5JiBH0mld81r3o1bO77nEIdSgGtaIgHUs7n/oyapryLUhSc9O3
Dhq3hae8CfC6ckDix8UN9MfqLoxE9JSFBGjmiWqABLU7Tu6hS2rjWBfIKsqO1ifBFWqdctb92sci
M8XJO7W8U9ST2rZ9/6UGiXMSUxE8W5wNikAbXzvHKfZjBZY6HbPxFT/QcI2iVbaRvWEhOERWYXAv
eyuitY6Zvfp1PNxXPmwSOSoOp2kzYjkGXiucXpuojQm+FSSC5ls62Di0qlE+KXWvnJwsf7y8MPjD
reOJbiUnuSa6bI3v2lufleJQRTgVTCMEVqeeT01hZDxfq4iV/KiWhV/tCC39XJW9sFd/zG1SXX8O
y+DJxx8eRz8ks8hg+0jDdMg1yCJLX2eRJij9Oy21iIj8q08OU3zrxoht9TZQtjF+HtYbNibVe28g
9ZdIN4pYs5473d4m8OY+gTFSUTlwol0x+tZjPLkPl3bC8UTdonHvNgORzEB8l+01W5IlJqLxfRYM
ySltYN4IMbqfsHgaFqlwTShvxMoz2OC5GqGGiOh72Bswn5ysceD9zUXguw46ANT9Jqg3gz89qDqL
LJQn85CNmFrUs1ztpa0s7UOoThhdCL0+OpkzWIu5LdDOY41DEg8Ltq/Bwu6i8Av5U/BOfvi968tN
6Lm5QMTyCwrzCc4f7ZGTMY5jeRyt2zyYvtejT9Lb7b90wvs2Vbn2roPfxnMH9f9h1rsToe/vMWHC
uYdEfbJMO9tjHVL9fdd3LkGuuSgHyVJtoLED+BAN5HmiUuVMVATFVN5DMTEyDZTpL9l9neciOMjH
OIuh+1D8vMlTnlI9Dm4UdO/uOeOqtzW2LLjcRyBJ2JeBNxT1oyLYK7tT1X0Sijj6wQQtTFkFWdcd
wEUMhzCvhgOczeFSDYIUkNbULGVnMyKKaxtoO3bV4Bya+UKwD33hIrDhq0RsRBBz1rn9Cen17i4Q
9ZtG+uokL0A/ulMbpDhW2ZBo5nY51BZoL/pmU6+uYx0x+2BY4jaJKjKy+hgc9bSZMEmwRxTMEvPQ
RGp3o3t59oSKOobcvRF8MQbjdqjZQy+6uEABMrG/gumDK2No5rMXYt0u71SBDrjcKS/JZRs2jDpb
qawDoS2swMXBnSsJ29BD2k+YAKGKEq5rB76M7HESkxh3m5nhkhwyUZOogfqhpnvY+M0tjhTpPiiq
5pbE9Y+S+KftQ29OOuBGFQEq1ADC8VQHNy+LwgZHr6B7gigcPfJiGW42K6HOg8KhsfSlbHZj7AJm
bZBTB2KBfFTy6lqefueabb3S7XR8z/FyBANAdMAyzBk1BLPOnDsAeyC24bUkUQPhvVRJi1aYObwn
gwE3rO/GtawOYw4nJ7eeMJvCDsPEfSGpOdHiHM1Hze47D2v/02DrISK/CHtCyq3WWRJm+6lS4p2B
KuGmnILurHnTuBRooCIx53KQnCNMwRxranoM3dyser02yRICKOYqrJBLUC0i3mQXUUfrXA79NcSF
TFiQqKjKNnmZCnYuiLfneNK71qNdadW5IgC21OKqXaPNSSZa1qe5PtRB/6POKv53PUirVxNPE06c
6pta4/VQqdlfHBBXtp5ZX9xCZ9cRm/aD2+r2WrhFuLMR+j+07tDfmEpTPbc5JKQO9cLv7ZckifO/
Mj0DuVnp7jN6xiTw/aQ5BH2FCKeTQigq2/KBUyeuHWmZfOmgwMlZGj7YwcjTCvS/v+TR+qcktPUr
4MpxUKXGUYGwsGdZuNJ+3F0ToxSdqxb+VyzhxmU6GcEuJdYXqOVfeh3UXxB4vXmzWq//GpnEWOLw
MOpWeqvV0GEUSwuPrY6sjtHH6IL5pKWc/D6MqnrbeivDKcJNWuTiAavCJG6OuRGYd6piGXdECwps
aIpkGXatsZlMSImcmhCDV5H0tIZE5dHB7ZKqhDa/bl81EC+rZpzQmzRUYHmKSTjZqLZEVcUqVrQ7
G9Onk6NC4Y2K8A0lDbfLjLfoewk8/DTlz+AxvY3p4tyi2x1USsfNMPVAIgdSy7PiTekByBBSHHVq
3botLrZ97Ss7J3ok6FHcR3pfH61Rs9cILJIYxWtqp6hOuYMAkQEYVvp1qrvaqvfVleGKZOmDcF0r
gMzXvZ8Y68n62pp6tgUYnd04xMeXlgBzSwR8WDpVwd7barf+FCa3GFVVaw/J5XUMjri09y7uk9tB
CXnLdU6OJ7YWcZGWiwHF7cd+qvaRkgX7UbDmuzUfeKfjDJJppH31rCnWo+Hq2Ar0yJLEDW41RtVv
7QD+rdLrn+M8zm47G1uWLJgNZhQA4WmgFw+RiXxmrOuHdL40Dc9SLWwPTiGWfRoNd0PfejstRaEz
q8sO0CXS+3EU8/CYxdV5jWiBSGm1RaBgpcfRs41b0nZKvZ0Rgksnh+7NsspfU7U09nFefwkE7F3B
nsku8yhb+B3iQETDUXtO9ziHvpB2NZDtUR2sTqwO5qqYxQA9ULQROPA0f+JUl+5FEKf7kof0KNQH
0brtror84hFnxCfLalLEYLe2hjs24etjHwv7jWfvVsz6PEm+c0V2yA07eq2UZKM5fb9RZt3znHTk
2dRtVjyou8JRTnYh7lz+2+7VGBnuruuaQwvTWjWABbVquI4EtsngMw4i10MMdixUuvmaCj+Y5a3z
HHlBExZyGb3kqd8f/JGgbKyPW1erfJyQ9LPLeRRBV9fdli1cZIIPj1pUtffyoiMvuRxKbDv4H2Ts
6lI1dgbCGLVvOPsijtRjb0co4ALBXWh4oTXYbi17f1o0KnrrLmCiBhUJIXYlUew7JVWG7eh176nI
QeLrQ4zYIF+jESnQ9gxr3HOiRzIqwt+oq2YE1uTiEMJOdpXqzjJUjK9qX97o5LvBmQ/DAbbZqan5
u7MWY5sWkYCtO2JVFmdtwqZdwE3NvU0SODmEOkjsA3J5utH94bGm/Xrc5qkGMMUBY2cQNcB81viQ
0PAnEx+bysu+hXygr/mYv7aiWjr4ER7BbiscugT7KxdpbD8KbszOKv7yi9zZCFa0fRrE6CojwxGT
ym9DRJTFxG/7v7MNH+y5eYuOSTQAlzMkzAAUSOf7nxLZmqonVVoW0fehUJyFneMN26v5uUy0/FB4
Y3+rOwhUF8SBlgVnxzWY3wWm1Rs/89S9V0w7wUJ3kxKjXhuaDeI37Tm2hE16ztXMu8FiV19P87M2
izFVwrjbuDFTC6O1XLw2o/qnT1yf4Q8/p73U+W8wNY8zqe4aLCq/JuZ17EzjAmWSbyzp1RIbpfiY
VsmDB2HvzimC+CgvyC/ExyiEI54XbrGWbXKsLFWNY9xw5uuWHzqGsm+2nRjfPrSPQxXfF/3jh+Z4
fnU9iPZNPord9f5yWK1ECBsnhnJ5ddl2uaAedFO3Dbqu/7zfHzMQpdKbFEjLrx1ZHcQHAkw/Tbi+
mKIVGxRbWUTmSbI9NHkKCRdJjTQrO0DIgovkyV3qH4tygI8ICj/BeexPxZ+mCQPbiuW/bjZPaJRC
WdmFMrsrsFe32XQdZAkqr262w8GK2sdwCB6NoHL3JUHEhdsjVWMBjSCunQt3L3vIeLp7WR0JZa3Z
rJWLmKAtKmWif6517XXCP+wBLsxw7+QOeS5lUt8T3E+WWhdr+ylws6ci0XeynVQ/dGki7+T/Qs5P
9gNqQdWbDV8GH+JKWclRv7mrhsLfH3+Hv2osAmQzPHwXVYiXOtiuf8UXo5x0a49P3jfoF3zDtj/g
J9fq7iHuq3XjV/FO1vJIFyoKgWlyA/erWcrGn3r66BYzyPIgm/iBherK1JHG0DyzJxTA/eRlmALv
UqoLVqsxQnJX+O0Gcmi70ON2E2pDc4/AoHsmlAgS03FQT8+8s2zKmqy+Q4+W3TvC42cSIu65mOxq
nUZKupJtclzcuDBhbbvdyLY+mXd1o9i6M6Ai03prJ0vXi2yzMUVcA51Cdnke5+hlUl2Kv5v3U7cV
9+Ot4gGrJ7X08f7/8+Wur17WQNVGG3H5f78zr+HITxiewI86KPvcyZS9LIVh/dLFmCh8aB/mYdc2
owKL6+XmDJKE0Xad/2Fcjwf6skI4fvWhI89L/CTkDWu0tlcu7xau/D+N8o42ZJ1bD0YPK4i58+Pe
3EGWiXaTtwuQ8KzXCjJGsJ24uEQLZ3o/Rily3HUGPKCz76vjvAz9uMl12mWsuQn9R3hm6t7lvdyo
StO/NLr1bswkvBjt6wbGw2fCGhgyWKLc+HCoTkOQ3FS2W35yR2SYk7EC69yWzl7UbE4U07ffPZIY
koBgJ6hgKwITxoGd6K1Tcp7NIrwtk9I/6v50W7hO8aLUdXAskuY99fPyJQriYt+Sa4H9RbUNhbMl
RaUvL2PTFnPQdopu4rm3r7aKs0/DHJ3trO1PxhCxTVRtjGlIbT/2OeQ6yPXON9V7j9wBP+8Sv09f
CacHt5zcbRe5aI3Gxoy0a6eHwnRYPCOMY2WbFdXTaQzJss0TZBO0w3adCVxlgyCaHmQHMutnj4PJ
QY7ohpw/ELLNTeCX/dL2cMPpkJuuVpcnHv4rM9MaPsqolZAKeFLKi+y9PhmvHTFri6XDkLs29fIm
1wfq9ZWubXK09s/t/VttK/F0KAaAr2u8eBYJBHl3qc+gO7SMYFdq/uHaJEfIi/YblJ4cJ3vlnT/c
7jqXjyD58Wqm1os/gPjk9uuXvYIF6Nme/+muBQrsA4jPqJK68qK4/mpWwVa3w2KfFL6+bkt2Q5U3
qWurrIv9pRh4rw07pDuelOpX0nhP6KHbL5rAGsUfLG9Xe059AHhqrtIKl7oK78adg4v0Qsd+7DAN
hvdkpzrmo6r7hgsl5x3HxKzZEd5bY7afC7+2T0keJOfACwiHeOf/3ufZv+rUzjhpV7NIXblsjlTN
/showlHd1Qddzb7a0WAuq2iwH3z8mSfOHydZQ0lY32QwCgj1j+T1cGLGPgCQtOxNe7tCzD9FfNtz
zHVcoiIS+5O/w2fFBxtHqTD6Y6dOEETmGkxku1rIoryAN1rZ06je9XjTQxa0/btS6Qgux4266dBd
PIpwYMmFHfCEoVqwJI9rLtAOF0tRE+1a+FYY7AObCwwnZSdLsm0y9WjbOqRN5s4Pw+TYNu6CeiG7
lWq+Vxh298EYls9swqy144bZeopK5aUZ0YdLTL++k1XT0F4VxbOOsqYigjJMzYs3qNiOltNZoh3/
+2vSPtK7+Z4kJNF22ZADk/tIIvIR5Rs4hitfQsUqNm2mfELKIzvLi09EAuJkdOJtYoIJKl8lvIwW
52hn59CKsnNFWBNAaLr0lNLHIdoP7BMyqV3YhSPZg89Wr/hHeS9tviuROSh+ZnV/fQ0r5Dt12XDJ
+8l2JayeAy1bNbEOcK4IWr5+39u1BBeQ6GqmdeLb+kMS4ToQ9l3/uW803N5y8y83wb8psd3Pem97
i8DygscxmhoUcTN/hwVec9NVlbsy7fz+StM0J5xPW0OLf6ZuVvaD5+FqLambo5e1B8A0v50Uto1K
OIcJgM2Mvbyv4g7tYX6VBongBL2G+OdXsJTyFFo9CZsybx7I6rSHKqzuw1htHmQTPwq8zMDy3siq
1nn5GnoDfkqrcnTsvelX3/E6yU+9EXpn5Pwf5am+sutp3Q6sfhl+Ym8YRB+6zsM2BtThsQK3iZ83
7V2KYZGJowEW5uO4iOIkXMGowdlkTHCbB3VyvVxRJ1UzPPtxB/ftUeidgYPW3xfdN41d0lqofxCV
NbeA2FayTQ4Zm9TYiVpom1gF0V5Fefuqf62cznhVm3I8pKVKvmCuKgqW4ZUxYtZchcZrxQK5AFAS
3P+Ykwel+aAFwt6IXpT3rlECweLP+Frbh0kt1E8h8fkeoWZ8wNv80R4B4atR9qkcrREbEsW8c/pm
fCY/cZvChfyES4l2oxjItmEpFr5FyAPI8anQHH6dhckGi+metZgnv2eoRt5CsGovEvb/k1CiaThf
fjhD8qtzLMkm8VzCZR+DkVbQF1XaVv/H13ksuY0EafiJEAFvrvTeNdvpgpCF9x5Pvx+KmuGMdnYv
FcgyaKmbBKoyf5N9sytONFpum2dlaooRCSxUOsOV6OuavITkizJxScrr8JxHJrbbu7F7KDqt3ttQ
FGYN+iZrb2ic99brlmGrjl9DB+2wTra9g55hRaYN6daT1PKSGiYvpNTckmKpLqKr1skatkalAJ/5
q08MGKPJFzhuj67LyqJ0EKxKMmWFXDJHo0RDDgEaX7dXfFuHEI6+gwg9Lw8L2DFDt39cil7TrPBW
+ccEcZmjAhSHYU/SkBvVU/OYPa3GYGichW5k7ltdgsCEHe+L3vvBpopsODhDKt+8Eg+XFAuMuYFj
xiqsMv8gGpeJhyFPsTEOsPR+9okrexr9P/u0qIv2rnl/zhJT4a4Oc1tu8QrNKxlqcGMtySbKyJ/F
VjFrTBfF7+mw4k5HGTOv0WpWkI6YugYrzs5SMmIlSCS6qjaNdxAGkWlW3fCiWiCyM45lWlYNn0UZ
exvdw4+5yc3h0w/8vcp26u7GkQ4dV6PEPU3jD2PMUhtgfpe62o303U30o1LRLcvB8rYiVDnhULH/
NEJ7hrDIzAnRuA+Nqpq1g+/f66lplWVPkePl0eMn2szDf2vnm6VxjtIkB5lZ79W+KfkT0Eg6f5vY
70Kkls0S3W8PB96Q9I0YxY8e1QF5yLcSG4fFEHrBCfmIclfh+biu06i5qSPKXxxY3W8dBkFBrbs/
TbN4hypevndVh3batKhAMHxuema4ir0AZKBaRhyUxKUokz4anHv1ubikfu+u87DssXfxC22hGroN
OxQNPb2O5DXY2orqVrIRnMsUDzYyjN6wFoRM/Dy6LcIUOxu1jHc2EWBNRyc+ur49vkA0OmGbpnyS
QzaWILD6BUidcGcAUL/4eu0cFAOf6CkqSLJdxJWNlpuDk/DJjgPYggijRfJAmlI8c21USje1GnyK
566RuigaigERJ2OP5mCu7v94PgeGdusw/ZslyCbzjkrcpe9k3dXKQoAneM+9xg4E7DpK/E89M39Y
kZx/77Nh19qJ66HOdZWiscXqisCsW/ckGrswk0PomkvZag3tMSBJhnvKUuUjgLqwfQxIjaOe8qJd
O1OCzh1GGkSuDyK063hECHWKy8qsNoWFaJuYN3U9RkXM14Ps3tSIeXzELuJW/WQeVsbZQvFDfT5S
+nwRjQJlDjmWm5nBDHXDAg84MyrXYszDguuYK+2riBo3bV+KMvxmYAo8VzSoObltuGfROEVYLWzk
IZbPvsaMpHPnOisvqczDs9+KrOkM1/7kJ0lnVS44gfEsT+BoGOh6TZ1ispy24bYM0xM1oXqLQEP8
MeBGWoMHf8mgPl2aJvwmukPqKesoqZuVCFs+6JhP+cHZTF377tQS+vGsrm0LbeI4QAZPseOPqPcV
VLiQ57IVj2OfmSlfMgm/sCznQZD2g3PJUwol5BPLr2BO8hmyGt7VNFXkBLTO5d/bdiu83dDociUA
hFMTAUXLZ8+4l0acpbrCW7TTcCKGvTBv9pGp1nsFAbZtE6vSsqAMcwGNBji7lIIf9Ti3+rr/Dve6
nyN23ZyzsDJhPDe8w/AZf+uT/ipmBqr8hie4/Woow7CSYjfeOb78x708GyvAyMwvVjcq+w7UU4FZ
N5d6H6GmKC57PVjnUFC2sm4rCLt9b8hBz6AOtVvLM4vXIlHqhRl3ONX0Y/kqu8hGd7xBKDQl5Ws2
2PwifdxFxaiTdLz3XQOgxzRq2SUqjCbEFRFWCY80HaOGmQgRaksPTcs+RYQpfzArpjrqjeDH8Yb0
fzoOqiluR11edkld2Lb1JXRT7KgVO30Zq0paGq7i8plvs51k+96mU+ZouSlxZCEXl/vLzsnUu57W
yqy28uFrVcv7BmrTl0jVt2T4vLtZ+fZl1IYlJzIkR1Hz/XTNKjmqmFDcMzlol0aje9jj6lThvHjY
ZwZvmCE5iEaBh/u4EmGjWAlK1DTPKZJr9ktw6qSCam9YKWm4lJFd2ouGPHC91338fGe1bUK7TGxp
LeE7j2VDh0Ls1GROEmxb8NLPLnE1SiWKc0GmbKQkqReBrg1fEhXLakOP7rUVFHvR7039oYyPWTS8
9C21n47yx6L0MB73MTE+kV7NTuJKtsrsFLfD79FhCkWfGHViJCo6txw/dJzw5uogGyfN7MEmQcyc
SwAVv7UgmcecsvOAIPqqUpN2a+SF+pJr3ld1ZAeMjNPGd+rylA1heRJXKtmvBYdsc07miL+TZDMs
Rii6Qjr1DJhW05LngFg8VLi0ataQrsWA6HvcwVCDF4st2lpXq4PDawzlrOCM7g0VfMq6j3AQBfwp
xI0MF2YpP3Rl7+6ysRz2dd4V5Ees6DLmbUc+VuafznEZme2+uVS1hbOiEhiUTcBdpbZRkKFLjFn5
71AqzW6F43p+SL66dsaHuEi0u6xmwWer6cAMUpS+9Do2V31R6/sslqu90wwB2spyfnWAus3HwiQd
HPgYQ1hFfMbo+S0NUpnyNZHowsQoPsdWgxlZE4KdMKCo82thOPGjAoT69Isti6Odm/5N6dpxXQPx
WSE11nz6SYzMi9nclaClCIgb9VxNivazRk1/1jcBqB7VHF9qVT86iQ0ZKs2SFbA9RB2m5dBiZhLW
xdcCaKwg1JOgsHeCTy8ay0+dRygGMkG3f87BOdpfpEaBZWijv6h6uGrjtn6HeiHtE2RQ5q7u1++h
1uWrzpfsxyh/SvRsi846iFEZRclUS+y7Dtbwkhbo7WA+egQqRY0uztwL5OHwmJmwrKdIdIkmTT+H
3tTOOgI+l1Fy8m0UOxc5SoNFoSbZ1i2q6k1NDH1WJ6W1FyHeiF/roTNOIkpddSPLRXgTkS0tPatv
XuTEDOZhUSy03DQPFY6ih6li1c7QhPwdi86g690ZwLN4+ZwoBv4IGyvT0GzB6eHv+4lp/zX3v+5Z
FzB1UU302YfEBqgLL4AsE9SzgMRKtIzZN88DHYMyOXofzMb8Ubd8rXQtmLw+qnMRxBOpA5f3UdO8
Wzd9WttOHvZDnJOHzjplpQxwBN2erG+vwP80ckjjJU+RL54RnktPyu+iH4Tw7/5Uic8G+6Sb2n6t
k8C/FD1ptzzvy2+1gfZs2HtvhluxWU85g1WDPbyV5B/EBMmMp6e/jrM1wqEHc2xyvh/gTVIjmPVo
xnxJJFNflqGd7RQ/7m5mDylCLLXD8IenJvlL71XaVm+seFXxGf8cs3YuJmil5M77eswpzenWKdfA
raTTv6qL9Y2foRtMoS+cQVhK9n70VyN02YSEm7h6Dvwx749QTC4CHwlfitkLsex5gz/u9/wZKht6
FHNAwQQm7CEDQ5JNVQz1p12ucE2NvlSmhjRVzJ8pVOzoC0meeetaA7lQbURpoMABdpqGe8rBIYly
d8042KWahJR1PZT7vrPKfSBH1f4ZtlNfZEsNG5zpUsSPiX8vefblGU6+WVS6i/+a7GPVtikNiGMK
YuJBpPEpUB3l3oAgBi+ZgiUgKgdojlGHE0YtubC1A15ZQCnrxJqLhBK/HmNhmIH7j5ST3Qf7IjD9
R5LJdsi8hVXw/sggPRc84lDywNAyWR7BpPKV9jG+xaww9hqfs+P4+2rqk/Sw+KVraJpi3HfQTItj
ydSI8NlkHoJ0tfLz2fPHrFHvjflYI5o9HRdzkMe3aNKsGdD4AGJXNzsRYmOhs7mMnIXTpekdxGiK
Hor0ideFPSu0Een5LFaOkhLJCylz0s+4wJIBZOqPobfeNNPr3lLPNJZ6Wan7MLHkYxMUMlZBA2JF
eSLtVABnW8tVJhKcKZ1Nvf3d9LpuQ/EwMaBVYu8iBmqpq89ysxLBEOquNbMGmAgk7XZQTuZp7aG2
78nRTwXJXN+Jf7WB/zOQbWo9UsSpwB/Bs1Ca2pVjl6xHGx8NJIP8+cgL+luMP7ZYxB7pUueOCWZO
DxdOagznxkTgTet1mDcljqEOvh7SWH/DHU0okQWFDc4+KYKTOantKMhlDtmYXXUpRpBbT9VvGHid
/TpyX5U60Newwtm/Rkr5qtvurUrN/EtvGa/jxIETjHXZstkogOpci1AMSGW1wQGkPYkuLHSpZVMW
q7V3TsugAJT8hxJV72XiIkJpVZijOl6Po0Q0njkaIsEe9Ol3HYjQGBU/EuxTZ7WjRNfYlYot//Rq
7VA+vvt1GEBjZ0o1mGutViC4d7m58PAuP4yOah/wSbIWTTvWn0abbMTPJSHOB5U96g3qubms8JI7
9eb4u8kQIdknXovM4V/9jt2HJJNClPcKjk3z5+TnnKGjXJANCtrvkXENXDlch5OXL1s9rAt6P9k8
QhsIZ+zznxDhqITpPHTjcSdCI9LkWVvJzp5kmv9m1FT7CzCURzGKv9oHCWnrxKM0eOMYfMp7q7k8
bkTZ2QNEcxMLFc2cuR2wlGbo54/3doIYTAdoDyFiXtqir+lCaoileXx2iX7EazowYm1telsOfGF9
08vGXyOj9FWpgV7xOo6LbRaP3xH0GjeNXCXnrOCLUmQapchBwdUkqpwfAyVXFa9I9m5adWrIJH8J
UiOdy2PR3Fx3OghKSGCZbpfu8SUP17mS1ley6vJcRghqEY8o6pvuALKlQAPtSc52mngry7A4RZcT
VORpTWmLh0v0YG/bkjGutbBt5hZWcl6jAuqN+qNoXLWOh5m4HJyPFqPBsfLct8y1/H1XIfaqRyNs
O3VwVmpq+St1Cp3OteZ8vJytGC21+Eee6vZJLDXidtbIpMtIfOQ3LTYek0wgq4dci8aZWJN5ZrxJ
k9RbyrUH8pqtydjp5aHLBkdZDblVLJF8VrByQLCZU2FQHeQwAxwohjInU2Zivib+BGBTlQVsDzyP
JgS+0thIoGvJVUQZLJPzv/sfEH3Rp8ZxJ+ZqE05fdAnE/t/3EP2iqw+G7kCq6jXDDkcchqhiqcu2
oaJsqUnw3o/xoz+Re3VpZhlc2Kn/3/NFf1tm2b30OHKYmrtv2gZ1t+lKTZB9U2M0NKWIZHk/SBhS
TLZUj8/ttPPEilI7jF2xF102MiUX8ZEt3V1NhW9b5IVUUl7p3v/P7Z0YUGvjZ14pPvuif+0nn9vD
JuoUcs/CZOeDpEmHh4XcIugfwouYQj/ozuRH2QjhjHP0Kko9ol+LsJSQy5F3m2ym95Z9fsl5w1O1
V8lPAsRndVQfE1n6jFTsV9zWuGqOFp0Cp+QgMPWbNhs5juY5CS0HkH3WmrtOhmHGR49E9996ipVi
YbEeDaDfJ8lF9hvSxVULPuVEQpMxD+VyNXZqvxB9iWVgXx821VIBNgo0Q72UfWm8hLGVLwynLNb8
eo0XkuYy9jUaOORc0l/ElL8X9IgOcVTGBgBj7OTeYwo0qlZwBWqHLmPJMzFLwjsARrhnlbVrsePV
ZimMlFNiJS7yn8mlNyYB+czHIimu961nztg/1MdhAqeJRp0OXpFhfbgoH2xFVzgd0PypMUlqzdEl
iijQUMKTRlfC5tQbnEWaNcpOc/vjIxT5Qz3Kj0FuqjsRlaPKA9WeJCzw/WYT5L6IBuGhd61HViTX
HfdljDDZY/NuLcspbFx2LHoufdGjGrtzL88xFVOGi5gLD86ZA6aVHnfTginvbIUGGs+F9ALjQn0Z
v/edbJZzgOfyzNSDdtfXnbECIGlu9fANgKD+S3bRkHSM+sPzc29hpeYPM6j0hRom4OPhnFHE0M2T
rITVtUz18qr44LSnrhTqyGNG3dfWSQyKadMi2wWZbQ/5hhMggDJrgpFZZoYbVaAEL3IpYxMyeCNQ
swn2IIYfMwtlHBdwECDBPVeKSYaHB0nX4GdJWu1WVto10fXhYwSHuiZ91K5EiI7fFxgKyqUKxscs
pSanZtfIwQUcFKeGPQ0fxrFF3urvPgQn/C0V0gJ54VqXYCmMsxaKTNiHbEsRFdm7venvRSiaMfNS
ykrI/BRZPvnqTBOVWPL9lbiMQKSYc3EpVtYr6pv5pq7w2In9trqBxUYXW7faHwCFuFDbb1hcAgYo
NVgRbtPtPIXXEx6zAO1a6QulifaHGqo7N1KuSQw/JPGSxls3rUEJPaDaD4vCP5KrY0PVNuNFg7G/
ROFIe21RFkxiQ74Yqay99kTRFImxDiVMMSZPM6exvIyUx9j/XifGlBalrr/X6U4Mi86HwlBFeTXX
+pSK2uA2W7TQujWvgfwl0xx8eSZwjynBdycnGJr1skkC/VsHSmg2NIl6keBU7buoyJYKynK47v5Q
8lH71njTnxxXWGq5MMkAXaJUMQ0omj83FY5CZceXpqx8bReg6nNVCnhU4t5x2J3xIw3efIW0idop
2UapIwlqKV4IUBKMXVgkxq6K299XvZltXKnzN1qWTDCYacpzVFw9l4Eul9F5dcMT2/VZX2jAyi11
WOdR1K97J3Y/eqwu/VRPvvKaqpeqkiAKw+P5zq/pYvLgm0F1wMEgHNu7W/pAtaJGXjmD1N6lMIJc
4aOnIkZbuUInmHSEllpuTQ4MC5pGi24Gstd3KGQkgnG/2D/vVFmoqmXTjZk/sdHKfelGzSGBDjn3
WuxfchFWFn/8qYHGr9VYK3H5mDhdRVL4pvBJwhzsr3niCkLPFewZEvh5+cZjv/pVTjkHFAd/sOVt
Z23gxPfctDzgpE1+qPpA3usBFl+51J+i0uqvrZUM1z7Gl94AKCC6RGP0xVz1q+YsIjLY/fUxKhb4
JXuFFvuk5z1Kh8d3XPS75z0C3R72jl++ia6ER8lJyTtAQpNENzJq1h7zGWtfT80zTCTvPZAF425S
+hYDqM/J9Qphnt8TRWcVufg0hsVc3ODPu/4jDgPvVqi6jVD8xJsBUrsAly+/6SowDLNWWkxTauWt
VYoC6E1vYIOpxNthSq57KkglPw2yVZz6yatvOXgFNaay8M00fg3TQt2a2KvMh06OX1sj8g9mqpWz
R+ijHgo77lVEEFRglRTYeoxOhMlJiImjuHo2UmBTIhFxSC3Lfsys8EbdQ+fFDSpvlKUpNXfXMfCg
8eruNajCaldCbp6LMDSNeA/PCaqlnPSv8IlABek6Os3TZKuXbDRDcGuKTaN77QLbOMKW/55OUUq6
4wS96U2M1UWsnZ0gv4iFkedql8Hz92Is1gPjWljSSoxleW7dXA8HgOkuDkSclzr9KYZ63Y9eFZ5G
XhgM8zDapFai38W8dGhmYUlGVPxsC4IZZXZ74TcV3gmNmb663bCFfmMh2JZmr6Nfv8uZU53EmB0C
ilXDPjqIQb7myTxxynAnRiULXSKdHTW+Q9woa8kTpH0vr/RQoe6f23sE7IJj/u9mGBat3ClwRBgb
mxInL1Mff08LFXRNlQbLKy9Qq4WYI4cSc8Z6HDexWl5/h2KhGBerwyaUV66v4zCT45uQm528YztA
zolXNpAeI9YOGpS1uUQxHY6y5vCnmjq7onRBYYpJdgCuWB5JLnbqeHw2Y+/JRzXU4x0Iv60yRWJQ
9EcD+W/02Z1yjVcvJvDTcKqgLg+vl9s8FmdBgAdMM21opF9tDrqNki+41U6JFllvxgfRCFJPWwkV
UdHaTZ08hpIivQWDNflkAKV+zBGXgg1k8cvOrKGH+T+0czXwJnvKsHoLCt7uvWN45GMIS7W4jZEc
XkSEzfhi1Nrhhd0LR43sEHkFcjplkS1clQJ5MEra9MTSr34RDashSDwEs+Cxz9nqpAuthd+DxRQ6
uolFpd2TqZs9YqVEviBBNyfRVf0q7mPnvMBT6GnT/bIwqE/G4ALA5keILmRBx90Q1b9E16N/jPES
8THkFv8I0dfamJnZrdcs/RbWmeKgyaRP56lo9GBXwpmLdFc71tPhrJwa0S9hDeEjg3UUU/Wi6yCW
IR0k+p7TxKq/54r+xB6Kg6LyuW/yYPjiTswxJZM/+gClsL5x6lU4do9+zzXHD7sc640hF83K0fGO
Y6Pio0yHsV5dFPq6Qd7pNlhJd/OVjW/X+lX0sEPBfL4rpJk1Om48D1NZpqZkVFvJs9qbDojvonD+
f4wCCEIiM8DcSSz2k+hnC7B2YTZD9Nb0GOSliXrVmjhC8NeExsGDQkkC+9X/KjoRi2teSnzLxYK0
n1g0Zr0XYyb7/bMjDe9izCNde1RVfCGbOlBvdmu8eWP5Q3Wz9h4WnvmSm6tKqrFz5nYQC13Ei6Yx
M64stC2yeiOmtlikrjERqXhYMJqMrnP4+z7qUIn7hBH71S5A0rtS1LM2nYyK6bSUpxqMsE47isiT
a3JBNcxTKeOw5ARueZrmi0EUPIwXuTL+nE/+tluKQVcby5M16Li7+YCWYhfqnt3b2KYa8Im6XL/x
ktJv2AgY+Ow52bYufeOWKqp3HvJgIwbFNF/p9UXlkY5/rjK6lwxJ1atYo+Zasx6jwZg/F6FYdrNd
NTyKNa6U2di58oP16Wf+8YNF6IXhISqDV9NslXNplNVChsv1ho3JL6fUxp/IaGaSFqOIjiK4Yqvj
Zx14DWgVDfARr5lVgdDUPsrcyRabQ1AGQvIaWEM9R7jCeHPzZAMZHluGPnmppqb0OhgYEgiZNIuT
F8dmI6EGxkFEYoZVVBZu7nq9FaucNgkP5eB8gwBmZNw248gcFQ1ILQvupaXnMzXyo1Nr9+o2sdoz
iIgeP2fRBq7jHRX5U8x4dKHUEp1EjHfeEmScvFemLtGPAgk2FiFyn3LWtDBsIQyGcVR8jpVWLgoZ
b72q0tz3rrzbiZp/joj4oeZXN0sjiApykDEUkWiseIRK8rxw8vyWTY3u1hhjjn6+FX2aopDw5RjU
2N4Nudjs5pKEBd2RtTMxJmblGDBAUyiORtdqZ21qjNTAwM6ow5Xoq1D0OmPyoJ0xRr5ycFF3z65C
a/RToFzVin0BXDeW50DF+cKjjZBEEEx+jGZkHEQj2Q6pLnGJpTSXme5hKMjpaP6cVPXN7+nUew12
oH+FvtdseyqzW+QGv/Pc+NljokPeEw00xfWh+ktZ+4IQt0U5X3a/piaevKom/TJaZ4WjOu5mpqnN
kjoxXgY/cpajZJmHUKuUXaDL7QSr9q4jCf3Q8MBpGQutr6xPP07slRIaPfI8hBLFO9yLjHdbc61t
2CLBmkUU2TMfq4h4RCPLiCXt3fHSVwh3xkXt0/A+Ul0V3VXkh3vJT/u5CNHVcRZJm+j/7yItj9K5
MZagt0hO54r/zfQNdZHXtca3AYkFDwkOgvyDc+WnLoOqaXXDuBWFexDd2G+3m6EsqyUW4MVHGpn4
6PYdYhtqH7xRiXms7lWVNKKVNJfYTnY9xZhPUjE4a4ATWsX54H1qg39xOzB5Eo/RM2l8LPOmflxo
lAVfjCm56SGhOa660Mg//FQx2WiMIS7WvcvRBS9T8JYH2SWBAiM7O7YK2gPSVN0uO1JAQ6uFR5Cz
0Z3Xy16UucvAb1ejXRtrURyH7TXvqPK81aDe90Ne4kw8VcM1uDCwwMr0rOOwcR0G40PctsiiZIk1
EVCm6ac0S3uSmKpQMdhaJqarorLeju4nle2O3GdV8UQdC8wRuemYS8HCAB2wrYZvRitjWKpow0sY
+dompzaZrX3V9jcpDKDDaFBHiJraWcu1r0NrqNv6VLdQGDBK35NcRRnvd18WHGsvpqDGDENv2xX7
4WgrmYO0L/MMf6suce4Bfotnw4kPIoo0fbxPXiTTkN12zT7LEvxX+xBuDYS1Q1ZSpw8a2Hyuost8
ujL/A4G173lrSD9ct5pTrAj8Wc1Gx+7K4Tv+HzgyBp3xpipoHwMwKoDm9gjlBX35Mkr9gMVVgRXE
FLYQuS+O7C8GRalJb2ugNVMIC0u8P91TjpTDiwe0igf5Leg7gg6tn0jDfECMSX7eH329gLLIoF9F
zIiUH5EzRIcISsGKn0tRCxnled5yvhiLRD/njSyEhMqval/8SuUhQdefoprFBneSLCq/Km2/Sjn0
vytllW803QDz1mvmZ5mRcq2qr3yLe4RwED3n0fpLdf1h3dr4XuKxUGqLSht4AqPgJim9tRMN9A0A
meKSiVxmg4na1tT8Of6Pqc/1Wt20v9eLTrH8MVzW5AuKVL3aaDjNegSpv1oysBBLRrYmOtkFng8A
tf1z4Ej+VxX91FnR6s69LCAzg4SRz6THlbUDfxRntLLaSyGuwppsxrsyMdyrXRjt2ke+aK72tXsV
fR1sCKQhsJZtEaDGsbzlcxjji5PmY7FugDx/DKX51cb56FJCYXhJE23t84DgtNqM82g0QSLz3EPy
sCdJBIqhObhq1dnHIQfG4PjdwhgoQKZgP241IImN7KvZBtyNdPM7vkM5+6ZXLcKQWtGqhNqaW76P
OfqAqolqpjGFEgbHhZ0Fr34nATFtrZvortPe2aKX4C9c9grvvOORAne1diNGbcf4BUnVOYlB0SXC
Ouv2Orr0r32PSDRCgfZS7xrlk4zYsWnRPFJTxTtafnWPettCtKgNJ5ADP1xVJpmgHnnbKQRjV25w
u0WYcAohJkg7yaUSjvFU8KoFuXdSfPL6kvGJNvG7bAworFSpugIrli0rfgF31DdB0lqlP28rybjb
FCdOeh6+xl2FO3Dd9Sup1A6NYTUv7YTwTDGOAeAbRvthAoni8uRtx1iOQA8wKuaFdTAv2QBeRYSe
JfpDCZBLu3CugITzHTg78+IDBeBzW/XflQaz8zZNvrh66C/Z27O9UW351OQI0IgZOW5vUhZ+r8la
zSuberw7guqwSktdjA52SlVjzTppPJlFcHDLKv2wQsUHLRY1O0Nzk49Ot+cdr6HXxjLbUzepc3n8
Ij7a2HCX7ETVtVYO5cz3yI9gxuXNRgWIS9b6y7jgYx6oGEYgRCQh1KF1uz7nNcP337irHubLWpHn
Vz32w02iSRIaP8rvBhnFm4FXxvbZX4O8jHUkmYe0U2Eg9P2nNGbnBozzLzeJFqUpx9/TgIyeWQJ2
goMYrdqGc6Lcy93eHPnBspqYtzpX3ZmKoco3K1dXoWoMvzTP3Q1kY75UalbO5cFzDoaBfI6EDg3C
EF35hjxZuMMyZ0CcjrD0TXMNZoUq3RSqEb4RfuIaK/Bp5RuF22xhKZa9GaZRUyVhZOoFyZ1plM0Q
LN6av4REcuJtVBV8yfLoKu6UN3AQsqq7A9MZ7oh3TIg3foCmphtkEMxz0/dfAXQ1v1x7q8t19ZNi
cDLrIyV/NaHTLKtBT48J6ik7w0/SNWpo7lUGLjlHhiT7GtnlBo5e/SspjG1HouVL6HvlPA3K8Rqp
ARRnKal3ae4PRx1BDGwoGvVVm0q1NtTNnyZ6/NNqHgE/EjOS3+o4tgATOBmfOBjiMVTUdV+yIzIc
EMBqaK2Mit8jMP52J6V3QKNKsC2sukTjoq7IaQ1ov8zDSbNFNGLoGSJaBKjKxk/sH2vSGFaFUjjS
htdHdiqnBvnXeKGUXYukSZGdyC8BYRPDSmVH/xgJONOxY2eOGIXV8upwkqj7bWbzLn40RuaxO+rq
VdHF4FWnAYyeAWaklfqJkZW7bUSIGKyNOyCA1WmKbCAdR+6xpfiiBHsq4mU2E5eDp0yXY1qtM7c9
PUaK1g32bYuO80pc/mO+b5+RXzOvjl6tArIj7yiYpEdqikDKpjBAZW2DsgbpSrf13uVG1RYkTcaN
GOVNXczGrOmOYpSiOo5akvxiDEXxMt2yrxXpTdwyaMZ6JkJxy47q10KEHtubxy1FiFbC2tALa8N3
UN5VNdkqDzoW5mFygHrJX33iqrPccWd0ZZ88RkTnH3P+q48Ny6Zy6iMVHh1q/WudJ9CjtdZGlsyy
LzZcrtjMxsOzX+97dZbEYCbEDM639iWeUIk1mVgqVH8tVUt+NUgLdTMxDx9njaIsz+do3SFFcyyn
K8UOf1+JPo5Kv0f/mPdfo4AS7Mf9stg7urisYiJu7eoePuGkb2vtbAd92rm4RCqVXYe4fEwQcynm
qTPfbqvHUtFXivXi8h+LKJdYu1wx6sXgWwlEAancBC1A3SQuvcuYeB6cDYVtZQlMp0gRYX0OoPHr
nSCTz8W0Z78T4f3K82KyxI58eyaGa109giru9s95UqgGuyoYPnrDsLa168grq5L7nRo5/a419BQL
syke7XjYBXKGst1zXM9TxsVU0fmY/4hV3VPBBQICxY1phlJOaqfjVy8zy6Ucp/UOj4LuRVXqD9Hv
lvnMGIa+UiGqs82LVc+7JpUiXVIbZzM+7PWirEyJbYevVRtKjwjrej1msGNRm3tQlo/ZYgmbSxRI
87sIqP2xCiX3lUOJ6yj6RKPFYIuB8PJUkX131trVlDydWLKzrkp1kjyRwzcLVc62i6CmesOrqyX1
NZfV4hrn0Zue58MHCgJov64KP5df69fyfzg7jyW5dW1NPxEj6M00va3MLKvShCFTovcE3dP3R6S2
ah/16Y4bd4IgDJGWJLDWb3CHf2l8hCTbFz3puheJdf59bBsYQmbBdIGmjWqnXeib3ih19lfYGQFZ
+qgN4Zz0KB2eoxqEZqiye4pif3hmqRvsBCvwlexVmiI9N5P3XXamlaGxRDqCS0BPLprqjWYEF2Ps
QDSalXeWRSZIci8sf2y3neLFi3v9s18eOZXYqWaqH4RIVLFtlchH9I3oqheX3dFCSwiXY18RR1l3
5kZ59Febm+rozROZZCFmIKihm+B9XCM6tZ0TXITb/y4sBxvfIZ6qzV8dEAZwY6pcFU+Lf84gvhdc
MjOPz/xfln+1yzn9sHgaUa7YyxrqeD1ZNQLJMzdIcnwmrS/2llmga/kP7Ue2W2zSoKJJgpAkEjFm
bzDus+l+5MIe+pxOtsk5/4yVTX/NrofBUbOrZmcOU6LAZka6wvLFzkuyuISJIEbSdH1R7Dv8cjik
Lo9yHEwXRhqd9LDk7jNruFuzxLspJd6x59I6pNJsNEGdFRYy2ipW4hzQ/SwAb7J+QJd90Uz8UcAq
8+nqMXobdf5Gudlla1nNfatYIWVS7cENx2+GFn/oM7RJdibWI1eJ88IY/0qC8VppSvQGltE72B02
g3JQMFQ1t6tKB93A/FzW6RI8ZHOUg4fQP9eko28uBg8vsEVBtDEHmm81drF2dH9TusleTvl6hz6U
+XuV2MlVQhpYozQ3WmDwpNdPpAMY9L9aCu09TrrkCli4ueMl/t/z3F+nsb58ztEPkMWgKx9EPoIp
INAcHmvVH+0lAHqgYXMBs7Fd5VPKfSIv0drqFBGfMgirJ3nUysZpstmcY0bCzm0eJPujRkdN/1+j
5GGSkVHHkAto7l+TyO77SbETJidxQNDVPSaeaLad8J4J8CrH0Bys+iwPIyTKYVjROHJBctOA1ADa
z8GeRoHoyP8g8omGxOjrRURHFkX+MHg/W9ePV3MYsVzIpKPMRP73pKTsAhBQHeVIBZeFtq/zg+kN
yIVAUK30GU1asz8/Z7Nt2L3+p7tRe6V/+FMdIvyjF9JBTEMNqFmlybDsKys5DlrcBls5hSxaY7y/
QGyRZXn4U73PgJ7PgHhM1kPqnPqb9m5blnGTRW3r4hybIXD7kLtXFzbKPnLqjN9OGLe8Sc1bgpT+
NlV8dfnZhqirvmoSh8TrPJXsKJzaX4w6GcbPNlW1v3jJ1B7lTLKd++qqAT8OjYgzDa2Ir4pT319P
NtUoE5OeFY/yHEyZDkSRdATAgwHyfjmcjJb7Ved7szQ0CuPoyCaCF+5jSrW2SHbNA0Y/WCklkoDB
fGIpB8lDPyDxqMVus/5ciKGiqR4+q/+DBdv/f0iTYNoEoAvdzo6NzwS+IRBBfUEhuMYFeC7s/hqM
uAkIHvMWwDTaqsJ5JQJr7mXNSer6khtadXG86ueAo8H+s0mOGHUjBUkylTsk/VHf6ErlnBgwvv2w
G/FogE45CL99HPrMXqel4p+9ttN2ptakBx1j5VPjTsHWKNr6qphWv4qzKHuZpopNc2e5r6kYuqMi
VPBRJEhcYJoUOIVlp7I6annknXQ/oFN05u9OOQIh2/hkorunsjFWUyu+FnNiMY5i58G1u7WsyULh
LnBIjfZnNwZJvHTaqN+WXtXAWPDtVWOn5qEJIJvjAaRszXFynzulZtOa68fWAlNISvvqRQ+OZSU3
WSQ8jW8tlrqZ67QXWbu3B96BvaByIgExzVy75qtvR9ZBjsBaJ725mCIvSF1bO9MJEOuEoAEkoanD
7efsaoZBZ5+TOP9sK5pUWU9Gmq3kNHJCUYlxS1qdTzS/M2suhjxp92UY4vch34KnGqwNbO3ZbKYx
WNooU5zDttt+vmdhG/m1IHz6n5+uH0YEZDJA8/PblsPxR79/us+mP5/w8x3EJhLPRhzYu/tL5mw3
AKqwfPh8zdhxRtjuZOA+X7WLFH8NFe73J5QT1lH++xPev60odLHgnT/dfW7dCljv8OnkaDm//IQN
MmKfb7KfP2HW3n+/+9fS4xtXJ8PvTyfPVh3roAQuqKj5i5BnF1n+NdZr6/A5vUPacTHUSrwChlc9
gTua+a5qeS5t4T6SKntqdMd7h3yD4lzuA7DU/Oqt0PJlaSvZQ4HHw9qb/AMilMWFG5P1lOtE5MLJ
5y4TJWQ9U1M/KZrxTXbKogKMYVjeeB9fd5DmWwKgG5kP7eNQnNwy+fk53tOIH/LMZ8HpqithoM1q
IqS5wetmWDWxqz2GQaE/IhB1codWOcdzbayc/hDGfLWyUw6zfcwFWG2HuDUyxMcK5KK5WBHPc8hC
b8thnXVO+a82P2k2nu00l/urjHFDzN/XF/Jl5FmtGTVkrsrsIKuDNjYPgJvvNXnW0CJnVNkVppl/
3m+o96APNPcqm2IEH3aISRTLz/eLl/evQk1RlZ9PSts4PDt6c3+nskmzLeKgQxKS7eMDyTbjPQk6
cf9KAPuXWzXOgPEbXwfvbPh5/oCIOATWMYgu8shKM6hTfY0dzNzhWCnWIJUOAiEy23j112gvUYd9
DdvxcwI5Qha8gp+Pv1/hs9lOyhgy/j+v8NmBSPLvVykgoeDrznpI7fAuVsNsDZSZ0DaLjo1uKQaU
+iDZs5zHZHryhiNZZ5d0e109YMHnrwc1bG8G6IIV+Rz7WQlddIONfPhiNX2IlaAxfo+L9ly7nf8L
weqFhjI6a8KOrDJLswCJbR34lBr+wEjso3UC3A0yz0WdS+QvOryeVYYL6A3qEltT9IofeLva1g47
5+jgs7X3crdG0pd/roH68zawWlZemv+Di2tEvxbzpkUjS40lf2t02V72DIY3M45ycskLvcvG073V
MbzFwINgDaIi5ydo+ZXzZYSF1UpTtHQjNJYnyyqf09naLU8a87FCf2gbNeU+qrWImKkXXFQPPAj4
Yuxz7C5dJnrWnqfGVh9jtXmR7W6QGKj21u2BW6sGp9JY5aWjvINn1Tae7uNgN58+9OdCF1jD9ma4
59LQ1rKZHeKxrwb1Ob5ZU+hCA7PTFotSrF2QzC07gpBkfNNjP5jpsWnKFo7yfDjpqFa4lnbotaAg
vhiuIrcr19OYZy+eTfpMDIq3xNctfSmV0TkgpGovZLUTUK7iQv0la5PSuhccC8/yTDRfrEfcy5dI
2fIsngs334EsaZ9lpU/KLY7q7U2em8XTi4k3yIOs8Unwy/XD+CSHpj0gQEGofk/4QHnO2H/uuRRK
dWGWTUSsnsIYtGipOrmxnqLod9uUwedasDUBKGwR9pMD40H/p3seaIupPOBeBd74T3tpzYEGfK64
kU6vSREMwKqr9K3DE3HrtTz5ZdUoiXkasRkcUOVP31gDvKpWFV+hq0+vwlrJQVrupRej7PgfM4Or
x/CZbI2VwHxK6lqk8/GA28neUePm2DuTe5a9E/lvcEjBywi66mYZ7UPdptmbqbnRcWojxHbnKYtu
KjY2GIuNPMkqVQWUb8TmIcvJPHa+vwlmBqYsYvQ/i4UXZdkxReLw3miAJSQ6ihTMFNT1U0xYC3MX
/SYSo8YTOErWWOtEG9nZj65/Ic94r8mmWvTBMkcvf4+wXv3kkdI+ai1+DsZQkoBEFvRFEUHMNoGZ
CAR7+xhyAQjmX5rVfEfZAdgPTherxHTKa2JW1tb2p5kzNyACqPDI9oTdPLU6PiNYbpffGgf6lDan
0TVhLQXQpR+2X+F1lxXqSxnapFpMXSeQbXq7HoWovadgGKVHZbRGWbV4adLZ6Izkww/ia6v7TFWe
7LEUM78lJkwFG2L4k2iJerVplJ0NtSBzlwzBLlId/xI6RrFykcl/i2zlZ+Y41kc63O7z1GxelbZR
34XVt4CvOuXmofqw8qdpOOZD+jIFY/kcTWn53DX2Ik+c/FE2xThnzRrQIKvnzkpkFX53Sb2Wvdwb
k1NnIvkte0tcf5/b4+dc5OPmqFbSnmS/42XZWjj8yZT33BPd89hlqwqb4TdhuRrwi8jAqoOqUVrO
xg5FhQx/27yxEwuXWTJAn5C9mb8h8dE9aX5WP0KtujcPdhYe82JGR8+j0oJrDvrIsB1VYR17pU0X
pqX051mfYqU2Yb807Wk4yzZZAEUYzulcTHFrr5IaRUjZ0SNkO4JdpUfWdRXB0s9u2SZ7kYMDPZXb
R7VJ46XoJ/+hsQPcMgpnWI7G5H4jBHcIMDB5LSc73hV+U23hZEZf0Alf42LnflMgNK9yfEVOUafF
15z0DbRe3fmWx+ObZlooeYPnDv0cke6oj66fhdP654aFzhEyY+UuEtdL9pNihws5JI2c34ODCA1i
U83PiQ2raWETqltUVttw/cs6u4tNlfH1RFY+XhsEzQ5TD5RHsgO6Mf1RTygrSeZASw1IT4iaE6yC
0Yt+qLaIHiQ7YO5r55H/i/PkLKY1zMLo0UWdoAooDYl430q8xxCP10e3AT7i2jfZMqoEfZDJaVey
T7bZbrsZvHa6yFpqJcmu6VEuC+2QJantN1dEa4dzPE9W+Lq7mcB8Y2dkP4bjAIE1ytiYGK39qBeT
e0sdYC70yZbGthTMlnN/lRYNqo1xEq8NCCBnDVS2W9cxbg1J/aoV+e8j2QbNSjyNQ7mcDXG/ev0v
A8u+L06J85YDwW0tm/0gOnqOMEn2crdqkItdVVkffY0n9QeU/e4WJqJ4GI3RWcjxTY4lECuJ/sEz
1Ozm6+aHbLe82S6qqWxka7jOPLc6yXburS3amZnYx1YWfMEB+z6P0qN8nyLBJu1653dn/Xl3fe8O
62J+FyjMHCvh/H53HUupZa/7mwYplbjqi4/K0S5EZIsvU1xYKzsZ1LPfetWxKhB77PsoeZk6IArE
aYoP2ODLpB3MizD0bCVMw0fqMlAO8uizyIQybu0uOXm28P/VKceaqvkamG740nUmxBtb/+IPFTpk
eRKeK01Aj1f9Yq1jpvM26OnFj1ztZ2zgpkne+c0I+Fh9XSjH2Jj6M+oUMEfNsHkHK78PWEb/1Pzy
a55q5otaK/kGs0jlYESt+tAHUzSLZvpfEyVYy6EoH+Ht5JXNcwH7e9OZIjioUNkvqEcNS10buYhH
E1+oevRBtU1YjBqxt2ODkUixoLcpx4iqn8b0q1VG38us8b8TSXgoEOj4qPRprXLbDxded0b0pMDU
2kb+BsbIAurHxiyy+sML1WuTx+K70UUfUxdaO8X28D9zpuzJB7xXlE/IRRRPXV2xAR19bSPbusms
LxDHdnnRF/cRyBUGSywoCWN0s1t1hIcHvmplZIFino9g4jcrkRbRGv/GIluHqDTzC3jHWicpzeOV
faNVJY/33taHlxS7bbS+27CR+Geef065t/Gt3k+R84daoa3jIWo3qdspi1hJlYvv9voxHQHKJTgU
feviV/DHzve0Fv4S6W3tzA9mn01kh5f13CHGHxk85G+x3cfroGYfYI9AVEq1R14tiZ3vk1nCyBDh
l7JPuk3k4syolJb66MZheh8xdPazAQfzJcrNYIc+qAt4z65fRKY9ySmQJMoWiPoBOWuaeqsrkc5X
QL4IKCbwuuaLAyZ7p6RZuakdc+eIJHxF/17fp6bXr91Btb7aWJ5ETj6++fVg7lw9BVk1t9fq93aI
0nfRVu5WAD/aal5kf02zzPpquEQUsElxtpXo0/cx/S77EjjOG7bVxq7CaeNtNLBUms/RLDaqcZPp
xLyG8JWA8k6+BPEdZxUp0dawU2VZW6FxDNhLHOURtlfG/Ui2ycIM6/9rSG96JnwKYa7+OncAaX9A
1X3Z9Ej8yaKOwSlXUWn8qy3P+uLCm4i3ZAp0kGn/DE7nDtT6XVSnrZ9/testlNswaM9/tftBkZ8F
iP8uscdlA2t52ff9W2419a2amYsuGj7HP02w3pub4U73JrJsNUEkWLEK29rQHLVVqRfZLSgsfMnN
AcETLJY2pWGWZ4+d3g5W7HBUW35P0uL+PrC98pgVYbdrUPk8Wz6KOm1SksFQ8PRM0EK+hnGDJoBf
B0+Z1qEQG7MYjXX1ARhAcakxwtzYWucv8tzy2Vjfvwt13KGRwM7UtvOLbJNHfupZB5hBmO/Sbnhx
gJRRFlbnhoRUhAP877a4zrz1kKl4Ro+j+gQZPDi0Uw2A1TfHir1euAQA3d9kr5ViE+NERraVVSNx
+1M5Ft+LOlOfGhMfEsQWT2ngo9qrxxEZXSvZyappav0iL2P/3hv109b0Ev+R7Gnw3OpiJUe5E+uX
2mQdr8JWBPiF1sxoTeQJez8+hbXZvkYYASajgRyzQ6RwMjuxllXRJj/hxo9XN+uSW87e02pTQKKe
aaxLPJ/RveSkLObiI2OyU3FS2zq21Txi13YNzDQ6CzVtH5PWis4dD3/ZJ4ugb+u10MN6bdvalAKE
FlfTstVtAIJkn0d+dpGFZlbJSq1sZQVqJr+3Re2UwVYKwo0a28AZ58GyTR7B4Kx3qiDB+dnmY++2
Qu1FW4A8LKd1lw7kRmYNnswT2SGG1LRNqV85Dzm7TghuUN6Lpxv+ryg98MBwP+LK/6WLQX3NamUC
ltSEl7Zo3B366BFai7b50Gvwd0ujrF61uMRfFgL1B1heyzC8X0YdP2O9WKv4MQFLvBdt5qBQ12W3
KinczV/t3dz5VxuxDQtm0iK1wl+VFTT6gweeGUqGOq1NgAXnYjI0sJHxh+IUI6ou43iUR58FRi7Z
VksELGrTR3mBImQdAutxPoyN+rnTyRBL91/ZJAtdgacv2+6D/4yTvZ+Dh1rDbBrb850CG22raSyx
JkLSb7qmKGgHqtY+boLoLUyyb5HtNRce3NGbOWfB0+Y18J2B0HD2JE+ZqkY/kDLscVpjUMoOFuQX
bA+isDxTRh4bUw+zyBoc48WOTW2VJWNzSTU93WlqlYFfMOxTFafpJqwH7dGBJLbsoZO895PzSJB9
BvKz/CJptfBhskc+y5DQNOoldMf20Wx4gmSVpp40tGoPuasEu6lSp0sZ5uNq9KvgtceqblF+4Z6T
nUyrJAUQN/2CAJearIC3pqdgpkl5AirkQtZlASQvBuEgptWIluDvHjmHHC7H3M+RdV1BsbXv3sfG
zG7hLH2tDX1xGvLqIpviuQkEgnWO+3Yrm2TRm7q4ECtYyHM+2+WRPmti39sYcR/6Z36kwbb3CdWM
OF2WNBe8moqTHK9OkbLxrakBiGV4W4vA1hE/3OrQ4mVOCF7g5ddg1Qy+LbmOIz7XbFzGp2K0WhLG
RjU/c8uF6xrBysVuHANpUzui2IKIAUZ27OLrNtnIxljL3ep+6AYoNPtE08ajOupA0DT200Ugmqeu
T0GCmz7B6kzNtqroEUYcSnM/ZnW1z+fIZIwi42by6vRaKjKUrQfPplpkS1ttqi8xxHF0QgktdgiT
wubENS4dcQlnE7UAWLjGoxKpMR+vIscdF9YM+OgqJTqwAW9WsuqEwl/Al1BOcZp1r3+GCQd0oTvA
mClCAyedeZjf2HhRzsM8ZpPtcjZ7Hgau5d/DWIXY4ASm9JS0bY07lktyPxn1p8i261vIHdxuQ1zO
fR1SQIciwaH2Uv3JsXN9VwQWTP55sIvVy1MOtWceapZZsdTAuu3kUE1t04NQgGvLqum0xmb0Kn3X
O6SEkA1SnzIMtpeWZyWvZcCuR0y6/aWNWQzz82vfkgkpibDVfip5x5orRWibWMXCJcwVL4J6yzYD
x1jwNOsmyaqbojTmshFQzeu4Q6NJZIQOSQJ8g0R+LkJB3CJ2d0FduL/Iz734Q1y9l5lVLh2lMh8N
UHKbFh3Vsx0nxl6MmbELjbB7kDMi9ZMjyuWjmt0N4be6YHXKs2uOHd9nrLLxPqPZYZw+ziKFJrCo
vdzj/Ldd0F9tZMSqQ5gR2p6sXQhJMS7MIcdvZszWGfpDqHQrRpndorYsXipRvRS9oT+Mfpe/8C4L
wI0WEZm5c1JwVI9dDHllryOaGP1Oq9vJXrIeFepOvr2RvYRhrU1DrHtoxAMYmgr8u5G+u5F6smYP
EtthexL43pfctGe50Ug8eHEDMLPTfLbnLYSwpOoWjeG0H9PGD5Tyo07TAYAIklhq2b9D7fBOvlL/
LlrR4IVYpHi4/2fHX1W7bthtQY6U7VNUoB3iGfkim0zvFLaEoRFfZ9MaW+zwq2j4yYoMQeah/4Xy
4WvaswnwMnSC4RX1lzgdrF0DLweui1teMhLCK2S27a1tjt6Sxxtf+1wICAZHW3PRkRsM7PpkY+E4
3tqvxoTMtOXz/JqiRWQG5qlvGv/ZD/r5QtHbvaxmnVeva2FheTEPxiXA3k6GidzGXA2Fh+ftmJj3
qZzSEw+hIl7kqRO74kcEj5bOPNRuRb9k6YNRGPsJeJHBlKzKlI1nYSiD8SYybj8N5oTjgL0tkRKc
HyJEB6xVmYz9h1pqTzlZxm9+ZzcL3bG9V/y8sB6bguxJxdZujfD00cscdALDEc3WeCr2A0gclE80
pVi2dXdgqeGCZ6dXc8x0q1huuioSP3/K5mIks0Cm4SZbVD84ec60V+k6h6HtnXWtsKZFLqBPq7af
rYAI9epK9tcjEeGiQ6+4Ef45Ji6/rMzBXeSh+pw4sK9sJBm2I+mnje3neKPPHFcpHBTPBNi2KHFo
xHMYQ+DmaNep/oop5ivS4PpF1lRC6CCvnxNYL1cNzeFDXeQ1nriO9T52xU8ns7Jb6TXKA/LQJL2t
nusIn4c5Gnkjm4xJZih+Wnxn7zxcxMJNgAXEhoiWKDZfkzHoHwpITOvIdUESe46/i7W+2dcBdGsf
vckR7xzsdtTpxNXyVZu4QeIDouOi3QUb2wNhid5b9NPjhzFqRdslWqzsCAB+H2uEzTMTAfIKPfTf
XBYUInO9dN7M0fS3WJ3kW7sqxS20y3PqjzqmXAZb/zr7obYouxB0Dq9OXN16JcRmcojsIyLeKELO
hZVegvJbUYVtsAh6+KJF1P3q9Y1qqNshqrwvYYEveGuo9dFlA4GRq90sY8Eiy0DBYVMnvnmpJxEs
e2KRsIWqGKVoL0wWrUgcaJ/qxdDE9E0LGpQWygLfR7zk+UeNm0J133C07L67boSySg/hjAdKvLVr
lFF81eqxHgeuVZth9yOwxm0dVCTuhPHc5aYHS0+5BXa+a03EFkYH0ZEx0ZdtqxFdyUJ3m6BJfiyG
ZtjZ2Eb7U5GvtdE7TmmDQyNBDwIxYth0kWFvCl98CZ28veilGy2afIy+o8t0da3K+Si5eJBy9pYB
MugbT2nbA9KvBw9+8wMDMhWr5y58yEdw6VgRn4YgjG+yQKBMOyoJqvRzU6IoyIphVrsmt6Ode2fU
zmpffhnc8lrZOdH4on6GPp5eEHZWXwpFe0Wl0HnQ47I5j1Z97WOgPGUWx8fI+4hVgbMpohNePIz7
wEFdBXh/YZ6UB1/AVAzt7L0HlbEFm44001xVRvsyR7Yebb3rH4TdQlxXALWZShytalWER90TZ60V
Lpr1M+JwBiaGHkcsEX4mZQhGakS+QLbLAjIWeHo5RNa9sPnKoj9HRXt8GfAWulRp/NJqRfNAoJUr
aerJ8PVN96q6ebyAZJFt66j76ZIJuWXAss/D4EBtNDG/ZLVRnDi6yU5E4/sbvgjAlafkO2F9RvSa
Ne69aPZ9lvVId4bF2GBkCWy6W5eDW71WRizWhkPCW1Ztw+bx42noywYT/DevHJd9Cw2UKJuRH++H
DrvWo2/C9FvOoIpjEpiPpIKVZdhjQhh6h7wZr9UYWxc3A9Xat2vTM36yr6sWatx+702ru05tRtqp
QOazjt6nmuswVvTlKOLmV28+9a6Dyk8SeqeKNNMCFapuhS2xsxBxilmKIvwdRnEEnLicrxlKntd8
PiINfc30tILESZPs7AqIUj2e2EtZVXUze1C0+nsCqqfA9+u5TtSOZxCyULLqRMF0Hl2CZTznnsF8
9o+ZKJbQIOznslDxmwYmQOL8P7zVprmaJvh3dqH97b9Zq8kRssPj8bA3Rl79j4Obg1L2GKW/sCJ1
D0OF9qMr8LeBdZPtIhOGFfxMmMk12mRsuceNURrVZXJrB7KlKojhBFevrYpdwVL9mLvk5UIu/x3P
EJJzBVIKCB5OF0SZi7UfReqjmBIHl6FefS7TW12zAMWmNbt1XRzvOrOu93HgtZcxmpMvXlq/635+
Viuu9CQd9kIDzkSUy1jajpFdDWGZO+FP6g6sdLKsCj1da5ZT7TXsV3eAu+dHRl+RmWZdCmt5rau1
/eGW2ZM2YhPUFKqKbY2y7q24/MUu7yHkXvgedLzDPkwKJJoisavH9sHlUtomuttvB8sdr6rjBis0
oPU3lQQl5t7xr9w+k8kCOs7FfLWH1nl3QnROq05rHkkwiU2VtgVYlxpsNGEs1lzNtWhMgXevk3yv
sCAOizr9UHEkBnMcpS820MBNh/TJcZoMVFossLyh12vk9Mez3prus+t5GrfsDVGu6lsUWtA7XbU6
+GbvgCfsP7Qg4UbpOkDxrcYGCC9irH+DeE3kZnzIPLtcdJb1PdbK4Bkq4rjTEE7dInrqvbBHRyoy
D34gYwGAMM/GxzEze2g/tbqp8068oYt6kCMiG+d5tyI+p/dNsRVDs1OdIN2jCWHvNfIPJ37LhNRf
a1+QnvBWEUL+azEQdB/1aDzlhH0XQ+T5z5ZpEg6qh8OMPekRCDeqAbTg0KbnCKAejJq6XePRrLwG
fJcrG//LPQ8X5VXEU7hwO5f099zbCBfHGct8VtUufyTxwKKo5UFaA6kwzK7fC0H0enK1/N1LnY8e
pOm18mLzWhjhz2i+55LcWpTgqJfw+FBY8FR7j4nUuB26JH8M9DlyXYjmh414VhYJ7YNdzkelRs5L
hfTTWtOSd3esyxV5T++azQWYZZRUyR3tfGzuFfQ9Gm011WCWQr/2rnKg59lA82OS2J9tpTLYRH+5
scyzyGEpcaWre5/7PllqY64jLkPXE2xWgnDtFmV+VoIGA4IpRfipM9ITqIuvDoDJc2RY6yJsnpCg
jpb6pJ+mxjuaGXFcx3O1c1kmKKWPobay2nbYeWmj7/EhGS/lXES7fCTkAsog2pWBF61MW+hv9oie
fj0MvyDDTWHPjh1ZqxcsnLNF03rFukcgidtlGkwHMgjL0FQsjKJKY6eOgNjSytaI1QTOzk+UfMlf
nutVS7+Eno4MjIsJjKGW42mCrLrMDNLRsW0Mqx5z+Y2rjg6UOiG6RdKKJ8SCsp1s+yxghf0zpHH1
ft07vbFgNXI2SRW8uU1PsMUxo9dZjXLVZZZxTbzQ24SQs/3M2pKRmk4QjPJdYOF40+sVij9Re+5r
I3tCUYF1tauitaSbw162aRnQF9RlgYMq7pWtgPOh6YShptmOzH3EKbjb4jbxTcWB/hCaxXQAj823
45PBiCD1nwTYIxaCyRelIe3QQ8Jddwgw77JqcG8q9p6qo3dsegwboLhLrDRijxNGuH4HWXQCM5zv
o4mAhQvMY1U5k74yQs9H3KV/DIiGe5ZNCn+KFfvcglD04avdlCIobqylZ7YzthGTzaoJ1+/6xcYI
4DxMIYs8hLhecPkiiJ6Yz/x/bDA6SxTe86srZl9h8eJARr4S+czuRUVeelWhELYe51GyI64a/6Et
f8gKRqfqmoRpsnKcerqiMOUtDK0dyLIY0/Xeplr2Vk9dE/wrQ2QHuwXzYgGRnFvKPk6WqpWzAFZE
fRo8pzoJkf4+SpFaWBcE92fRa0DKcsz9kDsR/6tU7TYpT8JzbeHuq6hWuc00z4dVScHfwNuL1iF+
n09nq7Z5AGTxra2UhMuf2yIrWAdHWBS6MTaBQlJbzk22tW5BoLFBtjR2dbZJjU+SjqguqL/tpOb5
qqjGB4Ec0FVF2WBp+GFwC3nXW0JzKdnCHtX8YLq6gIlOXHRNr63QFTR5TPvm0Sv1bNvG5nsXdsk5
7H4SBK8fUjGWG8/1Z/dpHIgaH9FNeYSmMjI58vCzaJ2HoRpGQqfYjwy2amM04aBXraTvPqooXy3s
LRaWqbSv3O+1ZRv7wVPl1ji1xbV/sVX+FFGCaE+UHG2BN68uLB4tc1UWPaIesCC9YigWsksfiFvn
/UrpU/1qNI+RFGdS7RR7Hr7gu3aTSjhuDyuM9MUEIYRdrz6H+jBwkwJLsqhCjWVBaIuNFqjGXcCp
bgVmpIOOvtAs4STH9fhaoRdt42uPjkAZB+lKOJp5aCP4+h5grmcttJtHttMLdciKZ5Qf18Akldu8
UPdFo70ZqVed6v/D2nk1x40sUfoXIQLevLZ3ZNPKzAtCmquB9x6/fr+qlggOd3RN7Oqhoiozq9Ai
mwCq8uQ5WcTxnBhaZZat42mIdxC4oLGS96OyRbxU2afAdJ8as/iT0gkwYvkwnPhbQ0ecTNWjVSTg
5bx03lueD+CqVj6FaFs9DVO2Nru6eQmmqX4pMvehhEz4vgyU+sUzBmvdT1PHHZah62r+nhRFvPFb
/94qyuGuLyf/Po/tf8HPGX8Osrg+RmpYUrgRJJ/thLNJziGjg/Qm1FGDkSdVJr2+gnBVnijPqmuq
Tzw/DtI8On1+ScMCZBMbTQCScwh5AxlMy2jSDfUQ9quVJhB463CHU1Flv2YNZ98AzdSNK4bWpGr7
suDxriSO9ZpRpQQkVEu3cq7u9cEehu9ue5vbgRzmaW/A8Eswb3jNrpj9AJ40lkr6MYK0nfovOdQR
qdzCzK/uZHA+gEk3oR29edUgyTm6Ccv9be44+hsIf9S9DDYoptjUoevfvKnddBuHMvuDDFajAdBT
L9Kw8rpzqKzNtk324EYPluP11z6YnF0WzeXFTc4FJ3QvqH31mjq8iEqal6weP5Gf8+4KmAUOMDzA
rm+Mw7Vr0yMl7d7ZMRTYWKSt1b5VM5VZN1NvDMm9CVLBV0s9gro0N89kR07ugNq0jM/rKN2wf46Q
L0fdxMkHXvEi8sRqnCJbR+4i08Y/89Lqv5VlqCMTblhX6tLjQwRvVEs67KGzktdORSrM9nL9xJl6
v469Mfhcc3S8M+A52Emv1iD7Adsf6iLCW5hA+pqifwgi1/jUfWuqLDjoYQFp+cCxXZzZ9aZRqnoP
cpnnlhvM08lDpsLaxpbzq5uKrqlllb5+F/Cua2ZauUtEtVdgPfnTEHyy+e9RtDxtFGiAPhl82x79
FCEiMVKswbzGwfQkR/GcF/cV6Dw5AmNlXQwUelaRoFefa0ie3HGE71ysikCnsRPsWpvYVozr5Ks/
G1M5OsoQXBczL/zlKfUBU4qgxZ6acC6GU2SvPziKIFZXlZ9N+yVYhnAewV7Hhmv+7XJ+z4bRqjXt
FWGCHfXd01d3tv3N3HrDZdJy9U7VOe7qdICDMXvkcIJsIhKKQrKphKyQ7KWGJXgwEIadHRSFpE17
66WFSDL3yNN+cMhg6YW1F9EPsbKchuZvAI8CRBbbGRD1bdWGs2VgTySluhVI5k0yzfmpaKKfDbWB
+YmT7/wke4tjiVscH+L+i5BleeBmEN7L9Zd5crjELFf6L0I+LLXM/e2n/O3Vlk+whHxYvgmUXx//
t1dalllCPiyzhPxvP4/fLvPvrySnyZ+H1k/oO4bRkzQtH2MZ/vYSvw1ZHB9+5P/7Ust/48NS//RJ
P4T809U+2P4/ftLfLvXvP6kbhDVvh0aBaO/Eq10k/gxl82/G71xJEzIrJ0d4m3Ubd2ZSvB/fJryb
9o9XkEa51G2V/xS/XHX51OqACs128bxf6T+t95+uz2aGrfdgxrydL1e8rfrx5/De+v963dsV3/9P
5NXbaX6wqqHfLf/b5VN9sC3Djx/0t1Ok491HX5aQnlT8yj/YpOO/sP0XIf/7Uq5XQ51bG98mxYrO
ndILhkTAZuf0rZGeZJqqk248SLO0yF4jJyyxtl/HZ+muSSAdvRRZNmMIngqjM9dBY1Fb1VrKYxGl
EKi14wu7YIhsxSgtqSTswbcIv5wzR6Z9Ivv+l/RLuw9P1G6uYcSSNtk0I2wZtgkIrIVs/wJd9BVS
j/RauUp6HFwPweeBOl/XTm4NDJXpXZnDQCqijCRBSU56I0cBzhaol5tNuvXE/NEDoOLkrINaRi5V
hiN1zqWubm+BPqySm8aKXHiSLepLihmJHXb24DARU92FCVquLnw3FvXzQ3U1OTQgbx9T3SOGU+RU
10pLq6umdcY+MCug63J2bzTTwa9ANryb7YwewOS8+wq5ICvKiY1dIktktY/LWnLpcDAaDjWD8229
KKu6S5yn0PL+uqQMy8dhvNN5sbiFmTNbNEc/eGo9UsSMXlAgBOxvYvXQI1Oi/k64vlOpv5qnYW/x
ezsDyg0uYSO07KXgvTTK6Yu7AifiKZ55yoYOVIVbVhSd5jB9FM6xrJzwNvC0yAMNI+wlcFwIrji8
us2QxmWa4szJmqRHu3035xbZTPV2SLP8/HHirE3hsYuVxw9ryaFV2HecdFtHrbHQqk8RWpvVIbiP
uiy4lz3AXgG6rXWw94HMktfGuzhk3ODNyd1MZakIXWbeFjL6J9dNUs5NI/Mkm5mjsxPKyOZJ9hBM
m46Zkq2kM3sLk0PfNIOcghNmFBRHIzarrHpPBV6G2lgI8VhX6fe9omj30tojJrcFU2uspePmFeGy
N8wqR956cJGxSwQZJ3unlFB6gNf4Gbt4Ey18RmRI58D2b05jLsyDqbvfFrsNnlCHTysvyPL46l56
lot5aBiCqhugMBGf+u1z3YY5pXqUGrpb+SEsJ9D5idQZDFuuf5KNVRQo1t/axTokNtaCmhBOC0Vs
BrIF4esJ5bs5HZR3C5hVyYFBOqTKbcHbpHcL1iNcrwoMDRsdZvSzKZo4LruzHMre0nywUacHbSwb
sfXi+J8WWKbdrqGP3q6A2i5n41OPl4wtIgrIevYQqmH+EFs5u6sYQQnp4LwtQYMakdoCjnR4ad0T
pQBzvpJjsKc/jY4VviC0oO6kHfSYd1pmLLG1FLaUy8i5S8yHYRmMVGN47XFWk69Kl5PJKC2Y3Mw4
eY4AqB1dh0MDlW/Y56o3DjKCAi6PPbcXPjgCxp4XVNeVdloDqXKg8Bdwkl7ASboJUE85l5TCya40
tsIje0uMnNKMO2dEvmkJleZ/GkYSorKslKrzvd+30+PsWQ9mmw0vFRvuU2nq9Xaq0/xbYFqklABY
cXQ2QfImUlBq4n+pLICrSQX9Wty2/kppp6MEG0sUsmzaxvXXluVl28UmYcs5VXXbDPzWWjpukGXf
8+O94fLVfwd6Dto+OcK8+P0W2FHF3UQw5iJw5Z+8yvNO7FzNfCW7soGL3QJC0KBpf7PWVEGPlW7t
jCUSslMfGU4RQ94ImVjRyOlu1UYALDkWKO1mhDE0h1BdnYMW2Zyoua9LeJ9lTzbllFFtm5ugOvzm
pyN566UBIAeYnM29DFYNAznoJIQTtXWa65inn2LfcyAfToGcKumEbsgvW0wq6yodoej9zp6N+af0
bY2kf+HYsry0Xpncwf2f3HW1s2k8jj4h9fppks65GmbwJI1WHiGhvaizOw0rGdMMIKjJe6IMn3sJ
9YFiraxvm2gvu2ln/XAjvdi/s8lLxX+V8IJfZF/hyHQcjQyiO9M7ZaIZbQ1GymUse+gEo0tiN4eP
dqX3Tv9kG63QPymIPqHpLmJuq0qrHMs5suknSk/W0lNVk3ogq9xbtvZgmmH5qeW8OVQBsttpaL5y
6tHaXfkpCHIVBfUBXL9afNKQkL9ag/0sZ8Slm97VJS+Npclprd1xozEpuT6HeeifZS8byj+mwLV3
cjRMlX8OGiDJPNx/hcRvvcU2ADNFYMRHfUJ4F8dtslxHrvjhci3VOpu8zQQn/t/mLcE/50YqKhRO
tFPDqNhXsxk8KmoNC33lpV84vftqjab2F+LanmWS+nWD+Dl1kvar1yekdOI+fApjl3umFStnu7XT
84d1Oki/zuFQw3fDl/iiqY1zHJSS8ydoB1Yt4jmXCHmJ6a6DFXDXx0AvwSLY9ec4UbxtClvXyuGg
nIRplmwHo+wunWhI1r1vFpsM0VRtm9SuclzscsIylGHSlpeGfZgTD622vy1plfP7KyzzjZh0RJtl
D75lUQiVIu7gwEq+l8NULbN7L0vvQc4m5brLUbMIQtS2QqOF52tEgUszonEFqdZA4vxvTYFeL3qv
FtzeK+mKBw0ea9ktgwwV2IpjtXdGvyrsrTHEoNy8pttFWqKJkoPwWTadCYEEWvePchRUEOAsEYMI
G4iInPlXBG9N4B815L21Km82pB2Du1qSJFVtymu7X4xbaYQ6M7ybJCFSKoKk8fcxy5wlphG0S9IR
x0ZwUMHqwSBUGq9whSS+Vr72DUp0vwa/PJVSKbuc6iiKYcR9zwiKbQyVw1reBpe7YjHBjBsKx2K7
3UeFw5x8DtLFbVU2y1KLY5m2LLUEFwg2cV6b5dzX2/mZWv9x5ZJxP80JejF65gTkWikpSh2/q9YN
XCVhpz+NwgkxhrvuNJDZMnZUbOscNULvtjD6irRKdHZrPbpKb1TyG8kzaMzl0CEzf28G4xnhIPW5
nrY99TENSDogC0Lu3C2Mjd/Z4TFH6OKSObBwsScqk43sQiw+NSu3ANlJGWq9a6d8bFaVof4MvfmX
qbI3RIKDYWKvIoecslPNNALCS5TiyaXa+N5vDe1lIum5NhLHPIKa0l7C2nFhuw98FKdLqMJUc1jb
IvtqIfl6tIzqz2pWXbarwgamMQAE1tXHWeRhZWMGmnmM2vZPOepEzlbGRpTu/GOsWHOZLntyXa1Q
6iMsXel5TIaK+nXepzR+DlezBjAjbb1GtWbr+d5+rgrlvqROdzu1PWpzY1CuxybTTrNs0gaAUyHk
BFfS8M4l/AVcH6cg63/2ZMi7aCOJvuSFWh9A79QnXYVY8k1tUEoOymERFWfSIuFZmlqpSthkpM5s
NRcU/L/0CWVwbVM5p4w60GMkC9/NGLXybNlOcL4tID3LKnMO3fXm7WNMfUOifA7StRWVP0ills9k
oKpnRUn/INffX0wx0lRrPACZRMpKRJSVXj0XUbeB+nx+kPFaNSNEPFIiJZ2KZTePesvRvZguJ/l+
qgE4Quv7dgE3ze6y3KK23yjL9cBRycpOvOIsg0ERzEd9olJIXh+FCPU4uaQlIa52euNz19TGnaMA
j5VDJ4BUeW6pypHDynOalWomzl0eKOrnn3P6XjPulAyecb/yjM/LHF5i4wddR+0vhNMyctLvGRic
ayEaUpjaNdQzazsK9dLFJh2ZWaCTkKDyI4eykSGhGT2PoBNPi0n2qBkdbQ5nlnXIHbonP4fy9+1y
t0idWnN/9MC6io8gm9ExYVDPw/3gK+3ZYu9Zwjagt2d9rA/2EEwHV2tb6GkxpbptULUix7Irrbc5
crrdkEQEils123AG/9y1xT9MKFRqPpNIOWgdWwjZpH3gg7oS40ZV9JuRcpef7iXwg20WMzq7835O
lm7TSPW9Bi7/49JW6rkZ2p5/W7ak9OVgTPA3wguSbhIUZ75onTfwpDUR6bSD4ovmvkKK7HyC6Ky+
a2IkA50xzb/k/lRu3YDycrbYED3X6sopVG3jCWQ+UtD52RLITdmTthkgOrBi4ZFN8daTQ2jScHtW
Ci3PIB68xXBUeWe+wEvdPWhh1j/omuVvhgHFm8Vmq1Vw15T+XpoGii5hmRWUrsbkjkdplE0MMcTe
BtAheK67h6Wxn+PWLx5AZzpsFS2KOIum9gDcc8EqttW7zALNRonpJoZe81CSrf7UNfyEmthCclgo
MVP/66xUv2vPphgOLQhWKoT9i/TabvhtmLzpXk4FAXvNar16kD7XLPedaadP0hcp7QoETvqieZr3
OiA/DMOLZysvEUx5DwA2m3Phg0gVowxqg1uv81JECLS+OUrHaAX1g1e73QEmLd5HRPDi6ELlqGpm
h+AFYTIWHFuw6wKAKUusXB0RuSoJw9vsmy+sgWMohrZVgsDfeUMID0EaFFfZqBbSUHOLgK4cImj8
09GUDdQ0qhrsluBceJGcGDZhUkI997ZKMmrFNQh1bzt0JQJBbw45wxo4tYsVBzImU9nZMG0fuY59
zDVUYwQ5pSqk9pDlQitY0lou48WNcCGEl3I8tW11aEyKl8Nk3hfk/2F5CvoH39D5vomekdzFaABe
ySn/tMR+MYhTH35BMkA4+rKtqWAATMpp8dZXUur0Yw+eQAhoj4PXOg+TaKjKRQW45nQs1SLnIcws
58HSfGffjomzWmympmgXKpzO0iSnylhobFZtrodgFFlNOrUgiG6XWWzLZbyeiuMebpqzFzr9kcJs
itPTcv5s88q9ycyO80gxdGGjomzffBx7pXlOTGcfqPoM1qQPzikI03Ukh6aTbNMuaA7SG1Xjt9gX
qXrQOa8V314ZBbcKxPdsCBGtYOmq0fIdtBzRXg7nuAJFqYXenRxqNYhPJf+cG2F3z5MqvU1CnwXm
YZgatjKqNCxlVdfg+eUwdyDs1BHcNiu+tnZZoLQAHdCxKZ18z03XeCbZwJ0cIoF/RTb02xDif4cj
cFw7SH1fP8Sa8ASgxUJsnqLyzuvjhuJdb9Oqs3HuRSN7somQojo7VehXcKDjUYBbrXojaSHcZJjU
zZPhtfHnIWm9+KXMu/ZzqXY/tC7auU5VPZaDqr9Qlg48sm54U4xC42UE7bEJrMHfS29kst9HtcQA
gEHwhPL3OfGBSSUiuOYM8YES8JN0yvlx9WfqshuSlrCMvwa1AsO1iFZKiP1niOVVy1I3KX9qT7Kh
+Eq1wqfB6ssnijlnzpJUyC5nP0nXbsp2NTdNiFHf4tu+2BuhZd3rjv7DzxAkGwctvQ4Fd0peJ2HH
B4147UQjHWOe28dgzF5bu/plEhPy3C3vajte3+I7OzjF4XzXSYpSQT4ve0vT/oNtyqz/FLdMi2O+
/4XSjhszDRKw0j6MO5NJxbCoOdWbUIcxiEb2+pI8yUqOP7jBgkaHMPIv0n5bQU75ELfY3sWUcHXs
+Hv4oamVzksGF353pWWK7H38NLnJ2dDIa93qt4FyxWVtGWeEirWtuKvA1I1GwHpwYZXmW5uUO0tw
S8sx1CYR4GEAjYttGA00jN6NxcROGuWcpaldJz6V5aA8Ahy0nvsm/1MprOEiRxy56jv2Ztam53vz
jHDIIUqK8ZJ3roZKDpUakx3r6Jvm+lXaZNPnFiSXrl5s5bBUZrC7VT8fObPl+9/V4SfQ0BEValqH
VmCR70xv6u6SpPGoU4mCkyKYX1mUg2sAQuFcB2DQg/Aqe5bO06bQOtiR/+5AZYzTY9/6LO32nMXQ
UIgQLf2rGUgkyTWywg0hhxh1bnOKjYIstaG3hWVsPZEw8P9MESY5Z21anJ0xfoxMK9vHbyZpr+w6
LFcfuyMV7Vj5Qd9mS/+7oLfVpO33S5a+92v1tgz2gJzcrTZ4+V2TRj1EC1QalNSYrCK7D3/kwDwp
IvqL38wXA26sz7NWtBtfc9NrUcAkCLmffpjsSrvavKNt7L4r15TueyQf2vkSmsCzd3VIKZHTOOPm
nVF2ZWMEANT71vCBa4HZBtutz5fFPUFx3606nx8TusnfFkcEPSxKbGheqlnxxNOW2zF0pHJEpYR5
bor5qxzJZihN8aUZ6q3eTMWTtKkRRDD17PLHjclHNJtUbbSVPlOYoD/R97NidOvFlmWtu5p6wOrL
QmPy3dfQLr+tSjnYiTK5eCXXkLbcg1vWT8d4J228HEXrSo/aAzwj16KckPhAZump9+zxDt7Mu1iM
KJOvniZY+HeQps0bOZQNZ/g/AMrHnE4SljaWd/XJeMtJ0tRSbb2H2aBf1xBDUyc8TiDJfKQZx1K/
pqDjzXKO7lsxknY9tM0z7w4nOXLV2QSlqE/V3kFyayWNt6ZR9auvIxVmdDDNSVs4qMa9OcWrJqvj
re0p1X1UWmRnoeY9pI5m3PP/dgE8O9prb5NAUXsz/NdUausMMhSKuXvzlJtR8S2sKFx1YaWC7EhR
tslcORcThpKT16jm3uFQ5KGnHnIDBYv62Sqi72S46r+ceI+iRrDjPlPvHarnHjpPt9dFFWCzu85b
FbybX7rWO0mvrSQw3qcTX3G0Ru2DChbymCJxszH02r5QNv8DSoWQAgoNSW9hWprFZsPkfijUjnpz
IqRdGaeyh8v61zRqN/9flvunq0qb+ITsu/RtAFK+FunLVjSdyLzKhmKjTQzg97KYZESgT9qu01V+
oSJW2uR8OaQQ9Am8u3WUo2VdqmRyuED2BeVSpw5YuZBZzl6qPqVY1PkDKnvv2pBhm5q8OhS6Gt3n
Q0v1r2XYj5wGoTzl+ZAroUO6QhbD+mO0uuch4RusjM3aGshxsss/3/hV31Gtyu7kZfq2rkxKZQSz
qm5YNLInGhkyC3bWTpxaR3P216yX05U7GjTXY9h/p1jlVFFW+TmA3GhPfXl/qCI/RsZG/W7xHTvk
rgP9TuEUn0YKkPaeO09bOWzGtt8i1JTv5dCfh3ijWkZ8lENPF+RXCF2cJ26VnwKYrCg3gnqrUlXl
Dv1ncM059GuV6uqvo5b/HNbivFUOvcTzoSLrf3rlMHsoze0UqD/6efZgfrVVVIdSE6xvmyegowd2
MLaGYgn/mU2m9OqdHMkmCzNBZKH/iAcjz7ajc9RtDvo5NjAoh1GNW0+8rFMYUw0kgSg0kw5Tz82b
lz81kxIlEZ3Wlr4t9QHu2Te3V1lGuZEr3palsnY15b6ybZGKWfdpX5ysJEMnELnYzQz+/LtqQcKg
e38o82BtZy2MTl3t5s9GYnxHxDPbl0EATqcLijvZuP7YXgb3KgdTU1XdZnEaSqCtrRqJpbGrhgOE
hp/8vKKY0Kv1lac7yn0rBEPIBgTXPIVtydKMd/ayygNzNbiQT0Ztx7kBYXIWDLT9ce5RuiR9EX/t
dDgqbcv91g4BD7qkhCe+py6jG9oezojC+wZN0Det7Otn05iSE69K2haK5+FbwutxanjfTE7qyNSW
KlhYXXsyZ/eHnMc+gMc3ZSePIxWP5CM6k+duZN0oydTx2dRs7Q8qStHuBCJylFtH2WRshUKn5DEl
dpOyiSrKPtW2QiA8d1yYhsvZuSs9eyM3oW4s5NryYK35rXptkli9Fo3/tY4C7ShHspHOOPFXA7Vx
d4vd0HXz0pXGXCFVqTbeJ3s25jvbj6ZVryIqOEMyt/X00d3LYaZYr71erFFjRRND0NaYWhzyU9PD
i+wlc5g1K9kNAjdpVotLdVs2LbUGMpwp7wJ/dpH9W5mt7cHmOI+XWDQBpzD5pjaGL05hd3vpQH3L
R/okKj7bZk7FYVmHDb/rAfSQ7IaCdicWohbigXO5NYLJ5za+BXWk3DS0viDEEphpiYpu4HPT2H6G
Dhqj8FIrHBWj5zrrh1Zo9zTA5Xmqx8ahzXT9Ve39n16o7+LTNKAMx3uCu6KWLvg+O8m+jk3zLxj2
j03cccgHSQPbR/9oN07xIA/yU72aV2qQh2c5DLQw3FYq1GRu4rw244w+UjL/YftuuUvbkcNHz6m/
CHtR6dMflMxCy8pXmPTOugIhdSrUMfpiuglkxl7z0k2wQGZR/0Oa3WwI96UxrqzsYLNHO8HcDVOz
6Jl/H07KOAj5Qty37i08BG6FdDjkuW9zPqxzi9aQF8hXy5qB5zw61EHs69wZLkpQDAjeI2VlDdq1
Q8vcRMwXm/Qm6jhcZFPU+YsyBs4+aWLbv5M2qEHA0OhlvZIzAJlEHE+LVat8Tg4a+Z8S8Ve0vqlJ
KtNhl7wVc/ELdOaV9FpR/LVo1O4wt5pOVYOYEYUtmaDSjqjSewuUVWBQ+tgXq/3GNjZJoLbseaEp
eQmpW5IYe6VO7F0Jnxls17qmboKg/assOcpX0gqdQOpeqKyACEOKvfN/pdcNPx3vbIIh44PDzR2K
X5dlZLRUiZe9xSHXvy3992UWmwxZZuQWzCr87fJpIvFpIiEPLaOXz2qF+lNg5sZKU5pqwxlD8YDC
WP7giB74AgqY7Ku0yGYOUZGrB9t5F+ql7cR+6HCb8rbCWE0ZtzG/28qZcmnTVfv7ibMsaTKzPkTx
wjI5Ro7CeDfHVuCtNJ6rd6U7bDU5lPOyMi1IZ6rmTg0oG6fMr+8uEYjQ5ZPJq1Pv63DDn/v94vDa
rj83HDrePoapChEwZYOQs/OYcezUeRyU6lblPqaNZ96BezlJnypMxeBA1GFMvB2JoXS0ZTdsa83z
NnrMe/iaHZy/avALNWjnFsMv9WpD3nORq3BX6B5Rs1n8YP/aI6wud46bHNyos+5bq0h5vmakQLVG
BaIDs8F9PJvWvey5QW0cg7Z9vsXJKcGQ/iv38/mQ8c/g4JsZDn8Sh7YxopUtVpVxy1ICFzo5ZXG6
XVKDKyOiKmsziGzj0HcBJXhleZBDtM4RArYoRZJDN4Pqo+6eEQxwz+hLOLfmw1A6pK334mhXTmEM
8yDYPyMe0hX6NvUjGnP1YxST8zJLnYqvYar5MdNQZ/LeJoN5CrabdICtQw5lnJzbxrx7mBww3+Z+
WK9pwnZfNtRia6ien82i/9l4nXMeeGmgBB6mJYqpfjmEZHmFEAJ0nFbcFPUO7nI4J6AZrLQq2MgV
3nXlsjJaenwYRPhDQxppVhGPQnwTScwyQxO+jb0LJdMcsg0WaunlkKmb25gqVPdyi5q8AAYLO/z+
zmPJSYWYD+s522/qBHkNT3lfMWtfOc9UFfJ+RWMlpYIMM1k/CH107ZSMZXSJqHOFfd44xVm6Czjj
PMQOZVVzWVkncrb2ITCHJ8UYqLKGFXllzH27YwM1/ZFwikD96fRFD+BE4BvS7uq0v9lzu55v9iHT
39ll/Ayc5BZvpp1yh6oilCwj9ElDVd3XQl03Tdget+UUnWahvTs4SAtoCOjtGiG2a7BxOfAXFW6k
N4Ca9eLbCQ8oMbfKJ/tBVaJDJ2KRPnBPbuB/gsJ0fmzs3lg1Naw9cMGtYOw2vhlahzxG0EfQmZuU
uOqNvkpjL7nvozJ9RnHpWsEm/hWYVb6zg0aBYM0rv3pUMnN+VFLsh0Y7CX9UE7M7SjTrO6irERCq
EAEa3PpmCuwQgiIy+fWdViucpWXAs2WwjJEOOZRN6VDH7gco8gSh4HxZAmVPEZTOxfDnsrw0y0UW
2xBGf3TO13Qs5l1tNIG2q2abokWF7doGIdJqzX204TVKuKw4qS5jZ3AXz7w43XGAlK3+r1lgqeKT
4Rmb2yJyvVuQmfSfNcWoD7ERR/dLYxegqIdpvVigR4ru4bFEK2GOrBeOJIOjtC0hsteU7rz2NU3Z
LA5tcpnGqWmwt/qMukNxsZtRdosaZAfsTRsjNd9/CsPhKK4ru29unQynwJ/6k6c6Pxtpk0PpWIbv
QuJKSVfvxm/LKLNvrn1ktdbSu0z+7VqOuLDSluEBzeYj1B7zPhqdcFULCq0WZn+oANxyUyqecc5D
D+otSbWVQBp1l5DfWU9WxGGvX08qKpfMUQt+KdOsn2UI9AMRzEoIMAVBaR3G1HF4e6yVr8OgHamc
g41bDUeSX4K7XNirufphJDB1RHGo35eteWrCbjco/SlurOJ7mLkNT0lDeY1is9qMjTI82KoV7R24
Nc4u0hPrLp1KpO10yO/b9lvWOPGrUSrOQ0EhcQ7d26tPPualCE7SJRuoH4A0qw26gUTzXvHYNOYK
zd0/K7SCXxJD5/lpKGs5shAzenFG/sjcpNtMvGtvHGNlK1HyHIRd/5yMWbxxM7/dp5ndP6tFEd9x
B/wknbIZA/8Pl7fFixxBx+HsG5PazVjlWGjNYq5YzHPCn4vNTdrtOQi+m7qWhN9c8A4jSHz6VHPA
nIghzCdbp9X3VQobUBQpAw/hX0o8UhhHSxuInS3wpYujaspvyLw4UCxzCqBkIVmmMXmQSCtQhteq
zZIHCcISvkaMpC+I42ujpupqannrcKy2JF2YqCuw+uWTU5jFE+/SFEvkc76XQ+kwCuqE49i5l6bG
6uuL3jovt3gxKVCEXGrApied+jhdD2b7PfaC7ixDyGS413a218sETW3XKjfJS6OZq8ThJTgpo96C
Kjj1j16mXOM6UNgsAfy8R7Ksv8+Ghvy/mlK04kPluTccahbQKKr3vq8Z/BD9Zl1ZISky8TBN9QRu
4xjZHzGSjXQWImIJ+/e2qUeFb2wo7k2UbWG7sBOyp3ahG9lOceaexzGsrmiUVGtUWrM//3NExhrj
39fotApNEqMIDlWSts/NpHzx+YyXQozqvAsP8zBqa0Uxm2ejGNvnJP2im2nyJC0WGiMoGVrDTvqi
yXPuzRGepKBpH9NYB9ZcmffsTVHmzvr++8AjO7SU+EvreMau8YzoWCSqfd9xM7AH1z/XPOZqynXp
jrOnbN0SACSq7y50mDNiS3Orv05QL92Gem/rr13vO++Gi1cG/9PcnLO/A5y32ay3F9l4KswHPHQL
qBx/2WRP7WC84CjYJwuSC4DnlCGrq8IsubkZO4EmjTvnkNnGfJpL2LElKXuHAhLPJOel12blMPUd
UP1cj76qlbGG9DP8DnASOFjkvupOjERiCQYn6SF2NaJ7a1D0+wQGGYqb+DO5ZEG5vTntuHWOdqB+
DilpINXjfyoabhGePXf7HgGbTeHNxksVms2Z9Ee/kkMdcvCHqEkQ6amVbm0YnzW97J6lr4ZgIVGq
8F6OtHIq1+79HHErf4ADxz1PiZKsAQAgLzLZ011fzcYauaXwu2M4O96UrM99W8IqosOQZU9K+KkU
gmAiQM5MhDBJPcLoJGfyah19nytrl0+O9XkYhnLfJ9swgPp7BjFc/yuq0DmcWk35ZPfD99qqk6sc
qfqnpmvVVyB13SPJtbs0LVD+7nwymXoarOVQz4dsDxTY3oLT+5JRH3+sajufQdkr86EEda2nHA2p
orHCEc6pt96YwZTBZmDYSYdstDK1b3EOhB9nSMPWy/y0IYmC/FHXwADhhzsnR0VrdDt2xvWU3Hud
qnPHTLUnmJqHdVI2Lj/0OVg1Tm1Cx2WM69INirPdVZV762Z+WZw11+II2ilhZFT+7AzYuTlwK5Aa
GoGBTzylCmNAFqdrh2fdF5rhmRn/mfr+mqPH7q8s7h9MyKi+zhN/MKZRlQ+tl5SHfrA5I9Qy/d6I
K3UT/h/CzqM5biVr03/li14PYoCEn5ieRfkqlqEXyQ2CcvDe49fPgyxdUVLfuL2BkCczUVQZIPOc
12gU7NHsfpeTRmdfoEL0zTb7dBGoWfWUdRitV7bXLSofB3Dqgx2Kovzm6tGodk1stY/kJGavMbDt
srfKA58ij/FFdtq57z7wxsguecDu/Bn/bvckW7pVO0vd6UGczZdGuvhvryU7S2Vyfr9WiOGJoWvu
yZgny2tF4tFPUmMl026d2Sa4G4XNj3zdL+1uUJxl2qI4VM9r60ag/TGhB7NDK8J8TLTI3pRdFq+b
ea3dRRXStwp34G5uqoM+nclaU/elpWiFeBjiOzlRXsw2iz0OHj3PPPoxCCpha6XujbyWqg9//0r+
U+GHPHp037sefNGYQEeDONy0Xd0uZI/blT+6ZfM6Rk1rbQ/OY/8xOSrYWfjoBy20Uec2WoFxuxEW
3mbAWKkFJtxf55A3y56rgTaG2DJxeh2dhoBrFS06TEjkqY72aqoBMOOm9Ta9n49v+oT21F/htkRp
V4ZV+2/Dv42WF8nmnN5vo2U4iKKvbo628aA63Y6dk7mNUaN/NEb/S2dV4xdEQu4VBIieDRGZkKtM
FeZmxfannaaFHIHM4qbvXNicXlAAaG8/6ZE2LHUq8CdWkyivqkqTn2S7BTfez7pQbv+FpTW2Xbnx
PfOLM74yzmsvKtyOSrLaNvnUbYXOzsGuW+XYda5YT3lfPyJs3qMrVw9f8kqfbzzGdxJDW1SHF23m
To8dwBb0SVQwXvO7ZlbAPf4mjofaqTEK9dF30ILtTfPH+BCjqI/xH/F5fDeP92zGy+vLN/T38R+v
63OdP8bLv+f38X9zffn3V/Pfb4/5eqCA8qi75rdAb/svLSrQU5zgD+MsYNKFCP6b2Y6UgfiCf/rX
ITLsAyK3HQtO09yhHhRtPMcb39BrQ4qtUj7ZAs3jco5jXjy+ocizNH7GM4h21/g8fnKMbkf2pFmk
GK7c1EZcVYskVaybstdtDDw6sZI98iA7PpryrKp1pvzRnUftoQ0G9Mbmq8ppo9abZMoC9QFbZ3SZ
0li8Fl395FBV/Y7ebqrY6I21U78b8KhZDsiwbJLCrZD244CfVnWUTXkmD0pPudw3mholFB5JChSt
YmpO8hAXbnMK54NseuZgLpF4aVYfscpoyWPLtq9M0UY3/Gkh58kpsmMsUJWF01kh72+rr92kY/VW
+U+5Y4bHrre1a3yMkDgZEgs7TRVHEvYGxrnrkX+Jk/RQ2i0u6glorq2bYdyNdrtyJNELb86Gijzp
s/5dNj0MIdsbN2e7ZY8PuIBMDw7eBVBKO8wX5xi0mxFjVxYcoQXNzxK3kNvGh2ZwkcAFloHysVuV
S39wYBQk4ix7rXDmWYESW2t6MD20CHHNu2EWk81SV3X3JQrGTxq6hN+T+NZGydBfWBb4iGnmCSKr
v24T1i0iB3bQqe2bgOHWb3GeC85IQM1bTL3HyhclrmGn2gHIAA1hN7UsDrI1kBq5yLPyUnflcD1X
eMauTJHwng0AgeDwwxpKfajnJczEU5UVQ76tupElM4J6S4qTw8mEtpWhBYXSj9599up8ORSjgd5t
oax9NQ0PsdZP97UZITmLsNxuUE137TRBvXEGHGM1xR+em3gWfGyyYC+idngenUhbsAHM8GGgdypj
nigY4BlpOOBSUvLE+HnABPJHk/1RdFDcEj16tIDO0KC6p9pul6xFqJpEGreN2McTZ27Cs0f0rstW
0aDzX9LtWV0zB0tMCn5tFbV4KZTZQ7yO3QsFt+rGAF2CN5TSwZcMgg0XbxZlAzsicxxxJw8s7i+6
qiFl6KNddo0jO2AoxW0NcvsuTyCmhGJCdvuvKUZY9uQNg5eP0IRI507VSWh/XIY6KcY2PBmvU2uE
KZfJ1GYrzcMIuQKMc4onoX9Cir/01eZTbgr/7CDmuZBhNRY4aBjWi4aqJfV+Z4MFO7ipmITiShEz
XFnN9lVcucqqjSr2SHlmbKZOSy9O7GfXQ4rVCcbQSGBbQFHOOcjKrarjw2bW7XhJ/c6CfaPZb0g0
bwrDz7/lffOSV9rwbNhqv1ZEVB9xeOuPeZOXq160zWNXpt6KEnm4q7Vweia/AIzGryBf9Nr4HDjt
mwLWBJogLdU3Wd+k/YORNcajCnaKj3d6znDmuQ0m914OKuevDJwHbWGHKC2LrN0q6hBvSgP9Prgv
w5PeuUeF5+675aCDqQ+Ac8IQ10komejSDX3zXo5Q6HI7ce4GlMVueg0cwAhS+70k+aa7dvEJ5f1k
59t+uK0bs3mdS0ZyAC69aOCOWXeoOiEeRFg+t+Rdtz65gF01C782rqY9zoijTVzZ4QFvX0iQiFkt
MfsSnwfleymU8SuAUu5+8MXvA9cOd3oR6jun9tS7xkfbG+Gx6Sv4IQS0lC+V7yTgbmpx69vYVted
jeUsUIcsr6Mbd1aQlgdvnNQj2J90M87Qio/Y9cxBZNpp+EJde8x5YKDxFtu6QdD+eR3eGwsjVOzV
yiIbDv5kk1r881S25UEYxnBQoZH85yC1UVTKzn4/HMyo5CoAGAMwQkglqIDM9FDrzn4VmndFNXS3
kfseGTq26kkaZEd/9O5ln+025l1QdOquysCk9lAKomVsBsa6yy2NGtbc9lGZXXJrzpF9Y7hroPFY
ONu0ROVvLIS2mypK0pDZbdbBGhWfegL/jYFl197WdQjsX+3PsoXgbXtbWA4Z5iwWaxmTh1lPAa8C
7YyRCZeSscYTL6mmNIfrCPNFpP6BDMWElmgHdysHa4F3zIx/LIV9R/U+uiSqi8lM4NylemnfZanZ
HPDUDhey6duDuOCmSAqvc6b3WusPgwDporjxtGsUw9iw6FBfASAif6rs60G5I/PU3Q12GR8cU7gL
3/O/G0U8L/lmD2vzwSpZmzTUzRYDCspPIo6SVe2VNa+fYAQASvBk1yxYbBvKuppWzk0bqDUV27y7
eLNdARKx40PbghIcDSV98X1sm20boTrLQl0Anvdd4dXxZ1z8/EWXGhh79EiqxU4tMIOIgGbYXfqI
XCxeWG1k37Uk/tbjAPwQ2ri2acoaNgbAg52VCf2mY9G79zveRked7xGq1eyMqY9P0L+5FVlDfMFq
kcciu4C7cTYzKf1iesDeTCU9giHbYDsm2iuD9oJ/QgzjkB+1jZBtE9jlV0Md90U2i/B7JozhdsLi
IA3GhdVp9tNkYY8bthWbar+CIS3ilVv71QsIJJwh9BzxYd2uXopkwV7IfxlVKz8iJZIs5ajEhvOt
Jw62I/MkJF9WTpIhiyrq7mzWXsVv2qqwQi2VZydwIUW6ZCdy0T2YvrJUx2NgnrukCPGsGbKDwELp
i15kX03VjF5VDfhiGDn4ymoWddckmQDKWkhdpH51lnY9AtF+23LKQl+ofd1dnJlGJpm0knELFrND
Dr+7d2Y6rgz1sY86S9KJg+skxcMEd/GAyXS3KKu42w1g4jbYI6mXuAlD9Cu0s2yBlAWYMh9QLmy2
MfrEPCF9I1qXei8WSpFa98ixiMU4WN5b15YXXCAcf8Gj1poFbXnVU5jFMEfKLNxkes6TstdjBXBU
gqeriGyIGY19Ik2lTysfwhXrxPZ4bZadJzaNiSCTQ1majyGKNk6sqepBjWt8tpAZXSTCK0/ykM7F
m4p3frgG42yHeo1xlJ1qaqA+Qo5sXZqYeSQOqJDG8KNzoqcbS0H6fgQHxs84N26jztVvg7wrzxAM
UXX9K1TPZw0Kk94w2jcf8SFWjKVVd8VGC2MfnWgMO3fXy3FHBLszmtdLyQtjOdoe66r/rtUT2vpD
kH9Lz3XvNN+U2GwXhlOOD041ufxPjf7AztZd9U3+mRWAhYsGJeROzQIqYVDsZPOj49qkeBW7dXb6
Iz4YrbqK0NVeyWEfhzwnhWFktzJiOGnhrIZRa5fCcLP14B1U4Xf38hA4vLWe6NS9bKJUrqH4ixLP
UHf3Ct/Ce2Qus63vOLjLz7NkDDVN2Ota5B7kuL6B+BJP3uY6YR6WiyDb1JM3ruSsvjK6+6pSn7Ek
zY8yNDh4zXZ1dJaTwO7luI0Eu4IKxVnrScSNGs6VetWTjEWWn7uneFX81N8Ylu4fSCtr99qEvKsc
Mdj1Z7Jb6kOtOtW+Mut+4zV4Bat5tK/zwtQxeRHeuWzg+7eueUSVBAlXvARWpjGLVGFNuEIGttqT
t3ReLB4uYWEbz0GoRcceDNqy8CznRQ9qboVqFbHLzs1n08P+JHWCZZODmNc0J97Xqa4dwaeF2yiK
+kveNMUatVH1nmy9tTTqOnouy1BDXyZFl94a3xQMIb7UXbQvYl3n2eaM29CbPHglHNqAm7ObjYLd
Ddl4y0NYPxlfPTNxls3kTjdl3NlPYWKtg2Iijv7KVpvQTTUzfXjNBFnpDllXj0wELuQ6JZB5+pgD
CwuKobi0xVTdeUH/LqcXjrBWqYksu6B6HYfpiWSzvnddoOZtMXRn3bazdYDb7qNZaiYU1ix8ry3c
o+WWp+r3Yddb3xE5eDKtOH8N87xcqrUm7rNh9Dfyij1bj+sVbXRbz0raYz41WPljOQwm0H4tfDeD
7iRiwSaKK2agKr5qVLzGL7P3jC4C59UKdT6P3tKPehoYD0EPDKNP7NdeB8qioD6wN1CRflD9hF0k
AgVToWYYemVXFJ2fGe0Nd452KVF0oFrb5Zh99pwyxIDKc5aVVomd79LsuwSxpL7HNZl8DRjqxtiG
ChbhsneI2aEFQLKXslcvIbXbUAvx9jNvFFc4KzSL/c9JsObhr30uW63BtCtVj2ZYJ5dRMbKZqjY8
zgizIhf7qrbGJ/b6xcEXUbCWwLLf4+Ecl0C03+MF64W/i8vxylBUVCRTc6cmkb9JXS3Agl6PnoJO
V7ZtjP6B7UXxUy+U4mAJzC9lb64lCvuOkSfS3Ou6Ajf1ITlN2lzEaerPEu5hKF1y6HtkCj7QHzJG
vZNy/E/0hzIYyUHGJEBEdtQmdYEacKitI3Ts4tB2ciadMrISidfS4c5eCwvLk+K1wfH6uZoF9EkC
onA2D02+mfGmzUE1ykyBMbbGWZ6J+QxB/8ugTMlBhj7ieWY12/7nLNlBQfzHVK8xf5klgulrNdXG
TmhadGnT2F7l0H1WZoHKuozJgw+1YScKF1crSDyXuupaFrhw/+B5Gctuijv+hz+n4A62dcvWubmO
k9fyPEiTzUxc+SWoqJ61sifwDq1Zh8qqM/JqVyF0u0jcOsBwc36FmFeQ15bXuc6eX8EoOnuVehp5
J71176xJg2mnDdVXV/9W5NHw2SwyfcnbkF4oLZuHAIOwjcBu9xJosYlHWm2vldRlZ6l12bOldrBz
StHuhrmZmRXSy7FTHWQvYg4dUKagP45qmD2bbfrmRr11htOdPRsRW3l+VYcm4GujJrxqPanFKxg+
5I0CIzpHips+wBy6yLjp5DkIDUjDE45Kr3ZfrEbXyp6xfTduij78Md1LkRgLUVE/61byt9N9QC2v
1pRfpyPCbtz4tiuWdqqDxtBDbxm7ZHtifWQv4LTRp7p9cRE1emqqWrn1EwrpqRN9avXAOZDiafC0
KeJPA7vWjWrXoKX4TBauYtVbMXo4zOlVcB4a3NkH9KF39YhFkuKP3aoJCvN5Cq3vRYI7RZncQU1m
iT2TMOBrLCIrPzu6MRyl0670451DfN+x4zD/suj9GapKPAv7NPKAsFbtvkrK+wh1anULJ6D5pYl3
TLvHKuq+bNX8HMQVDEPPTVe6YaCAOB/StH1LkEvZj12JceDYROlFQ3F8Gdl2u5FNOU6dO9JRUESs
9Ox6gWqoVq6egMLr9PFx8MgiRHr9ggNhSYV8NFegkeaEAoLbaHInp4GH2rPZJIvYjJsXQ7fUgzc4
ylLO8n3RLlMTm2jZq76MyPu9kGgJj2mCkxoc74bVe5SuxtorDnWoWivSmsGmS3iCozHQWfAY2YHZ
xvU0R6i7BpB7BD9ElqSj+h8HdbrXZ5mcFWtvZ9H0Fc93NMqWZB+jJ6eJQWbhlfotrUHqedbXCBgC
aWN7etAzbGiHwfBvDBM+G1IR4Vqx4dybVY5f0US6mWo6+ojm5567MKVBH2lLbBO2g1fYe7jb1rkO
3XLljol4qYR5kS9khMEuhguJNRwP0kKdgBrkXnSRZ1ZdflWUwKYQ+Fu8rBoXA3vcxVNSn7tBYcPZ
qWZ37Ky6P8qzNot+nNm9qdyoIVBxBnyE/xiKO3p/7W27WVfFKkhMxpTN4jZIdy5WVteyWc8HdCpF
9CI7ixkukoeLMXGSR1n8shXjnaVSdpJd+AdkK4G/xVZ2sgRJrtcqQ1c5pAPl5CAW/i0mduYKoyag
TSFsdhnz5jPy7mtFFZSLcSm8xktP1LuO6u1CjviYkIRIS7n2UILS/OsiYcqf4oSI/MwvI+NyVtw5
xsqNsSOXHb9cnRc0LmGkFndsJdqnOnNO4diBBJlbjpY+KWronmXLrvOvXjprcoxp92Tj6I7XZDEd
zblZgGdelIbTA51gpopozVL4bndo66l7irtgXKb45O3lXDLeWEtGxrSTcweVG/bYB8b2+jdoKIx4
Ha4Jcq5DkWvT6mqykb197JlAH2d/vRILziq1sFDs+uLZs6LdpAr7zTIUa5UAfoA8FBSP8Advr3FU
OVYx+/mjOmTNvWOIdxmX1wnHGnVOt5lurQzudddMztvQGhp326a6BGHsni1hWqQhNDQEm3RY1QO2
kqUT9LewMPtbZabnVzwmJ9UFcvYzbgozWFG4NFmhMUJ2+KaGWUWGAssc8gtVcRF2HS8ZZiU3MpYa
cbTgjmmuyn0TAf7WWMWvS1eM+5jC5mOfT3dN1eMT1JALHO26e7RsyIg4BBz7uXUNBaiZVGjOylYE
Xw0v86S/kc3Ri7K1nwTjxovBIDpta20yydxRA69dFPMp5vEbo+qCeQlDrJ3ZPRq43mLVRAEgnBmH
q03xNnWnQ1bYymvDLdVMWZGztd4hMsq3C0Tka5O6O0zU8iceEvUNCrGzwy5xNIK+jLjeqNqD2Wd5
sBpvg7LUbkKW2Tc6PBmnJUMuuGkvzH6o7jMlc3fBGA3bIUrGx1QMX0j9W18ii/sIegmf8sJINg7I
iwPJ9PAWCVzkZKzY+uJk95Y6tJ8bgcWv7VnJ2dUABdQ1qFfFTo0btBHqhce6h9scTXnw4t64mRMz
wP3n4C+nrozqbZluqA+j+Tj3N6YWL915q8nyfokhgXckf204q95Ww1WoKPaqTRv7jIN3y54n4tcS
FOWu03UbfA0dvlkDGO3MAZIiN+udDFLRcq7dZhBANnGtbjGg1LVqNfROVN2a7vHONbezsRQWXmOT
cjcevmHuUmHTEE33vsuGE5GVs2zJCVQP1dUwb1VVpWhTFrbtskzq6lYO8XiG7adcsxY6asD35nzw
BeIbfha7e9nUOz85B+oOxvMtlHvS+tWzifqCv4A4f6/yJ78GfhxjlxTmDyrclbWaYjFQoMqyt70p
2LNb8s+JG+KHRO7lIfBLZcEPv3nryuTHFQU1kL+uWKObtXWnTF1jFSp2hhajaVFV3gtCzN8qS69u
A5gE2D26zzI86irplXRyt848qrD1rSlC7ZHd9oTpuzD5rIl36OOuBrDcB5yp6pcsXcl/w+TYD5bO
lhc6nZ0XcLGT4dcm7pbKgiKUtUzHCaOl3qiOkQLhdDPOp91sBSQPtVbaeIcwpkAApVnI4McYHeXe
rVmk6jLMSDtKZ2BNjLusoVAV8ZtcmGA0n0Y7EdSBJnjAfu6v+6pxnhtr/gblnzAWc89+H36/tgBt
7mpWe6vAaPNPY5k23Fq9bO97SrhyPK/bKCW4a+Hi1JV2PKm8vtvylc1fMkRP2jlxa0CBWcVFjP0n
QrR3pm/HC6zNpvcWJClPsDS5E3GcUD71YSv+lGqUZ1Jw8arKeO1ho80q19t8jOuiPl2GVqovM7z5
+jbrb8f5kJQOeXS/+NamaIDIlozrfgiLtBxZi6K/fB3mJlV5KcwXOeoj3IwscEyRp7uPjrIggRXZ
ABjl1eTr1WqngXfVs/i96P21wa3hnNQDPlftGN5nYHmWwgKFOlYAGPogL980rXnG9DL8lulUQ0XL
XdfVtlmrFWwBDf8gnBpTKcX8po+B/uKWY0AGJx0eRR8Pq6wojdsOCZiNqKP61AoYJaI3ZkJn360+
8PJdMLRLp3Ch6FEwo8LSB/VJdtfwQXGG6b/VbBC3JelgpHjyGJu4/G5qLXx0NGBcmVKQe48F5m8Y
TfJph82hBY/3AjNPDo/Is+zjrg6WVd3nO+5SyC7WkbEK5huuPDRNVATXdmxWWbXQa5jk//qf//3/
/u+X4f/43/JbUil+nv1P1qa3eZg19b//ZTn/+p/iGt5//fe/DFtjtUl92NVVV9imZqj0f3m/DwEd
/vtf2v9yWBn3Ho62nxON1c2QcX+SB9NBWlEo9d7Pq+GkmLrRr7RcG05aHp1rN2v2H2NlXC3EE19U
cveOx+dilirEs8F+xBMl2VFATlay2WqmuKkw3+EtpxdkgnfRvegoW33t2Y/Q3sEbXXt1VpZIXl5k
Ry4GqFVljq6Zg1CX0SXrttGLF98Jnb0zJc1KNtEazJaVk0bHwSiKl3YFojp9iXWKQcmkJUs5SI27
buWSCt0bWfiUOdl5aobqVjO8Yuf6ebfQ9Bz6uAxmpQNdLfCOskVKtbqtNGVcZ7Ubr5wyrW5zu3v/
589Fvu9/fi4OMp+OY2jCsW3x++cyFqihkJptPjco54Cpy++KserueiV/kqbwegamKJtMayMt5qNO
fZaj2E0kbKbZEfha9q2YOTPyYHZai6dP/A1oXnXHR048itvDz1HmnCn5GVJ9y0CVV22XhR8Nzwm6
FZNHuUC2wAZDRgmfgyZp77PJgczLGF/x6nNkGmRFbv/Lm6H/+SXVdaFqhqupuqHBwzN+fzOGyksb
v7fN98Hz1vqshq3NB/ZPLYs3zkwkijwQBn8FS2cIVhVFjl9icnRLjf8mzhUDzvg8W7blWTAgDqxO
KSnESUcgqmk35DASFgJWfK6CJLkeuiGLUD2XAcixqoqcAqNk269csOF+dyPnyPh1CIXgJ1RJfHQR
ak1d5GYGK0HHrvSf3yfL/vN9Yq/mCOHqjiY0R1fnH/svP2YBOHTq2FJ/nqq62WhGm24M1tB70r3J
U9TnF8eI1PfMSSlEtWZI3j+ILoGbKAvZUTjGExrE3gO07OjQpe64jocSO8KqecCkFWvPKQnuuyZK
9tdmMJdYZJ1FJXG9bZUIg54gaeGq/uyRtZgR3fu4x9LtozIjz4Si26ePuXLWx0V/Gcx8+bpyxEfc
G4D9IrHIfQHIy02Rjf6NDSM/v7YDHbtP3q2t7LXmIR/jEBIMrjNcOeOjO4nSzFr2uvD/y91WiPl2
+vvP2tVtTTeFPScZHN36/ROqVa1G9x0SfKeE5aZPVReXJXSSHBfiKekY9u9YyJ0jr+qOReMiZtDl
zYtdi/BGT7rsLjSj7E5LcElNetfYy9j10MGQ8YMC49Z5nIwhApyS4+narWy2o5Xd9YVwSDYnzWaU
L+55BcXvvOzWUGc85EKgc8eGnjWLoVLQr9ZjTkuYB6SSnXoZ21pxdJMCvtAvpw3CzLto8m49tYYV
EGW8431i7riHWcdpKOPt0OvhJY8SsQZe299F3DlWGFbGj35HKo9shvesFD1UvGFSXpMg+KyogPQV
4RzR5Z4e4azdV4bW7CYAZKSD2/hWkBO+lWdwir5yARQsf4byBjHIqEmfDXcanOuEovRhsKbgZz/m
Nx30S490Zahw18pnYbzJysv4nfQTBG4bMSpfLe2lYfb4IQsTevR8FtsTkvbytJ5C9xqUTQD5xqH5
bsbUyP0lmPZ4Tpsma7cJgHrLgx/vDGdU9hSBY5S+lVpfak6AVQJiA0esArxjojTdDXl5hAJoybjl
V+w1fjkF/L1GtX46fIzJXRa3K9m2hPU5Mvx66+XNPlSL4ClQ22JlUqM45pPhnF3q6Et9Lgq06Wy8
mZgvPIrzDVVWY49xOXVkr6WuW1njlc4gGQyD52Nl6EB5nQkPY+eSj66BZclOQMrRpa/QRTC9qVga
VTouRjXCJmwerDcu5egsfLN1uzlObq+eQZX+OGQZRj3kBOwt+/lJLOouVc+RBnwRefuNHGdp39Sx
CS52EzunMcPCfvCs4M3tYcfEo8m2rKvNW3tA787N9fCt6nIIWp6TgCMylAfKcWej87wnclfdwo0O
1NLGs+JVqr/u8Nik/Avczi2Li67Ar0C6F4vxdCpvZCwD84omqFZcyOg89QUaGxU7dX/NVpgEGBjY
3YiYs78uTBa3SgZ+RM6TU+SZG0QQjhL+Nx/XmhyE8xN+LOskSHhjIzB4a2PygpXNtmKtNYIVDur6
Z9gg+Y3pVdaltoV1GSNQh//85JDLid/uS7pl665jWo6rCcORy8RfnhxmGeFurFjFu2JE2dImK7TN
ywJvUYBMr52Jgh26ds+547Q35JPRL5jjToRSolqY0yWZFO/WN42vfWGN+NSyf2E5UR9MMaiforJY
yHjg6eGObGixkU0twyIUBMcjWTv9aARDdb1sqRUsyBs1PU9mkG4SofUYLyThRji+wz0ltj/1yBvF
Myj2j3jqL42izd/8MXbWPcZA+wTdxU+hml8BxhFapdc4bubtp4R8sgT6/jE+Iy4Bw26oROg43ISV
kz/MdclVkYXGRjaVsckvsFJ3MfmuAuFlAcM76PJ91ObFAwbZVFia+ts4Ktr6nz8t5z+e8zxDbAph
Jp+XKShj/P4Uqcpad6hiBu9d0OIEreWfJqv27qK0tM99XvWLxmz716ENwA/4rgVb2dGe0MjZVHPc
7IZk67Qi3JpG2qzrAKSLDr7kRpsPDpW1G9mUZzIWmIJajW0fIhFntzzHkXRRWXCVeCHfIhaIXezA
j6Yv1eLoaWN/LDDLeGpG8xJU0XRBlCh/coX5jXpHc5KtYE5SNkVQ38hm2ob9snLtfl/NM0ufrZo/
6fZW9obgxtd6WtUb3xXpIZghZ2Ag22M384msWTu+XTZ1Xx9B7QG1lBHZ9zGq7AUy4g67haxGaaqN
+q/czKy5vpcKi/oYuc177s/FLo5qkimJSgojVhmqx908tG78ne1Bzqzd0T7ZSLlNC9PI7VNeGecq
N8d9OXfIXhnXGsv+Lx+8/GB//ZkKcpSmptq6arBZ0/5c4PVIUXe96+tvo/CrVW4VIGpNpb8eYr7w
qJG4z3kVWRu2FNHJKh3rLp0Q3rURWJQt6uDJxewM4KBsgWdTqW6de0a4yGpwNWOPlJk8oBWVnR2b
e5rfGAqLLDzHHVSnSLUM546l3v6fv9TGn4t8YeoqX2ddhQmr67r2x9IoNszS0bVIe7M171MNqfnU
cJf55TD0qPPBd9RYoEz2IkVc+gRqpF8ZmefelqnINzHbe4yU0CA1s9w7lE5oHVQgNLsumaaT1w3V
psCa+Rb6Wb/o9bG5KUKNXLxR1DtA16CEkmnteKm3N8DvHeRZoUbd9Sz7efZ3vR+xj3EU1uL/cqv+
jx+/MF1LOJrh6KY7b97/2AyxMJnYs4/VW5Sm37LsQnreOw1RZJ3DGcsj8TmmSOMVikfm6iMmz+LW
EUcNg63rhBKNmoU8jaYZRKyX40ZeQA6WHSjZzNkP72akaD3+gHp3KAyUwRigteL0pyv8W56qQz1L
NY3JuicHCu4AwqgA0AM3TNQXW+qYzDE7bLXTdQior2tTn4f4aK4s0JodkYGts9uqTh+FYxoHaTaE
E3F266tmszMR0YWARVMe5Ng8ja9jU/D+zsIsg3bnK8Omj0QN3ddptUU7lCeQ8s5boCbY0zuA8ciQ
2GxizRej8d03q7ebJcwF1EW03rmtEsRYxdyB2BDp4DzILiBr/EsxeYhuzh3ZyNql8UbMwM0gP7WD
OqeH6Iim4pMBIPKffya2/B38dg+w2A27AFtt2wGEqP+ZGUCyMtHQsn2zBpDjZR2S/MJdYB0pvf1c
Gl6/Muva2gVzU+nBcKt6k51kL49u3HvJCo+FaT5mLJ1keLTATvFw+4waqP3cauA/nNxQl7LTFdiw
ePxUOMy9Tn4X9P0j7kTl2SxN+2T6oVi2KCt/BuYOo0ofX6a6APWHa8o+C/3isVKqT3JAp2T1wmrH
5g65x/gm8KdknXiD8t6ECzkgF5m7KtxgvPGKzMUn3uPRP18aP71H1rfWI6sYfTfoCm5kknjppBZp
P7/n80XmaKtqUX03zgfoPz9iVWZUd/KAVMqvMTn4Y64SdfV13EdMRCglsab47Vp/Xr+0QQWxTRJU
zx9sWz0HcEJe/z9jZ7bktrVl21+p8DvORbsBRNxTDwD7Lpm9pBeElEqh7zfar78DlOvYSlfY1+Fg
JEkwmSKB3aw155iZQbxQWo/FvmwV+9OQwI1v7c+9xEOX9WoDrSkQn+2aOHAsiyxMe3QlBIwAOeNx
7JVYE9pCXPtihHmdYQ113XrfVzT+AIVkXCZGSFw0dv8E+1wzDUcWHkP04pby0dHRvuhl++JiEDjP
pnQekbMZ68EF7haTRvw4hU1PzB25RwnoCp+FCwrzsbu7HTvOJHhljRLgWuXYUKMZ1pRz5t2e/XlT
St90k/k+Y0N0skbN2Or/AaXceCcf8Cd/QFYI0p63RDFf/3jo9oIPr/9w98Ov63D0rWpLF97ttTfM
yh+/Lydy7KBWRBqVtlz3Q2lcrUqTNDh4W2P5aVweuz2rVq7+86e/P66EGb5xVXpswaJxFze5++3H
sAyejU6YP5+gNq2d3JtC/vassxx9+6kaQ8QpHJfSI5oNTBAzazFU1Gpyf7spAwnMIIhzf1HT/HxM
Wua8t4tFLrwc1y03quzwt6T63R8vTexOuehz5w/JpK+hGz2bjjvd2+rc+trQt9vb3dvNWGidN/RO
vu9lNd/fHtNy5MEKpqfbvdvj1eTuS6eazn881FkJ/PwuuRaGJa9W8R5otIrbjEQjSq3TJ2K93uk3
hldX0cyHUYsucrLHT1YtDNQ00JtISPnzUUPKSIO18jLlFbp8HIN+Mhl57WfhJQBt9uCqyvjYhgm7
aFqG27Cfx0e9nozT4j903L6oqU+SAYXOBaUgx/al4mBGYXLS0kedOQIu/3TPNrB6VMe8Wwtt0Ne3
u5ObxvfFVPu3ez+PmGrNN0Nd2eJYpnQWskcG7GU3GyMwjWOs96z+hmJHTKS9s0wxtPvbE7ebbED2
uXEtY2FZDY13O/r2jLTVc5RV9YPmAs+upTWcU9vRLkGHIAkRaf0tA0CWg3V8LfO82BbwFHeWWlbP
RH/d3w74EuuhfYjsVomh0eHrcKV5Hh1npKYyjXdYYPMLZgDv5xEaK5mjkpqnP464HRZWBSlqQqJM
NlWHxXLjsDuOiCYfrXH5zLLmqIVA5KOcu5mQwb4oBmMNraGGrEmhwh6D/JsBQKdOxfidoCKExURq
PvRzCB4nl2IXJOrE2OvYPw/JuOZcYb8Jmso3d8W1KPJpz3ycQ6x47XB6EdI3AgBsy99v3OXuH49V
ucnXuBgtNyjcXC+il/uJqD7/Rg7IGxvunooQM6lL+y5SmZZvxIB5yh7svNZP1cCnPFcDxGeojV9m
Z7Esacp4yVVKVSZhIrrJJhXlt19Jrf6Cbwj1UeSWeGm67jPWXJEV9ZcZkf82aOdqe7ub6YdqDJCH
jVO9myez3dxeDBLSL/G5vQ6KAt4pSKf17fGojXcy0aznalb7QzaY1ur2a7TGvqgZZbCgGEAHdHAn
M0uYuAWD8bNJjLFX27eAonm6J8j9y+1xLUS7jb77FmwwfkrHY7QcrktF3bkE9q1vR1WqdWe2gpYv
CuizISoFYucwfp4sCQKg9lLy1vwhdaxnoXa2N8p2/iTDNiXtKZ6+WkmIb73RvxtJsaNNEiLCVH6U
eCMTChV3NTv2yKPNvRnKvHlPw/xeGXvjfg7jAse0NV4LZPM+holgk6b6wvZVumA36bJkrTdG7TpI
Mq+Bn3jnWkoReIaGQ7DhI92kRQglP/msR6rLDqtulHMwaMp5tOGApXp9vD30x+O3n9QhGPhHseD8
8IQZGcp65s22zShI6JrTOyeLwfaYSvA8FUaGotlVrm5ZhffscBzPwMJBJ5bHRDgUF0uP7mlRnhLV
GI7GqJl3qgytO/JC0gXLtr49dLvJEdoQ0zJ2B1qRVGY7lgyuqkXPQ4rgFulLioqki58hddh3aV8z
XvGkCNLxMTTeyzqOnytVb1bOlJN55I7yPC43lZ6AdyianRoU8qw6NjfLT7cnb4fVplH5Fia+9e2x
D8fV2UjspXjCtKOdGl2dj4Ob1wTotMnTPNIGDxFfvMfkZkgzeO+tKPYC0FP0W8N5HaIY+/kiDHz1
Jsk0z0IqfbR1wLEajrQeYKXR7xRTXn/ehSpvnqYWOoxnr038ds+yIMCgqbhMEitvnmuMgmuCwaKt
E4r6uTDAWTKq26TFcFevTYJEnRLo5XI3tm17F8GS9m93na6vDywwk593ISq6R3yJ6I+Wg/NZqGe9
Cr9n+lOQzupXpOBvCRLNz2NbB17YWPZT1ujtqnREdI/7r9wkw6ieR6UeKV5P6iGb+JIyUYFYIc/H
F6reXXHYpjuV//ZCm+QFU561CptJY5Pdf9e0aPjBpaE0WfYjYWXnpUQjvNTxFK2bConwD6fQ81Uq
Mq4ANRHuaaj1HTGLXACVKV6KujAOVTBN1+VeLSs+qTAqnlEBZ56iGTMQUzV/tkMTSXSoNIfbs65W
wFyEa48knmf1fhyg3Lnz5naXrnGyHSjoreepyJ/hUZle3inpyS3b6E7XtR8Mhv1rHOXlrsJnsxaA
KV/D0tUo+1UqVBaedfvopEeyfJAFI4gVArZZHrZrszniZr4NqP2rhHe7rsZW3d6e5WSBcp81Gfos
fuUwrBpkSi8mGL07ezD/9L6YAvP17TVGN2504hmF2rcPJI6VSJNrIrtSEV9CUIsrp8nbV3DprziT
OD+Twafj7X5z5gCh1vIiC+/JdowsosKXF0UOSi2DWOPXOcp+vkg4g+80lfMtHHIAFXbSPoTLO+V6
9Od3QgTXvhZN+CqUUHnP6/5P74SrdzcrwmMstVCJLs34W4v+dtPkcvP3mzzt11oIZzVFHsPSLLb5
FJ/+0iZCbw3lgQr69xzh9AFvhzgyMqzg1SfAnzJ0t0BhAq+gr+aJMAogrGeg03WHDofl/EPFwdV+
aVrd/hr471jxXFczDfejRmCkmKD3dhR9d9PlZLeJj+uU8r13oqU4OsnVbLrEiSUowpzR+WEo6Vsn
5XjqSKTel6azrVUb/RGo9p1Q9PEQENGH2yu2CVKq8a/PuFa6PvrEXKNe2jm6pK2tcRL18Tnv9Gzb
Qfyw1l0ywxYK5atSxoGnV8lT3NWPcprddVgNOeS0zNo2qvEaZwAlExN1uClS1OlaVbE1cjs+LsSO
XS3UtRb2+zxvdT+y1N6fQq2BCWZTrlzuNoL06nawjyElZvgSuUe2a7fCEPTDlXG0tWL5WS9mLBxV
+XBLONVD7TDEyiMa5OQlVXmF5rjf8hJTgjF16pHr39wVoaw2xHImWyvQm2MSrptl/9R1P8gcueub
nmp7k62nAZ9aE6TdSVelZO3uAodQq6OsO3nOyHdbkbvV+fgiUy9VnXjTt9oVSINCBS+GiNpO849/
OBt/bVrevv/b+UjdwdSpOnzQiJQ4suzaCovvha2O156EJDBeS+6PNO1HAlI0QhAtx9OXs7Oqy+je
cpJ/qnz+5RwUjq7qBteDbpjUvD/8DZpityNts/m7VmZv0OPkqVBFhoqdjHbLRZGW16WP2bw555O6
DYs+3EeTNpKxWbHNGkpnE1v6NwAI3XkEyosEbVKOGdqFZCrU1QAg4zQP4Ef/4aMzfi3V89nhcFaR
Lji65jqqsD9UNbU0yEfGT/s7WRZg5FPrq9sNOjEaGmKkIITcbgvG0Fm+WNEaIe8ek7bxpSSerEwK
mmLwDre9Xg0Xpa+8cFF4IQLKvIRMnxXQBLhKuglE0NGe4lpT11NU7tChqivZhkfNQeMSgEoUbb6C
0yL2Yzi3q4ra4nZwNJteXoaeK4dLCgRqsRNnr4EyFht7wPUZUfA/1ixT13UQoPgK4/6EXQw3cljo
tPxAn3ZlQqplMn0jiIbNB50XP1Wmbj2Fo70pLSdaB+zOV23S13RdJncTdsYmKq3m3hhkTo8+s9cj
fLBNYJrJIZQuXjgrHHYmNDLq6sRhNSZxz0HV1Bs3+UoDImrrb9iXrXOdMRErCphgzQFQWtMO9+wk
ntZL8hMleXc/mPGPbkPaAHALu4q347TH6lftqpakEXQ+6pakae2AVy/GnPimGuCDESIZTQ+/q5TR
Xsw0jE2w61A2Y0iWERlSQzhCpCIZ0RVW8eji/t65ffeOH0XJvb7BIa5ReL9W7WYI7lJDNqBtWZ8f
gunk6lW6i+pBI0HEjGePVZ1v1Zk/gVi/GjaRPNhYAOmSjkPSqIviISZIzyR+HuKFlh/hevbrqdBW
4fADU3P+2Jam2Jl9O/tSZiQUaFeM9AtOia5FOcv2H6aBD4XHn6eyibzExt3oIu//UHju1MDlurSD
76KJo33d9SST2oq7SVk3bTQ17jYNEv6LEFZPcqoGRzQJj2VGC91F4TCa/WO/gA3pkDzlfCl/f6Xp
fxkgbNN2LRc6tCZ0+y9CNkMfyO4dh/R9iLs7tifao+ayrW7YyfgB4/Zq6prsKlFd73C6+0g7qXxj
6/OlZSueYkAPb1ut/DI6HSv11DZYbCX9oz08uaXzbQqn6ikcVPPy93+24X6cW22md90QrmE4rsmV
92srT2hxS6qnnb0rIQK7GevGUNrPMkuYuLBJbcSoj16kBOWe2mDqDSy/H3E1Xu3MPRSasPaJTjhv
r5K12Y7tXVPs9QEqV9lZZJzAwfBCVnG2HNqzQcJ4krckrTmYiR2TAh7KbPfQDLPqGUG7BUH0NnVg
AYzUGVeJbM5JHjTb3HLTp7xvtrfRR3bj6z98BH9Z7PARmIatOirlOlV3PxS057xDeTCmybuT6+3a
TUXIfBLQXm6deyOuUlqEmlhTkyX4BiBVNx6UqbWO+disqZJidByiszGqzckivBUfrfbJBpB/NYik
hozYK9J8oakIdZKiEJyHIPbqNut9xWjQDiVhfZmL4EundgxqARAy+mnPAfXDY9Phef77fyvnz1++
b0H/zlF1h5NUaOLDRdQMudUSjFm8Zxaha6zYhwtdRxegdx/a+5hFD5T+dFWG1OzdOXw0ZfQjqGdy
L1Xd2mSmG55vN6WbUOZTJWIJa1gJyrpJ16X3DFXBvnLaz6Cex5NiH2JH5utYaS6Am0eEHtLBARpd
TP62q4mwMebc2hFhBTs/U0ySCCzjkhafY3vPxEaS7wgvAt1d4RqeVTm01VTjuRaEmgQQfVLSyoCf
UzOQPakqTKtpR0JrQRu+splLUGrvgjCJ/A44ideGxQLAVo0jQva88CZTKMBTcqRGFALvkE0UJ7mo
K8PcJfqWgQLkI34DmtbKizJl9SoZijua7eVFH5+knONdyIDsIYKkeZwXpJclfeaz4dT92XhmgUJj
px3eCUE9unUDM4jRGtOxJxyR3mUs6ry5VoC1Qlbx8sXvL6wGJHJdXFhBukdHlPExRDvgSZqTOy0K
xgOpuD/GuNM9NlfaIVjIsYFevEegCY9tZiYecILxVEEDCWr4lxIPwchQuLFYplCK3wS9ijjOiayz
aYH21vqeaMqyPo59g3g5yV6E2cDOXEi/ukP8S1CTMF1oxzaa2rPZ/2grgqoyVg8eMpw9mvJhuwQc
vFBQOARN3h/K6ZuTKeGpckl4H0Pcw41wNS+ZUDca0lGP1nJDJ9aDBFudwqD6hsbvvaHfvNNK64KB
1HwwO9iMNq6tAf/bHVlVx2i08reia86mwP0unfA6wPO6YsryWy1/gFBR/rBD5kJxKdPEfi20WXhT
23fHQtUvo6Xpj5MWbSenSq8DOx601ZPcMSzlPhu7AVRRRMeuhGImYhg62KCYjCuyOBKm8iM76+kc
dqrczo7bXkM4a/+wvrT/ssa1hWYZFv4mm/zUv3TWewiYnHVm9y7A1PhpNLHsyan/Om7HGMqS4c5x
ak7IdqPDjCcSMkQwBL1/FQGA3Ip4fsvH2NpmKcb2xMLg/EWzB9tDjuvu08T1LZDOmMfSEyRKik5I
7hniwjM1IC8VxQBlJhCebtCODYfJWWmEjfpOTr6R2n5Js2JnJFH8gBShBFRI9gEqWWuTlNqPm+qM
6tQWRoqxt0aiAZBJp5/zts+w7A/MIl20vr3XkMfWhtqbvqVIQQ8qjMvjgHg3XbiiRdt0j12ia/7c
P+UWlqKxGJO1WiBBjObifXTaei3GXm7DoAe1uJzCQRNf+qSfzrGwrnKump9yyf/zizq9vanV3wg6
I4Mmkh/u/vdTmfP//11e859jfn3Ff5/jtwZy6w/5t0dt38vL1/y9/XjQL7+Zd//9r1t9lV9/ubMu
ZCyn++69mR7e2y6T/6OyX478/33yv95vv+Vpqt7//dvX73lcrOJWNvGb/O33pxZVvmYIi33Cf3T8
yzv8/vTyT/j3b7uvw9c4/l9e8v61lf/+TdEs819sNpDSG0ys1m//hRvh9rhQ/6WbgmUGLX7LVg1m
p6JsZPTv33T9X+yubCyRKgM7AgMWKi1sVJ7SnH+5qmsxZ6HNQIxOfeB//u2/Owx+fmn/u+NAM5Yp
rrw5EW6WA0JQadhjvWSyR91uOvx9f1Ypw97OlhQP/VGtEmWXTVlHQkoJP67QsJOnymsGz9qrhuKo
yc58dohL8Ih6mg5pXrlbEMEvqK407MQFda+YVGki68YDerGVTGscpyrxboIt/bZ328AfJQXHSsr9
0Bm5V7CPfRgcpTgZafsU0yFUZbyzTakcpjSCShJkw0oRrApdpaLVAmOIvBBlx7jdErrW7thTii+O
S3sVJrjtkwgweg6Ev10sVUIRisHeGeRtrF3W5dd5bApPFcQmlhFksdTp7uuwT/yZeXvToQP2ZJs4
Z9mF67kVz3UR4VltH+ty3JkiqNYEVFlUIUhD78LdnNCLcENimwvbw0MGAJcJY8O51PgqmAdMWPRC
ArtX6XSQu9tS/mybyoOtZ5I+RGRuXgHzHBTxTVrTq0NX/AIO8V43m+qul7RFMhiWQ53m9/QIsr3T
2uCZE9f0UNNaD0OVrMzalq+tE/yoK3IEyY/PN6PBJK6aWbWOsWDVubYioLvd6W43rRE7w8oh4iPp
hw4eLDyCMej3iV0TM4y/oCzHH2U5pHdDp3xSYvXagvF5yK1xws7cho9EZGykLUY/qs3q3DehRtkn
MyGaqj/wqA7HOFLfEumKS2Nn0SoYk2oVUjTZ1fMMzcNmFSJJcatKu77m0JT/YUMkloXphxMZOpLN
xaGqrvNzrfcn0WQ+s2vF9CAeixqUGBnfO7p/1hpGxbQGlBTsLa2Sa943yrPki2ot4IZ8kaaz2b3p
YXr6Diul1OyVGMrtkPbavc1OfNXOvXGtl/DCENNshTBncsKDXfX3car2W1T70zob8TBpOM2HTrtk
WlrtK9NC7S3zwzgBMRtqG8PdzC6gtmMqotiDe5fNJ1ZTVWnbCwSWbTSx/BEZBmEhsze7Sr/aPUXQ
Vi4GP/ulJ/riIaq0dT8PX/S8CFdQdkNAbAKxslGS7Dw9tKZDBa8jgtMOB/2pyQiILQwVRQJKtMc/
DXK/DyV/Nivp6lIt+eUTNxftm605DiQ40/q4W6oQroaBWhWPNrbjFQkcNliHaT30kXE2QnblgfVa
kMpwl53GtOqPyaRcx6r/IlVFISSsIocUsp9Xdc2b1VHERcbH1KrlzWlaFnWpfo61GN6qowO5WG7C
mjgSJuN53VaDdkjGwfKboPOVLkG/kJR7+DjOIR6/wXRJD1nVv7ap4uySLMZBjhaY/HSySpz8BTGF
R/EgftarUjvyKRUnRTeQYdLXzeDoGmE9Xi2HtBJz1LdQFuKDQILkp8XQ+3Y8a95sVyhr21OWVcU2
72ZlayJZBpW6mhjicSSPICid6jP8UecqBvPgCiffETz9vRDdaVhqEzaD2wQ3Ypv3GilhRVK+TOFw
wp+6snLVXiP0Az5mlF7njNUGyTLwowS6DIRG9zhR9egG+FZxVBrAZSMTOagG/VhcMnWOwShTQjKk
tY30YZ/Htq8B1ts0VY8sNnE/2Vb3Vs7xKY2M4FSZz3lbxo+W2e9TMKR+1rJND42UyEVkmA7oacge
EPEHQr7VLlR3udttE7NYtbKAJau2zSrJlEtPYxXv5WwdK6E9A1u960yY32qLfhRlMXkubTxs3MhJ
d3Hckt0T2Tln83RU50b3dZyvqwrbb52l5oVgI3tR0SiRw0zSc0nPFLePdczuuNLLgy2qFbly3d6E
CRG4NBVg84yb2lacQ2GkMZ20qmMzYlqPaFN3Vd9Nh2kKz31Pfi0X+ncpUt1rdOIjO92N0R2kb0XU
wnugK3WgZJcBJD5zXqFkQmapz+mptppVBBHgCLZ/r1dzcUbFU2wmTdsEUB42dUs/c5zujSg3r0EX
43QOrC3r0HndTRataoxH59sNAhJKs119YEtSL+bhagewovBcS57NDETWPDhfDD0ON7hxkNxXZAE5
erqj+g03wmq3QKJMrxh0WmWq4fp9EqYHowVfoYfAXuaFezlTCwvT8BTBPPV0p7pK0b4Ryzz8gwSO
EuYvw4Cl4vV12UYjEkXttfidfl1BAPcKgrC3lYeEtEpcodij9YLVuWsn7qq35v3sIvlKa+cwjQNt
E7tzfaQxkWLHey4W2KypOx3HeLbYr3F55UX/EjZt5WtM7/s+HL+DU7Ue4/yApgIVAHAU4rsyekwO
InmC3iprnVeVJM8FckhkSCgD1afRNdNVTVN1P1icycBXYn+Qk35yQ5Adwt5GNI+JZUG66/OVayeK
0Qk7ilauc13Dn28U7yIwOnRxneNRVpdeWQX9cdZpRjZ6MRH0caqjEaZ9Q1KkGQX8/jFO1paqU0v2
4SN9G3Mj3OWqmRMOYa66csx21PIOYPyBZ0AeXhPwEvtshKYTZlw8zVLR1xMX1glVlOtLlepI0gFK
KUVmbiVe+lU3IhjBB5QAJlasYz2pL30efemr+BudMndLKCWNbhEecw1rdR9q684CP9WC8o+kmDfQ
Up21TU3fd+NiODTUK5OKHdTMBXwUlBS9sDf6TRzIwYs1dC1DYVQebXAM5u7EusxKw2Mc8vXKMaHU
MWYJA0C6ZcPiR3oM6sat0rMchb5qyqzwS7JxT06Yfi8pwGzriSRnN9qwvwWPaCjtg56o3SmrxZNR
+JSn85OGXWkxO5y62Q6vt5vd2Hf/0EURv5a5lpPWWJycqiMEIm4snb+etEOttQqhxcFDG4zuyu1D
9xiIyoWKhvFWNfWXqsl3lNXHh956S2YX4ZUF8Bg/FuyH+qsaGFulyNK1omasgtESrmK91DdgRMZT
PqTSU+YHCmPJYZRC2YKauVcsUGtOATDOcVG3V7ld+LELkcVEvhvXbb62HL33UUS7vus0PUJqEM01
ZF38AM28meMR+0yIDzYXQ7Dlz/gm4kEDrpDOa6JWYP8b5368LwLbOWHHaX1RICWh4AZsLsgaFtF8
aQLknkuLcrZnbYcAT/qsBMXJGtYQmeQ1ycecWKrM3toAFOu4UzZ/v2owl/3EH4uG2wdvLnsb6sIq
xgXrw2hBGmTbaFFoP2RiRviXaOOlJn5288nssKwVoztvVRPMDDTwzSAlTKXoWLZxd6oszVxgpclD
Xl6KyFLWtcymzRSnYtWl1YsaqNaxr+FughZ0L4sln3nF8EpHsy5FoypLrxarqpnugzLMqHlU0tfL
1iakDbdyaeEsgYCUPmlodbLU+YzLuDzMfRT5JAgX0CodD8NR+yjDoIVmAn2MVfKedJng8PefEaXv
/+VDooJO3YACiE782YezM2/iZjYH64E1IjNmgrgw1u4hYnWHJurVLe/5SehJ6oseiYvazSPblaT3
0XOY+xwkBHREbK1p20nWvuPgw6RiWWuSi1fZVb0GV6GBKtGOGFLmM8HbpL2jZGXcLsTeQS9yABB6
tuvktexUc1e2pyjvTyo5hJu2ighvgOWFzqPbSJG7W7e1v00LX4FRcX6y4YU0o+HuKwPIoNPGsBHz
lVY5k9eoyUwmJ8IK3YEUoznJdMlMBrk0XgAvMd418OdEv5TmoZaFc0K2FKO0HLr9VEzEnKSXJIyj
T2y5sTPGrzdoRNyZm6lLMfSBgVx1U2Q+qRphMEY6i2PeUsNhIcFAciDqvfcT2kt3vU5GcNQPw1Yf
N6ZCnlLdaorvVgksqNr6JAYuy4G9zpq4VYt+XmQibG3D3ZADJ04KoR3Lva6poB5c4rUUFk1XzRwg
QblNs1JIbTsPzeQj+41XbSlOJWndD/GsbhQZIMWTtbjMIC1WCdnMJ9eKP3VGy7DREvxQpt/0cZRf
nVT3Y7kwh63A2eWsCQeW4leAId8B105w5zxJh3BV5KaF0Kkxt7cZyESD7zBAncDFE/6u3GWD5tw1
tdJsnCgr16a+moushYpMwoyqiMOiNCF1WzsQRYOOL4YxbisHGOl78lTCFyPFSSSmeLrH4nhoBL38
eFJf4WBrz8NIMS1r2lUxKhO7TgU2rQ5qve+LdkPcX3FMHPsqMVvrOSK1ml2OLqMNjgqo2S0jT5hv
f6o4qf2i8OiONAldP82Gd1vr7JVaUt2s4gZABZqHJyM+RLGCyYH0mU3VZrF3u+vgq7Tz5M0oc+Bl
I6s4Lim2vTpMOsetOWf42E2UU6yWMmrbmB+NCUg28A8Pe7gLnDVUz3y4zj90FxjMPl7FrmGyHSX5
xroVbJbuw592pE6BeLGlFvxgkdnsj7mbrCqrsw8tFZULk9LDLJYs66Yw7+xUedSjxcVAOtk6G8Z6
O1Ft9jUIPmuL3d1oWM3RSMwOxvBVyYt7IkWKJ4vQUF3O96Cxol1sTAgyoeA/u05r+rEjiFSDI7st
9eoJo4q1VVvm7ds4azR0fOOsHfZRAEAE/PMAKz743jv9g0p49lMYFpuSr/nSp0Hi6VrSwFrEE8ic
6aytqqx8vXfGLStcutuu0pF0pWUbXF/AkRUR7AIAIP4YiZkBPJD4o+1No0zOkVAch7I2oV1djpm9
EvXvkHqrI3+MWEq2TovSsAi7z3Y175MknZ+EtjiiQ5UI5lG3/KK67wuJ600po2eDdOxdSkYUaKsx
ecqDR+EuR6szKkWExHvXbLN9t9CL64DRTbXDe1Rv6jlAPY5YFa1qIGKPTgeVD8t4bQVUimjS05OA
TLzvIzNfhThn125nv+V02x8ofQsk+jHmdoNAwqrc0Y8ZjtqynAkTvDIZWWKrqh/rRQuhPEiNnjA1
hG2LhNCLsYiR69vBn2NDN2ozq/lYqTdZ1m8LFntebufBRa9LMnNVYfkRxJKtEzW5J6VSXNoxpa4x
KC9xXwKLXxrn6N8Y4wQpch2LjrLUrWOhP6lqhDqz7AH6BB0ZjgDL152IVrFBvg9gBeH1nQtAE5lK
jgy54dSpa0lqWUcx2g0LLwqT1ygJAcDjbFllHQ2ggjK7V2Yue9g2OPWJmO75HHC4pG8DiVGPpVhQ
syU03rgq2juRZZ5NHqovhzp/Q63JjBt8Vcp2WgWSKzLUhmyflrFBQZFoHzNPL2Q7HMqsy54RFHyj
YKMhLeCerN2jG84PdZ0ZBzS5+lNWyHQdarDTRfxCOjDqe6QL1yACals1KbCrVi28QM0dvkI3faAB
OMIRYvttpj+CZvh2s98lLzpx9ugYhnkzogk2yvtY+U4AEzjdBmh6lIFQCe3C2E69RR+AlMdnc87y
LVXEeq0kWblNB/ZdTAMvSpuLFSq99kRUhVgFCFmMiPl3bHOyiOc8fsomvfIlyIp9aBXPSOW7bQcV
6lCpT73RsOTBKv3Z6fNd3ZzlHJakUVjORpbyu2YkznHK9WZjE27tQc7dkEgeX1QK3PcDwcSW0otN
aCoFw2s1vaQBpx2LoyiS86d6nDh5UhIzcksr/IlRHJRigfG9+FyNOX56gbBTT6xTT9gCru1y9hRc
qcggm8eO7tImc2sFBYkL7bUD7ukGlCf7eGRNRgjqIYSWWcQEA2Pg6v3OcfNtXgwqZ0sfeZauRdD0
7dpH1WNfE6ui5tB8p06hXwBkIJ2OY2CLaTRvXDsTW7M3W18CNopD6TztCtZGDwtcSylmkg7M6DkJ
pIILcpfREt/VEw4drOb5UVQTy0D2T16nmMEuVxzySRpsmUai9Q9atUFgXq5V2QKdgyU5L1Hw19Gi
cGr2RbYnBANgjWkEByIPGj4o0GW2Bky6aGOdUQcckayHx7DMsrPuTOPW6KdDnqPcvi2bJ+urzKpm
z+b9EYF36k+Tm2wLZdIvcbzK3GlbdaSdQSXeqFDJT3pN7qpCYMtAWJNflvBhxBSclKGeL0Ofhp5b
1RjcTJPFrKr9P+7ObTluIgjDr+IXYErS6DQ3VIEpyoEiUBwCuVTWm1jZ9SpINo55er45aKPRbgKV
9sUUA1fJpqVp9fTx75726u9cv6Rd7yqfppdNzq332e3j+2cmx0nY3b2tL3d98/A8fwswnmQxo89u
Mwb/PDDQWxuYZn7isIzfvc3uH57vQYiSa9Kv938CKd5x183v5ePhxzfjTfF1yVCG7xtuK/p5N9bf
GvMiZ8T4Hy25c6bTV9nX72/up6sa391byv9NZWlRhDopLR2LLbYs5OY6/Tp83o/mKs55QlGtajPc
H+5s5Yui4GFZeOJajkWocaTk6mSforCnp+/u/ppiljaqst2Mma157YfDm/DnXxijkDTNVI3MuEVM
Qk1swZuP7f7TGzst353SiV79o4W6oqktgCMq1Dlap9tf0fiw/TJXVNuou7V+kwYE0JILTa4qm++u
S+C3diXHBS5G8O/k67qfkIGPMkEXyrKSiiClFLsguGRCW6u2JN8HBNQzgepkWqKQG5t3EEmCLhWp
TKY5ABd1iwzRkgl5jqhYMaA67JiEd58WE7jK17+TQBI49HSx1IVFm7sVM6GpVAk+p9QgqN3yXE9I
KYCcsuBEmSi0Ckwc1Xi6hedPvRQF0yoN0LFFb3ouICppiUJuKjETADEYQNM6D5tcaUZTKLoRSLxg
INxKThS0zgqxVqhQfWg9pN5/6hUXUI2APIqqnFUnOYG0RAHQfk66UXYgNBgUWk+4z8B/67WByJAV
mlbRkZ5L+BJpcaHIKjvyRMSFslBAdDRjf5CqpT7ASagzMt161gcISVrbJxXqP4nANIBDYkRVRS3E
ywAKZskEsuSqKhu6pTyfE7IJpOO8xyLYfaM45DVgzeAirXefG1UjHcBRgvuQnAg01reVHQCcYXrj
KuT8rAg0+JG6xYMKajchETC5FitBC8QrbT9W8IJXDmLTEDARTLRNMJjpGUSQhWI1YBQNE0Dosw++
T6QGrJvc0KdS1MkZAWsKxWegxO2pc/CbzdH3i/afAfJkQBjDoXxsmtAhwHpbMIdIBxStorgBYtz2
0iw33uIPMlazpMv16COkZQSLjBcUbl+jBBgfi6GPd9/UqgG9bnCSvFgkZwRzzLY0W0KigO4Aq+LO
q8BWq7IE84wrmKgM5BTZxX5gSfhnsqYog7e7ignyvFR1ZeipKpOLBmhxs2MLRSqgzFTO3mmRCZnB
1f5bo3hMrStmfvnlHpiSIiy5tlvIBRKnOIPG4o+Pu4z0Ya3whMgcgul3KzlzwKS/XMqF0sa/bi5B
OPErv9iUis5rLkgrEjwKtNEKhYCQkIaNmrvFyqPCWwqB0WTXM3pBsvD3yflERY4tF3IBo8gAY/JA
ZBrcgmDEBVyDpiEwnLPsyXEBZ83OVRCpRd0o6xnQ4bPWhxWagFQijT1eUySnCTSNFFLfoMTocZNJ
paki+BULAVYB5uA6ctmJW+l5SFzJKvUNdKboRSGHbiF80RnISZHZ6yHmclpyQoCetrNlRGegrDAH
tkoyZ8JWMXJtVEGGnj6S4CYnxwVSnEYaI3MUWjsPgTGC/iScKgT6aHAdrANhV3L6EKuQia0C2aCC
YtLRC1yFTCgESmkEZYytcCs5LjAXongCD8F+4IJ2UPep1wVmxhEowmnaqehic8sdwYScZfo85MXV
nLqhbksqBP5br91EskrUlym4hcDSxygJcaHIG9uUK9OOZAjJneaGANmtlY3IM45EiT/G9NrUpADD
VYv3T/6YuRu6aXwF3aqYyEYahe20IpBsSbHiQjC5FHCNFpAbelfdWtlIEjVoBOuQBnfaPzCls0A8
Jy6scuLZJLFjcAdXGoGb8TAPlba5RndWEuQCnoxUFgpFypD2GBuJLo8CQAtMIwlLtMUsJOietITA
iI2jVtw5UedmLiitFKJFX6EsmLcfqm7eJ0mKC64/UmQWQB5RWddNzvWa581CrRiJog0F9uTMguaC
BukhIJ/I5ggdz6cPGiJLvMgiC0fBpGccqQhJVYGmfE4/bcMVLMcTH2kEsqpM7rB3DHopSfAs1HYq
negslA0VhJrmGyTCr1gvIiF4khanNwtDcieCbkdxGM0mQVaRWQ0AtJVepNbWZChNO9Zy5lJi1gHQ
FC8tkgV7Iriih/SqF/iMI7Y8EYbICbWYZXMp1vunKVmHEuMm5EIJ9kozWQMEz/FbL7ng3UUCqwD+
TGn7hPdSIaDY1BpwN0HpZWshAHXBRKPWQjU9e5KLHPFtQvHj8+FHZJQYgFzw30oTALmhob1mmEjQ
l+mBTsgIS62CTa1TXM8syPCch9S0ijkaWB96cN1Kzk/SePNeMj9fCCizANInboQVbq1ihjYDgqa5
gikLXPBn7z8phP/wo2Pny+VNv792PS/9dlqMZPvXH8yNIacEQsOHnVBmW1qiH9pxbZ709ji+7cuo
l8GFRYu/nMMk95zwz8MGTx8dPWve1fyHV/127MYNQ4zco8Nr+jFwX+27V91tt2zHge/w/MObnEyZ
O9rDfyE87VZ0bWZeTHfs/x4OMWHXNyEnvOsOUzfNr+im6DkEupTyZbfvXw/joY/e2uM5xbSH/TB2
18PyrT1OVk6ZCbKbu545+xFxh8CUEv9mu2f+4LhdUvadH2LKYRjixfD64pKm29tXMds9hlL6lG/h
en8dfc+AS5NSZsbk+CZ+5QB6klL++MTHo0b6vKP+7Lq7iQQw4JOkL/xsv+8PQx+fSA/9EZM+XPfd
Sot4OI2Y8vAQiwVz+zFxUrLfn+om3yMkJgyB+83ucX5Fp/Y8kEBKmgkh/XTCZl+fltL+oesPkfYI
hV85XS4W7Q7XS3YEyKWc9DR1G7qNt3d3kUyHtg4x/X7D+IYubq31hWA5aWwBFxZEkh2QV3La09Tz
/7t3fcR0X7x9CurD/bgmbdFCYtLD4W6lQ0J9TUr5+fbV2K28p1C6kpP+q4vtFokeWweRE364uOpu
3003fWzWoW9T7E9B/7vtyGXnMy3nZ/vM7VMQ/2H7vt9EZoyKhkWaPwXxl8O4mymF97Y5FTFpO3j5
4rJjKF0fWzOug7DJ3Kd5wDfdbn32CQWJh6Xkf7zpY477tKOY7G6PRxJHNYTVNpcnJj1uuRxspuM+
pU+PSQn/xD3b0+P+r24VJhQ+/SQl//PNcL29eDad2DY/fkBK/hc75vusIIbOzad5wKkghm4YKflf
4f52mraRSxFab+W038dRZcCiSOn+dtfdLAURzJptjJKSfbEdb7FsMyEr4iH5J6bcE9msxFv7xJqU
9O8ddofbz+KjSW3BAh3ExJl8f/Hi3Mv7fJiYfj9tBkbyRGoloFnFtB8Hbgh4MzPBfU0PCPs05XOZ
pmPl/jT/NM9DOffP4uSa/cVmv+3GL/8BAAD//w==</cx:binary>
              </cx:geoCache>
            </cx:geography>
          </cx:layoutPr>
          <cx:valueColors>
            <cx:minColor>
              <a:schemeClr val="accent6"/>
            </cx:minColor>
            <cx:maxColor>
              <a:srgbClr val="C00000"/>
            </cx:maxColor>
          </cx:valueColors>
          <cx:valueColorPositions count="3"/>
        </cx:series>
      </cx:plotAreaRegion>
    </cx:plotArea>
    <cx:legend pos="b" align="ctr"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984CEEF6-D42A-42C1-B3BE-CC526F5DE163}">
          <cx:tx>
            <cx:txData>
              <cx:f>_xlchart.v1.8</cx:f>
              <cx:v>Profit</cx:v>
            </cx:txData>
          </cx:tx>
          <cx:dataPt idx="0">
            <cx:spPr>
              <a:solidFill>
                <a:srgbClr val="ED7D31">
                  <a:lumMod val="50000"/>
                </a:srgbClr>
              </a:solidFill>
            </cx:spPr>
          </cx:dataPt>
          <cx:dataPt idx="1">
            <cx:spPr>
              <a:solidFill>
                <a:srgbClr val="000000">
                  <a:lumMod val="50000"/>
                  <a:lumOff val="50000"/>
                </a:srgbClr>
              </a:solidFill>
            </cx:spPr>
          </cx:dataPt>
          <cx:dataPt idx="2">
            <cx:spPr>
              <a:solidFill>
                <a:srgbClr val="0070C0"/>
              </a:solidFill>
            </cx:spPr>
          </cx:dataPt>
          <cx:dataPt idx="3">
            <cx:spPr>
              <a:solidFill>
                <a:srgbClr val="70AD47"/>
              </a:solidFill>
            </cx:spPr>
          </cx:dataPt>
          <cx:dataLabels>
            <cx:txPr>
              <a:bodyPr spcFirstLastPara="1" vertOverflow="ellipsis" horzOverflow="overflow" wrap="square" lIns="0" tIns="0" rIns="0" bIns="0" anchor="ctr" anchorCtr="1"/>
              <a:lstStyle/>
              <a:p>
                <a:pPr algn="ctr" rtl="0">
                  <a:defRPr sz="1000" b="1">
                    <a:solidFill>
                      <a:schemeClr val="bg1">
                        <a:lumMod val="95000"/>
                      </a:schemeClr>
                    </a:solidFill>
                  </a:defRPr>
                </a:pPr>
                <a:endParaRPr lang="en-US" sz="1000" b="1" i="0" u="none" strike="noStrike" baseline="0">
                  <a:solidFill>
                    <a:schemeClr val="bg1">
                      <a:lumMod val="9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lumMod val="95000"/>
                  </a:schemeClr>
                </a:solidFill>
              </a:defRPr>
            </a:pPr>
            <a:endParaRPr lang="en-US" sz="1000" b="1" i="0" u="none" strike="noStrike" baseline="0">
              <a:solidFill>
                <a:schemeClr val="bg1">
                  <a:lumMod val="95000"/>
                </a:schemeClr>
              </a:solidFill>
              <a:latin typeface="Calibri"/>
              <a:ea typeface="Calibri"/>
              <a:cs typeface="Calibri"/>
            </a:endParaRPr>
          </a:p>
        </cx:txPr>
      </cx:axis>
      <cx:axis id="1">
        <cx:valScaling/>
        <cx:tickLabels/>
        <cx:numFmt formatCode="$0,K" sourceLinked="0"/>
        <cx:txPr>
          <a:bodyPr vertOverflow="overflow" horzOverflow="overflow" wrap="square" lIns="0" tIns="0" rIns="0" bIns="0"/>
          <a:lstStyle/>
          <a:p>
            <a:pPr algn="ctr" rtl="0">
              <a:defRPr sz="1000" b="1" i="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CA" sz="1000" b="1">
              <a:solidFill>
                <a:schemeClr val="bg1">
                  <a:lumMod val="95000"/>
                </a:schemeClr>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1BCA50F0-C846-468E-84C8-04F763495836}">
          <cx:tx>
            <cx:txData>
              <cx:f>_xlchart.v5.12</cx:f>
              <cx:v>Sales</cx:v>
            </cx:txData>
          </cx:tx>
          <cx:spPr>
            <a:ln>
              <a:solidFill>
                <a:schemeClr val="tx2">
                  <a:lumMod val="75000"/>
                  <a:lumOff val="25000"/>
                </a:schemeClr>
              </a:solidFill>
            </a:ln>
          </cx:spPr>
          <cx:dataId val="0"/>
          <cx:layoutPr>
            <cx:geography cultureLanguage="en-US" cultureRegion="US" attribution="Powered by Bing">
              <cx:geoCache provider="{E9337A44-BEBE-4D9F-B70C-5C5E7DAFC167}">
                <cx:binary>1H1Zc+O4ku5fqajnSzexEcTE9EQ0qdVa7LJr63phqGw3Ce779utvEpItma3u8onxjRvS6cMiEpkQ
yE9ALkjA//3Q/tdD+LTLP7RRGBf/9dD+/tEry/S/fvutePCeol1xFcmHPCmSv8qrhyT6LfnrL/nw
9Ntjvmtk7P6GdUR/e/B2efnUfvyf/4bW3KdknTzsSpnEn6qnvLt7KqqwLP6l7mzVh91jJOOJLMpc
PpTo949/hLufu2j38cNTXMqy+9ylT79/fMX08cNv46b+9rUfQuhZWT2CLMFX3DAoNnShqw/5+CFM
YvdQrZnGlUl1QrCOxf7z/N3bXQTyb+iQ6s7u8TF/Kgp4IPXvieCr3gN9/fHDQ1LF5fDSXHh/v3/8
Esvy6fHDfbkrn4qPH2SR2HsGOxke4cu9eubfXr/2//nvEQHewohygsz4lf2q6m/A2LtQ/pXksXxP
bPgVZtQwBDpgg15jg5C4MhDHXOj0HDZv69N5eE5lRwjZf1wkQvdJVXof7F2ehDJ+T5TIldCJoBih
8yNIvzIF1U0EcKmP8XoEvb1f55Eay4/QurcvEq0/ctkn7woTvcKCYGyiw1jh48GErmAiZMJghsIR
Btt+kj1MdL/u0Hl8Xp5kBMwfPy4SmI2M46ciKd9xBFHjilCBKBHmfgTBqz/VQYJeIWESHdB7jcmb
+nIelRPRES6b7UXisoIfa/UQdM9v6B1MA37FMCeYGuZrPEx2hU3OdUqN/YxGn790P1Te0pXzqBwl
R6Cs/rxIUP7Ig11c7MBoeTd7jYI2gXFCENu/+xE2Al/BOEKMscNYYs/f/TyN/bpH57E5PssImz/u
LhKbZ6v6Q/LXBzsJq+jnu9puJlgFlHPODnbzSN1wfqUjA5smP+A4wuk/7d15zM63MsJvcpkWwixM
cvn4jmoIm1dMMIYwEaP5DsaUyQnFoIPUh7weU2/oyXl4XgRHiMwu1AdKAJLdY/L8dt5BBcEoEiZj
OsVnLQOksytGuUmMESQwoH/ZlfOYHCVHoNg3FznNfSl33jsCIq4IJhx0y2HaGk1r4ORcGdzEGBsj
N+dX/TiPxl5qhMSXzxeJxOQp3DW7/Old0dB1kxuYHNAYTVycXYHxZlCCwGYYPmMl84Yencfl+Cwj
bCbTi8TGTsCreSjlQ1W+HzwUXTHOECOEnZ29OMTeiAkeKR7h8sbenIfmlfAIHfsyR872qfnwZ5IH
7wgNvhJEYBgYowkMhowBuoaa7BCtgfrTMMBbunIel6PkCJTtZfo286ckd9/VZMZXBoXhYPLzJrNJ
riilhEMs7awZ9oYOnUfmRXAEzPyPi5zLlo877x1tMEqviCl0julhRIw8ToTolcEEgXjAKDzzy46c
h+MgNgJjOblIMG7yJzeJn+eQ/71FTCHaTExQ6uQQexmpfIT1K/D9ESIQRDuduH7dkfNoPMuN4Li5
TKd/GULwP5HvGJCh+hWCoUHBSdnbWKPhYYorRAEuZh5ttFNc3tKj88gcJUfYLC/TfVzGj3L3riF/
cQVLZwKWx/bIiNFYgbVNML5M3RAH+4y+HjJv6NA/IPP8JGNgLjO0vEni8l2BoRD8AqMYCdDl6gPe
+2nAH+mwsEkhEmOQESRv6Mp5SF4ER5BsLtMiXibNO0a+KL7SOTUYp+fxEORqGCEG0g/1I9/+V705
D8leaoTH8jJtrq9PeQSj5Hn+eAc9TwEShuF/o7EBTqNhYEMYJtnPaiPf8Q09OQ/Hi+AIka+XOUI2
8sGT7u49TS9YeuGUC26eN4RhWYwTHdTNoHSGz2iUvKVH56E5So6w2Swv0ihevfeimAkBegpuIyxK
qg/Yvqf6RJjgwuig6Z/jZCOn/tf9OY/Ls9wIldX9RaKyTipZvLMFpl8JE9JizPEsJhAsYyKIE5sH
22yk59/Ul/OgnIiOcFlfpm4ZAkebp1Y+vKNTT+gVJCwRjug+2UUfaRmkG1dIBxUDeUvPSm2/gPy2
3pyH5lR2hM12c5FjZrOT8dPzC3oHrc8gE2bIQjqZqE4nMkNcYWQgCtbaXsWMhs0vu3Mel4PYCJLN
ZYbyt08/810R7N4RFYjjYw6jhR8GC8S5TlER4gomuSFqeT7n4i09Og/MUXKEzfYysdns8i7cxY/v
hw2BFeIhS4mNfHtuXHEdQcafOIwUmOBOwy5v6cl5TI6SI0w2k4uYwh7+Nbl6/472M9krzv80r1yA
y0gY1xlYwaPBApYYwZCftJ/CRsCMkr3/uT/n0RmJv3qEy8gk3+yKYvfgVcVTWRbPP9p3UC34ClLF
CWMGOIyngHBYsdfBvYeAzB4QCGC+Hilv7M95QEaPMx4zl2mSfZWw9PXeuf4Q7wJzC1LF1WdkkHHz
yhCw0g9W24uLc4rSW3p0HqCj5Aibr5eJzUYWxfBfmsrnH/L/fvQM22QwpFq8BPFH6gai/JA3jmEJ
7JCo9Dff/02dOo/QqycagbS5vwil86rXsI9p8ASun/LiqXs/jIaVGHBYBCOHITIy0zisUwKAsFlr
P8+JkfH8tj6dh+hU9tWzwqNeXyRCw48uqfL3HEMQhTE46H16Hp8hdZlzSOVjh2ylM2PoVz06j87x
WUbYbC4zp+9bl8C2QPcdhw6kw0C8Ehv/kFUO3g2sKiNKwU7YD57n794HBd7QofPIvAiOgPn250UO
mmEaWOyitPDke+b5waK/YTIDiedEsrFxMCSagXEAk9/eOBglYry5W+dBGomPoNouLhSqevee2eME
MmOZQWEf0yFJHOJmp2Y2QgaYCIwMGeYKJKg/NeC2T7/qzz+Bs5cbo/L1MlFJ8v83mzQhT5xAjhKD
BRr1Gaf9QZaGySjisEigPuMR9OZ+/QNKI/kxWvZFovX5qX3XvU0I0pWJSSF7aQ/CaAhBnI3ATnRY
5TkkCI481V925zw2B7ERJJ+/XyQkN558x2UCMKkp7CWD3ZmHhbWR4jHBLdJBK5n42aZ+Pan9qjfn
AdlLjfC4uVA1owb+ZBe8745ZDqmwBoHFmUMSwMgdhfEDQ2nY7nwel+0be3Uen9fSI5y2lxEFfdVr
cEi/PRXlh2Mo5DTs+Ir1Pw2DQtiGYgYpA/+Q06zDCQ6Eg9t6mPJggJ1aBW/u1nmkRuKvngSe+TJt
hJsghATndz0EBawDk8CIOuQB6mPFA94PLIbqOofkDvV5jdJbenQeoKPkCJub1UWqn9unOC66sN69
a3AU1JAp4ByUg22mj/GBzbQmMc0h/WMPz8gweGuvzmP0WnqE0+0fF4nTnQdH53xYFu+7GAcbnmBL
MxbPARwBOJz6QLDUwJAJCbdwzIb6jGa7t/bqPE6vpUc43S0vEqd7dWjNu5sPkP1BII0AggZ7HEbe
0GA+YAKHCiFjFCN9a3/OI/RaeoTQ/WUaDp9hxoODrZ7eMQuEMDhzC+wF2Lv5Mp2dDiPIWycUVlDp
P4R73tSl8widiI7g+XyZuevfZPGQxIV83zxQA8xuRuDMtP3n9SwHa0FwagrEecT54wLe1KXz8JyI
juD5dpnz27cdhEpjt3zXLVLgHMH+JzC6/2F2U1ukYKvh80LEKBL3tj79A0AnzzNG6P+TpfDPh969
nAs42ZW7qTpQ8OTcu3+vVY8PpxyORD/8i+O0r1o+/v5xiJGeOFJDGwfB/XLC+WNLxvJPu6L8/aMG
mT4Q9wbjcNhlddhM3YA3N1TxK4Q42IWQ3ACn6FEdVpTiwfWFcw+HkyUgNcgUsAcYcoeH4wpgvetQ
BbkpMIKFCVsi1EkGz097m4QdbOd7eTWH8oe4im4TGZfF7x+Hvdzpnm14VEYhJA/nV8B5PRjS+gwy
PHn6sLuDXz1wo//ToThAXtfqC01gK02tyP2L9avKdWd6EVkoaiyd+hPfNCcOemKFZxX1faV7lt4/
Yi22Ct2Zyta13MhfNM1tky50eVNm3xHNrFLenrzmc501z/WWGOCTwgwHOgiBBXfa24QZRmqaLvS2
1a+RZxZWEaW3kPzWWw793ol0XdTB1O0ji/GFFul33AystN92Zr3ItPInjgqrpnjRR/rUbYIpDZ2N
TMxZQ4xlR6nVNJElE8+qYs8SN5w8FWlnBW1kec4NNJPFhRU4ju3G6e3QXGdEtjPQgCPImxnNkoeB
pw5Mq0z9yfB1CROLRji23mvQtDkr3cpKydqsK0UaWIYmsxTNhx6YaTMbmmpYel2Y1VRPHyi0/typ
jMaToU9DB1WHs2aW6Gxq8MgeeCQ052ad5TTGxEmBN9EsR+QWltge7jO4LxrHdkpq4SiYFW4wlaZ+
M/B4kTHN2TzzQBSqaRxZbgoiA6sLNB/bXRZPzPKGBu0SV5Gd1fD/vJoO0lSKhR45P4wiC6dDG3B4
5iTz0mtHc60MZDPKLLebZ9CrJhKboTnsr6q6WFBSzwaOQDafMuBOyi6wh69tSv0vbOaWG1Q2oTes
WNFkVoBEEEMD8B2qX/DlGeKz50cdvq/QWosLNC91K4vrxVBFiaf+bRdM/1n4lY2zaqoeANqhaWU5
mpwPr2d49uHLh2egmj/N4mA23A+v0Bnuoa5IIkskEz/4rEPXOhJ/pXpr4dwrLBxSDu9Ln0fEtSoK
QwO3lgH3dXLr48+OEU10CT+H8loKxzJYOR2KA3OBWispzEWn55auhVYWRjb161nlR3ZVxauB7vS5
VdfOxO9/SPiOod0iqGcyiOwAmhuawHAvSm7FlbSHXhkY2c+iJi7tzKdW0PhTKanlwP1Qlw3NTlMK
TwatBVSWlkTlvR7WswjEhx4MYk04M8SfiGjTwHAWddbNahFTy6+TXeQjSxjEpga3o0zAz3+NXdfW
iTfZ1W1k51Vw12rOZ+FqpRWS9EdQRNMQGZboyK0ThV+b1PAnkhErNtncLfiq6Pgmy5Hdu5Vd+oHN
PbypWllNYrNCVpfNm7IMLdiw/zmIv+Mi9C1NOpkd+GYHz9Q8xNSdRF7sW4YLA0ZD3m2IyLSoXfid
VVPSlJ9CPbVTo5hWSQ9vkNzAJObCUgicYHvQWq8m3Ick7XLpeodzdF+K//M5ieA/JXMkDsfwHkuw
hWZ/fu+/csFJAIMGKsZMQ29e2joeJDsorpeujjTh/sTfZ8Xxn1S+0qEPp9maz1GnQbFgCq7Zy1G/
f1OhozzIo+5UcgfVaYDqBN0IW5aowHAUBiiDveaETMErKmCvE+RrYIFBu74oTvDhCRy5BJrsoGsP
WhOBQgWfBOLNCHKlBZxK+3IS8isQwWY4o4gIgqdJj2oTXB8ImYJaRwRzCGTDsRCvFVGI/DxGTcCe
MpJsWKyTL20W4knq9WKOagN/aWiGJ1Gfi7mq1U0N7WtxHpN9bRgGh9pzsqopxXxOFomddBNv4tZp
tlIXMwyz1DqWRdtlKz5cRjTf7UHP74lasTbisl24tM/Xx0uYitOipJG2SoKFyAT55qZhtAZ7xrW1
oZh1sT5tGo/PsZHRb5iXj0FcNjdu21vI86YJz/1Z0DfdD5Zmdlwi8a122xkTflk6ls57Ogmd3ll1
Xeas1J2RCmcVO66RW8dy4CByXde+FXS6O6Xc6awyJ747MZserdoQ8WwGG93RSpU9o7rREkf/mQbS
X3Q+jdd+7yXrcLh4TsttGPrUHlWooroYMk/WQRpohaVu04UAa2Gt6sK21aau1/pT1+3qWUt6c+sX
eT1zU8fcesNd37atlQuWTECpJwUpvgo9027LMAnmgeYlVpvWybYeLo4WwIWDxmZp3Fhl2bhVatEI
tESauWJOynKL3LLfgiam9wjODpji2nFneZuze89Nm42bFl+yKHImuqez+i4I/OK69WxusOKu0sPy
Dp6jXsRSyj1NVQxjxRLSd5eqaPTYvfs3IdVQyOoFyZNk2bQkySwmq27VmMHpRdFSzNuTCkWrafrl
gLlJtp1fLyhqwpucSO/ecTQ2L6iB7Jwa3n1bdMiqm6Kd+Lgp51lQkhVCuLpOeVMvTJTJLWt9Yxqb
fXKHW5PYTAu8b0HIY6tpRb1K40yfJLgNbb8p/K/qLny5KxpN7mnHO3CY8cIPPWOKwlzaiMdsLjyn
8mxVbuIaVFIk3EWNumpS915maUXj3fM2iBd9XmcLt9XNu7SoQY1qkf/otc20zLzoR+l0aOJRTW5Y
iZ21SwIKxlXnzJIKzKEodVxkgZ/OLPjRJ7M0xMnW67xkq/M82XbDJeMNs1qRpzNVkZudh2DcQI3m
lcwys/SBV+0mc8If2I8az05Fpl0PxTiua89OeK9dkyr5AcMTHuilmMc0/1T0S0T6aNWzkmQWDSha
+XEYuJMSVgxBR4JZoIj7er9AP4008hY8YnKaeJphV7Xmm3OmPWhl1G4C7pBt1Arb9HnYf63DJrT0
TLpmbJkuKGvEQBO7LOhuRc/a/SWmE5CQpxS3Na0ky/u5Q4G1DVu7pbibh9yVnxInwRbu8uhBNu6i
9av2GyvyLY+zeTDMI+oCs56zYsM8ooqRmkyOZQDwxuljafEc+euyRtHGyymfgLrpv7uOvjYKbDx6
sr+nPZPfIlM0U505/jrp82gj4UyHPWsd92ufRsm3E1V4RrtANGCkXcBjxFRAvs6wrACKZtA+J04Z
R5GsPMMznwJDhkspAh8MHSHTay01kusywFBWt+PymPWk/LfbsWzR9YGtlS2dUtLrX6rMvctY195E
UvpfksZ2ogK8naRzpuEAs7ogo6cwh0XBOg7LPT3CiUcsVWsOEq2WO1PFdxR7kTjSGe5dYimJX39H
FuebLG7i+87MA/BIk+aTxHm+dgzPnzCjTHduUF+7LXG/RkKTS2o60czNzXRXr0rpBrsiSooZ/HkE
c2GEQfFV06Jl5AdW05f3rdvHt5pRsrvIqzZux6vvHWPeooeNcVPEy+p7XGeRFeWFdxOxwl3kLkc2
yhF4BHnn/aidorMjXW/XdWx291GQ3fKBXpitN9Wj3llmksXf+kq3Fb0SPp91pY/nThR4P1B503Qt
/+50sbaoq5xOFdmt6bL0U/nFFWa5KmkfTJzGlT8I9iFw/WKInfv1mZBM9Mq2gYUqWPPFlMAGSzhU
QQz1J7++3idmYeiGfPRRQAJpg+ry9aD/QfXesJsOg82QOuSu6k1Q5Un3Qw+FYWtuWaz7oiN3nqt9
62DAzlCT+JMudIJ1TvRgHaX54U7RNDO6DeLeXYzoiretjLawFN+x2jey25zk8MbPNKdoeuHPU6/6
xBlNpm1VNWu9jNg6yE1/GiW9+700/Bs+DG7msNvMoPo3xYo9emCte3zCmvCQPyYaufXTCH0znC6Z
ohR5k9wrXepZGtX6NL41q2YJQ3LW+NR3reFOD2kAjl/lHe5e1475tFbO2iABidd8iVmga5xX1DZj
oa+1rj+9iBQtfWLkyxH9yBs4qb5WRYMl67KNnIUMuq6yjixHWUVjSXyDm7BdKFFVqehjsUjod1qA
m0mbBDOnD7vPoDx9G5ko/250pbRkaTY/3bTc9IHruZYfgD8ptUpakUytkon8DskotzUWf0F+699g
T8dfXkq9cMkXKbMvuI78GzSUhjpVwqCpjpxvkuuHb3hp5fh9LnyDKr3UHb9vqDuWXnrG4pAvg1RW
lo+ktzFTl9otw8kk4tTdKJq6O14CVeGG1DZQe+A7x+y1jrP495E87GU7HchDXHFwkzBm8OdRTMJH
AzmtuoTDr9d81NwQMc1iKMNT5VIkaB5WWPusCkGwgGiT9jmVRnIvu10d8ZVT+O7GMHKwJ16KqaOD
PeE3zr5WSJ5/Em430WGmYn2G14SG7qJIdbxmwx0ZaOpO0Y61Sepo8yOfumtkc4fiXq4bLsB6pbid
lVle3AS9e7ioiqQSLbgTzzTF0sP0bKuKlIUts/JBDvLGDs0obsUogk5Y//6OOaxFjt8xgdCuGBYs
4WSN8TtuPalhLyfao/T1+7LPzU8m9/1NETi1rWZNMLseqpiYn8C8lJvshW4CvXih171s7CTD3WCm
PbRcihN+RScufwidnczFnSjDvrJgAkVr52Vm2N8NNL0vsqkvDWoJr9CBcZg4VLW6qBGt7hQjWCAU
4lMUWlTEfeMmcmI76z19oiXgeGRhkFoxBHtW2eB4RAnR555O5EQV9dgMP5XI35eSgYM4bmrJNkpW
kv3oy9A2nY6twqwsbhrcpHYJEauHDCDyHaP9EYErMj1yGOzRYddFbRpLTkhglciAH96xnJJfWFzG
31Hk4BzC8Y6CQrYg+PSvVZ7LaqnprUceWVy6diElWlcvF6OQ8BZVuSwpWIepOyWlLK6PpCyG4RXK
mkx7yehWkwHdBkVo+cQrNrSr6BYPF0WXPg2nokPUHlWo2laE4NliOS0roZXLpJc83OpJDbExHH3P
WomWLGHFTdFWxQ0Z7gZ6Qo1usecNfBrc0CpY1bTGX3qciFvO5SpvUvKFBJ15O9RlunlSVwwlSpvP
SRJ20wRr2bJoUn+l7vymO9yFL3fH2uOd23B/FeAin//7CDP/NosxDKthcGrgsIUNDhwazWKlIXW/
C2IH/rpEPIEFFSOxqj4Dn0UHx8VAZrRSxYw5yGK530+SHqxkS1WPGH3T49zesyumdmhDcR7ZVZOq
qJo0U3YTYhLNpF92W0lJiq3SCattulKUviHdNlBknvrOzG0g5hrCEMTWsR7iWJXFeRjMeyS77b76
0AoCv9rK84hNE3ea5mZVgg9Z5WvkJ1k0UbfqUmihs4rcqSroDc3XJ8xHtm6o8WAn50oLp7ANEZpT
pP2tU0mYWDlxZk4RJpsijrtZClaMxSEasVE0dWHga7WWujUbvk71Ll8aXukdaEdGT5SHFhRNpEzA
jrN/NUjJ334BBLY2GpD/Bgtfw98yGq1RedxzQh/C1I9BGfcFnfJUzHKv0zahmd2mWlsvVWlP4sjp
rTyuuokLB4fa4b48cKt6P5DddcPzZReb2oZEHqvnnUhOmlEVilfChtdJmTSl5aS5b/tJr/3JcHyX
pDlyLYiQdSWHf11y2+I4+9E4qWuHZazf617fTuNEczZZqvtLLONsaRoe2QRgNU1R4+f3JIp9uys8
98fQohdwfWiROm5wZxIvn1MtJVbZZNED7MidZ23TfZd15Ex7jTfXKDScW8UR5kazDX3fh9W2YdIa
5qeWVvqaq0mrybrUYsQNZ8eaI2OCq3BC3Dq244YUn0SbWGHWevc0E949bio8kcIsZor2wlG2WTBB
rXOXDQEE1nvxDDuOnBRDUdFkyKNZJsD45yrk4L6UY3DVPylGRdOE70965BefVMWxrUhFLmJMLVRo
5TXNvGlWmvG2clsIiAx3HEfJNmUxW6HMnY7oikNVDpKK9SjEBsl8kHxpVnEoumLDst03q0gj8dfN
FiL5hdEGf1dobFEw+NMc4H6B/w8/UDgZaqSLRO8zkZbaz6AIpiXELoil5WY2QUnVTpSOOOoSsxbt
1vyhCDJOgVXplC4i2STo+wO/oinJXvbttn6AH9LQ6qCl9m29bn//pdLnf3GY8mBxs/gUDZea33k6
zW73lt9g/oELfqS4ZhTcpv6aVthuYRb6FJQhuxda7U4KmtC56wh2H/eGvzIynFmqtkUtux8EqAM/
A0WCiCsINL0VFkU8VxaqJoJqAhoiWaiiG2XVBIcoWehDMN1znmtV5P1YqyLvqlYfmEeyKNDjL0nU
RMs+bf9yOhzderoX7y+aWz/2aYCWiqQqKzOslz7O/4pQEd+GOu4nLZzhDU8CZ+9VM5+4k3qwavy6
COwOd+wm6/RqxQuWTlnhuD8Krtm545Hvfe9MXDdL5k5bebBMm3v3dUa8exS0U+GW2o0itbJNwMhK
vUnDfJjiqgZPRVnFM0+Ttc1QIm4yKswbPtylzHUtiKaEy2NFGwi6ybQeVl6B7UhXjVRlXJ9UQKyw
t4iugbEhHdqv6jyD6EYANrmfJre6ZjyUHW+/d3USzzhi3dxI0+67UyU3RmU2d4Hn/WIccFjDeWVY
Q1QM/oSTDudswiH1YF6PYmBV45i5nvXtzzaHSL9uxS2kGxi0ZRuw0z4lLHJSm5f0L1J7YtX7en0P
YVtYGeZRY6uiutTpZyPusztVwBJ+N7DJ15mpooditnF99kmVKieu72vp/BWEWbXCtZZuIbZK93Gu
rtOmSdNoKxXD2seqQlN4M68OA/vIR1QUS1TONBNsooXXygiLBPg7QRrqE2V3Ja+LohPRpOTpDJa9
2IaEyb0K7qtLGkS3bp2nW1VyAIJpSLgx3a8G+Llx5E9QR+waDNRr6rdkou4iozU/Z12+boY4jaLT
LqDXonTMz6WZjumk0UEb+jK3G6S7zi8sOcSGVTEwGSEnZVgTpBx2GcJBngSOtDUpoRDffD21mRku
yq4wkp9F15iT2HHyZRlVW7/tgs5qY6/duEnebtRdEsTF0siLLfgaBbtWzEMxahy/swS5C/WQb0Qi
o0UqhHddak204X5vTHkctfdgRwkrlzLa8ahdBVVagH4NTYvXAX7kXedbsc62GGKCGwjixxDhMjtY
VwKFlPW6aVpG2MW3MQ8swft5FTnY8mocyCcMfw10EndeZPeDoXW8GJ4s1uZwOdLqOLV0BOkxsGUM
TQVo9/IuqY1l7OSLCLfkG/G9ZNKllC1ZqJFvpWGuHSzSuyrsmju/dFYwBQZfU37DeR+soSvBWt2p
i9nnXQGL7+UqKUK0ULRc1LBCNKQf7F06WHj6HKaFMz86gcpvPBaV06d8whdeRVIchpZOHVaXyyJ1
u9Xx0tdpt4rCaBFFJV4Q4qaZdazdl7kHC1aG0y+Z39Cb3mgmVRxlGzKUFKkErbPSy3ajSjDHHOh1
ostZ5+uNfaQpFljD+YGqrpg3EOPNf/pEj6dN2RpLEhvgfqWd+2dEYmJD7LJbJV0Uf0O5v6cnjpMs
O8/3pxCZ8/4kSQGxKNjSfEOj2PiEaPnFGOgMnPdZIFpnHms8hkWkzusby8la1K3qtjHuY5LIL2Uy
U4EnWiBVUPEj6pneUKMK4cDm1idsroQUF+FN/902JvrrjKhhSMHcyPHwV22G04yGP4Z3GqxtSROn
Iu7JT0h1KJbDXydYq4tm9v4s68LSOtKoV3Y15KbkB544DPU1jDz2IqV4R0XFz/QutsIIHoln5b2n
9d21XwsIjA6Xjuk2bD1ut0eSIQsdcjRwvMhwQvdsHjGCmaEXpq1opAnQhGUim+nCbO20LaIlajPx
OTM0fWqQFFZ0h2La03wRlKYHVicU/S6G9cAkLS1VrOBPZdzUOt2oUuD1yWeX7QUVJTLqheP7/NYV
8sHXo3gVGRB0rmjrWGoJrBvszxFNH2jBa74jTWOwcr1faxvJVcTsVqzBgdVr7p9VEAVfi7rWpgh7
oFI619kYvV5PQhbof+q9u9RRZTy+Zg04aB86sLKsrieybZu5mXscVl5qb2sOl0yHcK6ue7YnQ29r
sCzSLVWryo3ZbsELoEstx6FuKZqombfNtaC0idfF0xO5TMN8HpqQB5B5XnhD+vJHDyeWf/UNMNNo
BIEbVczThs554MVTVSxwKKfEbJz5njl0PBuHdb5SRVfLvnPmVTeGm6OvXlDYJmFPlVPBYiIcLXjf
sUxuUgN9V1pMkWBtbgXujbzhieBrN6B3tEtgnVPZ4yjqdStFEBE8GupHq1zV4gzCgiNzXXP0ZNki
aV6L3oHZp6w6/zqTdOm1emT52IQl965YkeHiwqEJsGAId30SJDDbicmRpO4Um+JQRXXRS16sHAcV
c1h1l5bvVuYcO5xMk0TK70aSdJbsu34TNK7zVXQ3Hq/ld91hzqp34thWRSwiOoGT/aKlKiZlvKpj
5Nz5uf+nUxi7AHV84hpOey1g19mX0gtXeVh3PxRdDnRM9bN0DjH1a6mR3lLLoa0hINVvKKo1UbUa
qiqOy6ZHWtWXi7TXl1qhk42j/1/KvmxJUpxp9okwYxfckvtWS1ZlLX2D9QqSEAiQ2J7+d5Q9nfXV
zJmxc9EyQguVnQkiwsM9yKs1Hn42kt4wb038x0ztAJTL2qcbM5oh9AXlah5uapedJrpLZe2dWMzq
VTb45cqbvOg0IApLsr6v3xE3Tguah+mhA758kTrFzU7rd59b/oa5hVq3ky3fa9c/UTzZnyI/j6/L
p3nap+VCW0vTD1fJXwWUHWkdWR/oD14lWcIE8faG/gBPwLlvJwe/A0gTY0nUIpjgJUY64/dEX+iQ
kigBBoXgAMnG5UCtZtUxJLBMH0pjIINBLrGu/mdaGbzxHpFPkksrfvTH8wRwr1o4cWktuevRdeDp
/MmO63QerGfuQ9qFqAnzr+hJMONjH50ulE2BPC0ObZDO8SYUkyX4kM4jwirrruzkF5n63ULA/zrY
HS2bxKMO2utxmAbBoSPSXrh56C8CM3SdYIauTRPIDetpkSD5WW86URbXdAIqjtSbCNfmyoRcaRXK
TWW1xcoEZGFX/R5lnageY9yqhr9g+AzmSLf60hBNd7f+GxWi/2vQzDeciNu02O4vbGrPlVsmU8np
hbNhRToxvblOgXuKCgsIRzO+xf00JDEw3jse99dp1kS6kxismdaJ/Bq8C3udBg695sdM380T+oS2
3yZ/cqc+mbcz4zlFrwj77aTu0B2Vx6L7eFB3Ji8pQIF1LN6/+k1Qr3xWqGNs8fhoZWO+siwm3lqv
uUOh5PGrNgAx1AvZOcWzNHGkqu/9AL5v79p7PLXHN68NxLYdG2R9ZtNMc0FlOkqnK5MqHWvA2oN4
uF3L2SgunQS5+noxe6Ectp5AjGummEbNF34eVhfdV/b+1n+ba855vWmsoLqej1UjXbRT3iwQpPIz
kGhnObRBvJJxwM6mcQX9Mgl/PBgr7Z3oIeVvxjBrcpK6O0/FLcgyWPNP5xlKbv+Hi4Wa9n+7gcC2
xxsFQTLCu23+FrXwAVTVNK/kF5W7Yg8UOj8VfpydhnYE6xbBxzJog7Jdms5/GjYDSgbvbevLgwk0
VXyvw6w7G4M3Tbt00yjfGNMatHOy0+F8DXI5t3/WFcmOXRMF29EJ6CIdhqBfslhnS6+W1bJvxnBb
M/1KEfqsKpqDwDNN8X3g9w4BWu69RqXP9qYvnOECNlrIE6X1xljT6OuZawduU99J7IBV1fpJmcb+
Y5RPK/OhhAvkweZhvjLRclrp/BGJ7EVYZf2TmdH4BdJwZVHtjFmTMNr3M9BjTMcrQKkGw3tT+FN5
lP6wVPCW7kI5jndTrYCqO7ndrzJtqUUe6TJcmqHWsr/EMvK3Y5xNiyzL8m01lt0yGwbnnJO2W04A
d84ZH7vlMB+xua9KI/dkGbedcCfGM5IilV7kD0HuIm0yN22NLKHpR9D3YKyJ2ivkseNDFHLyMFnd
u9k62iqb1p20xMZp+uygFQt3eZk+qmJoT4ayptyS7/K4AZ973tJNY4n0kXPSnox1m2Eob2bVn3OY
GTQbxsTDHZ/c9kWz2blOm59U+uNTtzFJ5+YnQFXGuG2ZZn80Y6n+cdsszVHtn7o2asK7+WElI8aP
HjKue8SNIMOwoD/ZTgWyTFQMwPtyii81YC8697tEqLr6Wgv1EBd++itU37pyDMGCcOSqAoPwR6uc
L2UYl+8ZD7NFCbx7L10E1K7lkdPoMnJiRJETDdpqVzr8MeKlNy3zuc8MlNFTmMMH7GxrDsCHjC3K
zs02N2huKIt1FXcnXAWPUZb73/8cFBm79rC/DuYh5ZB7K+/4IbSL6GTlrZ6SvgG0qAOrQSiCztgB
g3NZq1Suy57QR8qCYC/tgSa5VnaxaP0gW1o2j9fGOcDu0zyy8b6wIogFpuB42/8Ivo01/D0IMYy/
0LVnlUfWijigWfaUF8+Y/+akvv6maSiSzgHWD4FOuye29FZ1gxQCgXzDzKi0Q5eqafhJaE3uwtSX
C14Td2dFFR66URwcJCLXQzM3xrw1TW1veq/Id7cuHfJ+44G+Pr04Tas3SO+sAL7ldy6ykQ8DsqwP
kcVChFQT2XTEt9KkiiA9yOvQXphhf55Ih5wh8siQyKzZJqJFnHidF29Y0Ux7R5TlseDKWWunwcWD
t+Ut2iAlrzUJvg9TUP6U3IMqAzS+ZMrGrVU3wzdugUvh6jZdjgDFk6irmqfKgvgGwqfHoo3qp4pp
urI152sz6FFF7lMrXptB05U5pZUoAJI7Y1p20R+CLECA33MlgdMUl4J5xWmapScyAB93Xbe2WFGB
5F9eIJVoo+o53LT50HSahs/D1yPbDapElkg13uYYE9ttuIn8wdrzNHdJMvgN3eeUvQ3VEN+ntYjv
u/modqm1sLkcV2ag59WwTZvMgsBqIgueUmwr0TC+uS4SJwN5lZ2bHrJBtosSEE8tfDa9TKVt48J1
2dk0mXXRaZ0+WACdzyooh4MzNl9u417jR6teDu7S9Ll2+zWqBgZHgYBgtilGirxgJr+qQIRLFN+r
jrS3yZ3jjP0CV4r4/g8zZGY76176bx7Cs3MG/NNDkHExFguyD9Y8Bk8DKed5ZuVYq5s1j41hyH8K
gLiHotLsQYMzd73f6gKg/wAk9OquG+Jx2XaH1AdhL5XiblSO9RJE7aJppu45tdrubDsl3kZWWS9+
GQzH2iucpJ9nMdmTDYMGaWVGC5a3y7yVYBdLEEHMqd2qKB4cpT8EB13fVZsmZb8/Acs8sVEZZ5DG
RN5xmNyzFmQq8MvQYtWFyPQ5fdSeTYN02d0gq2Cl0vY+MKSKpkU+OKcK4P3sZV47izGoNp2LTFqa
MTzCQguxmcvLB+l1JaiwVn/P8p3puXXfpuZOIB7MQCGcYZ5qEyvedBLaiC2tbHcFjLyFHicsfrYg
lzlV+pOIiCJDoNQlKGJQ9h09HQfpOAdiJQM0TI1rLa9Ek4Lu43DqLnZGmn2XRR/6/cFjp2qqvolM
eGc8fBZ24cXPBmmponQR016ejcVS8uZ0aXrFZVyAoItO19XeDHaZipdIOxcbY1IvVBtGibs0ZwvH
ZtwT1yJJEKXtunMqBkgzRqowbYKj7SOz0hAoh/pU5d9w7z12Ds8uvocHmHSFt7ZpVZ/GOcOFaHrT
Nhb9QQoPGjpe6Kd0yqyNzsdxC4ZMdy6mSCdmCuNAW8AC+VL0Fn6RLgd5zRXdf2Dg/j84kwSFWlBj
HKpO1IL9xDTxwOvMnFgWXyjlSdjV+gFyqvbMlcv3suV1AkaNOps+SVoHm36hN8Y0A5NHPq8aLGc7
VrGynoKwS8ppEQ2x4ImvbwdIrYtHz87cFdAoZISJp9qDaVIR1OsqsL9OltUeyowMMnGJ2x6gqfw9
xZh+qbDOHN4Wf1hjzjOMzft/RK8mt199SBm481u/oP6ZBbJgWX3+vtrGbvNeeP2725ViLTKHJd7s
TzhzY45kXuCxTm11bihhO9NHZ6eirwMMIA/QbojlscR0ak6jk8BLxI+8IwiBKghdSejcfzrq3MK9
9g1/jv7/5/Vus1ZBNm1MnjIAITjJfQBrJiw2ZuYzfjCJSWNyf2AfTDN6m3xbq6ouSj5NvplZ2+AP
FRZUhoNDjlFVVffRyLdiTu6bBni9txCx520AwOZPxRSX9yGBes+1628NHyFVBRPqEToNdys5gsg8
8jniAs9L2NCFPzikhvi1f4RcW4koBraXDrbkULYyiYaifMtGbPlWPjgbY5YDebYqUj6WLpJxYI7d
oRyieKNF1W5zS0NqYEw2TUnYp+OpZ9344pU/mZjKt74oy4PnR/OVjVNDaUCXVWS3ezM6+tYizssG
hFF7QDiBT2BOZguarc0nuJp+/FxFXfmo47I+t11wJ7I8WAUBozsNeuSyGUiAlIZMHyibObK8pt9w
c7zTqPKePJt5u5A6+boNWPMlIt8sRfJvnxam2nn99+vfDeds/8frHxBV6BIwn1AZ2vUjw435gN5M
HnZNKw7FSzjAF3nxnchftzkLx3VWLHWn04MVeukh7+rHPMv8jbFMPzJrpEluNtQ0QN5BA4NQ2xe7
MYSgs8z9SiyIC0ElSad253XBcK7rUD5UoV5kTTGeTVdZDd26s0q1NKYZ8N34KWw0aJ/zIgJxzrHN
p4uxTDOkjoS4C6hKB8rvirnQLZGpJZtKp9NqYKDxwcnMF42timMAMsLrQMFKiMR4AZMu29WMsEXe
dYGa2TDTwvVJtDQ38fWWN7cyVdXG95tDpm03CfBY2rB4au99JL2ujeS+m/hFUHwYyOcpZgWZV5jJ
pQy/OV4aQj8joY/rMo3kVMzrAwTbv48aM2JsJHqjaIGXRX8fZAzC9zwRmvQ7ZYcPn3AAY9766JhM
IDEdTU+Fx9HpBhkoN6uRZUv9JI/KfA8FiPWSsfSLj73/3lha3Rd+FV2Em4pHm+T3SDtZL67OhwNe
G04XTaCtF4iU6CYE1Nr2YE6eIcApz9ir2WOLHyTndvBkMTR13ldJLFl9MH1CxptKiXGTMtkdrNTS
B6sau0NcuJFMbrY5us2J5tnGRNh3lwNkdjtn2F6DuBzgxT5P5cXQKAxxwhz5ua6ToYrBNB8h6E8y
QMm3eUEFBVhrsQnugePfOzQIFmEDD8qbTdPYKgvuS18+zmzT/dgElCSq4+mp6dLk0zRWqzG5quPs
KfUPvG3ye9OUQ8PvovHBGEADATsDWX6ptDvtyqkXEErPcwmdk0++A9h2NmNcTIdIsRN2HHYeWpIU
VV88GEuGXCB/QefdiJ1NIwqkuCboq+Be/NXnyxy+vIwWgnf5qWzGH23aeRceyshYkjLvwqzpg4Wc
29VqheteOE8/jHUQRS0BvYplJsNpH+TM3psj1Q/T9cj0QYfpJXZfgKCvi3qPauhy71VOinQb0WWR
XI8dHzpFwYoyIch576J6HHeD0MXRjVLo8awxvdO9mFYWUp3nSki69MtcXcqgJqg7gLzF0NGfDPHk
96B0cDkPCgoAyhK/owg62qZJCM9EBnmHPorair6FefsrDVX0VsZVnPjSEZcKKrFlGkGM9O8b6t+U
u5EHRtVcNcMl2Ewx/IleBeF6XvZ1Sy65Sm1I9mc1rtT1ouhZsTfw9WBBqSptu9ibR68ZFbT9PWo7
xe/R21oz6gbDTruVfPyn9eZ0ZkHugmEcNI07Hsp6AK9F5WXySREQatDBEQx3bnIFsSIW90ffpe0C
8XJ/kU3aLLI47C8+gnYNrqNlufe+T+XrFNFpP5BqzsjCBFJor6LMG7FJwgwzApp3rerTpJzqNQiq
RT3WxUYHKl5lKg+30P7Um6Bzw4uegrMJBEc15UkEwvMT64Ng22Z2vckUIxer884UUqltFuT+1hvq
vd1W5XtggTaOAiPOyfdK95DHbrCKq7B7EW34YlDuP1NFW/6eSrrUuU6N4uG16qW1hGKSnPwIsuSl
U0A7xSp9UHEOn06PWXRykYI9eaqPvrliOoe4Kb/ZXv2T5EP47kmhk1ik0ytUa5BEhmF3GQhEGCJ2
9VPBynFZa4AUtqW6VVTn/n1ZWt0avND8Lm2kvRm0r45h75Otaw3xPo6I2HtWNexI39uHqK6r7RhC
DBjTim70IMmdZIG1CqNxenDBCkUKsNfnklXFktFIPbeNi1jeLfsXbFxeosXgvFGCIg+t7K0vZJre
8D9pvsMBOJGpJj+DXqx9XeX7DEmbbd3jv9P5ZXE/VmP9WMr628A8593JfHvZZk695y2EkE7RJ6Zf
DIpsGnDb1kNG7Pc8C7Z5EeXPvb4fcHPvpnhkWwmpNJRSLV0gqcW/+7VO8prrn2MdoXBFqOWFpkW2
dgPLO6i6zE5RFqBkg11nr7wPX/p40j8tztZaB/46rJi7HRHTLCqP67OoUm/tabs7EHC3sSFmcq2b
XD61gmG7zD3xLaintSMbdeAVLRaEy+iAxD+5NsYMkY2DDxLkSzOA6tg9KlXMc2zBcGgmXQ/jebmn
pvLA6YfTmMkRVf2C2FWxc624XQ693dylNnX3OizddQbW4jMIjyhlY/nlTy9/76d8+l7iwbwYmtJ+
dOup3FrMj7a+lbkPVh7h1qtJ/a3NmoVZU0bRL+3a1UUKn681Lr1D4EGZbTklAWE9HwBHNzYei0zs
sRs+UeN9zI03eymmv9HTU/an69aPrOSTsfrUhbSloO31HP/PPnMS8xeGrngTHmgCIY2CJcRC2bPu
6vZOiejBtVj+bLpQgGTfIpl8b89dUdwICCipvTGDLIgE6GRIBhgzdkfgceHGJzZrF+3QrSCvu/OK
Sd2HylJPKqeHrOCAsZyu2NZO4K26GdWCdJolnRu397Xn6SdXZx+m6RFMSxG/epyMWwmYTsQ9OOtu
HTXHIQB3zTTGFHzE7xcE5RLwEaqGOFX2wOge0lzglabL6oMvqLGufvdNIW500ADqlRmFlyFR2PTf
0qvAGf7XQY8gGInA8kRqFTcnSoN/IuDUXimmipXuBflPJGPW2Gvlvp+iTQjc7bGeH+RTHG8g2/xt
zWM3ax4zM9X8WB/+Z+bf15mZ7XzOP3/hzzrKrWbTNyVKIXUp0imp7pFeiY9224EzGYXjnekxzQiy
1MZiBUoR/O9AGxaIAgxQHEXCXsZNuc95ACL7nHLDDV7dBU26NZZp/JYGG2wUzcIJ8p6DgRjpRRdH
4yYvUbsFvCVoADVqKY003VOPPdKSxfemyxxZFOkanU0Wnhh/DQDdatalyMY7FrcrX0zuQzZ7raOo
5TLkVg3aSRk85Q6zD/AfeDIK91sDnPeZOtHPSbn5pXG6fj2WqbN3Uh7c+aj+A8Zw1u5k1ccroFFQ
FqngTKSQT1yWGy7C6jUse3YMNLBBYw7gK2LXCtS6GUr5Ok4uXVjOPqykvrOKUiyBSblQm1QhbvM+
qO6yZjU5LSijrWXt4EqoVScggt2M0/Q1cKs+GXmnVkCmo4uW7tlDsvW76JBCGSooAkANCreFh0z6
P8wAulktVeq4Gwh5nPUkFZIarhAnxMByJaQtXvAs+wGdQPrTdd+10u1DAWWxv01JkyF0kgHQmyJ4
6IvK2TMgJStw7oM3W1rrfAjEd8cqfs/Ap7f3s3RwRUKkr1rpt4tccLjgM+UXkLpeFA1iZVeC5ALO
KbWi/nClyKW5zo50HI6DndWoTIQsirJa6EFbFqByR+/+yhz/DjAz/9ZAF4ySSHH6Gsm6XMAp5c9j
R51liv/MQ0FjtS5BHT8FuRi3gwKVZaRdfkiHoNpWURWdADcWa4YXoT3iF0NRBg8J5TETYbuGDz6d
vHqEEsitvF1mW+MbH/AMkEMMzDxtTgPUNonp99N2Wnr5gGnzxjXUw4dpNq+DRM07mDWWOJsKfk/j
HBJvHv/Co52/+vgKUUShec9Q7mBVhFF+VKxu7gqHo1IYZJbfHFQeyezwO7XtajEpHoMZFbv7VjUU
H9atX3kl7kTIw++iKH6WVt88k7qW/+X6zm81/oglYKtCaTvfdQCn2XibhP9pq1IDd0ihq/ECtk58
bvyXyNPYeFEuYx90MRQDBa/fBWUyCS2l77u+9h4H10FpDfTzia+6sV/mUB0tPDnwnQlEjEnb4KNp
RsNKHWoqH+MpKo6pQ/t13gzyXDS8WQxAO949MT1Sw8uNo50MSP2rDeVXbyyiVwvyw4XoHbFD8ucX
XkRoHyy7RfJGy/FLTspzi4pBT83cn4OMv8x8b/zSHWuWVve9DejdRPQVn+x1P1XZwsT7BhdAgms4
UVcGu7AgvtoElV0mdeCxDSk6eJYQjiNXGZXNbzCd9M4SbOnuSFiJwm25PfRHY6dZ1R+zIdDISgzs
84CZEsoQS8xEFTfDSkTDRfnhg2ESGu4hVO7Fce6yIBp4zCUpUGIi6peQ0NqniKh6hbeIIhiybYkS
IHT4oShUlW4W/CJRfWZpZL2hoECAmleN8zBBrI793wEW92c5TcEZM8vxzV2Xh0Hm/2pod568MbvX
ftpvCR3K+xaygqTKwvKtaahaRyQUG6tpy7echO869fsHWk/0KYak03SPcRltUTwBJX7mReWI6M93
m/To57Z6pdXW91LxFlcyPCBL3CyMOVjjE9Rm92wuCFQ26R1hQf2c9ao49I7XoawZ+rMyuweprn72
1Lgs48lJ7EKufaXggsOTP4I8/rG59dlE9Su/arzETLkNGBNM0X4FhR5Zln07LgdXFI9xXcYruBs2
HpS021Am6mNWj9WOwy3cCzAXDh5u0K3HtEaNEOGs7ayDloJNYjUKNpyLAqX9ZFS2F66qNBkcR7/Z
ecsTwUbvq5vOOWBZ/Wxkux5R5i9PpmATBeCiJt6YJppnNEvsCkmYlKjvOqNPXjeV7FcHMsXOZMyG
FnmBVPNHe86mVRHdp9jfHs0YMjrXMW8Wxf8ZMzm5v6+LeZMvu750r+qB2KchSKVxvjUMTGhjvX0l
c0gRZ/2uyoi19vtCguqKK1I/xXa2gxuf/YJQbZenFX0HFuJgoxj4XREX3t5GaZu1YC55ihpksSlK
s/xk4QJ3P/nROLWdTG5pnSNnqjYKzsB+yFAuKavhb9ZuMb5XdXagcaFOrc29DQGSlwD4zH6BcipK
3/tlSfVeIbn8SjSXyzrS071H5LidPFfuvFT7a24V+QGVUui6yFvn4DUOPdkKxQhB+uKvXl+8oA6A
/gmWy1pzP/86ctTtkOGYP0AYgZ2mLvNt1nTeI8l5jrDYDb6R/gtcZsgNitLrT9TIFMJB9oc5P9nP
egUzAEbQ7yPfGQfUN6imxB6D8KHr1Xsj4+Gti8ZxTUofWONMxFKOv7S1FT+PRV8foWuiC1v59E1X
DHQ1XB5bY8ZTc9Jt1p+bVKnHvuJP7jwrrrxiK9SIojSzCfAOyKeVfy+DXt8hn4CvQkKMdCNJTXQk
yDRTYPl/yFaj7pYWSk7dmy5SErptinyDXIF3KPgAwUVG4o0vW+wMdmEtW0frZx4OYWI3Xf9FZfKR
4erIEoligJyj9GTJ5GH0uuybmhyIzjPqX+zp7uoYWPw7NuoXlFb0XqVypq0WZb4yZhyjEqZl4U67
juK/1ZdZiHrP/+anh3979qG2KQBivNiXOLH9N4W300+QSIe19dzHpQNuk+ehmOXU3du94Pu2b9I1
xMHVc1rBLfFdQX5I8AIzhZv4NneEinc38ju4BZhOZfks67xIZOWFt+kCr2q4nrqAvnF/nTufOpjV
JG2q3MVVqF1OGpT6ojgoIL4/G+XsB13xL6rt/AVVrHzweeNuK8Qd26xy2EMGjfQitKrsi4AiO4NT
bhZ1PeFAQcHTmMCbcOedQAaCPpOMJe6cnc9R8OqZ90j+zjuIGftjjXz6PDavA8uF/EdZGVDmPnsf
UJx4qERhhx7+gYGO8Q+ZDMA3qQ86IXn2kNpdcj1y+VoEaQKKGd+AKNYeIruHEtkcNhrpSDU315HS
H2PUkJztokUmchqjRSYCMEnD6WR4LoYOY44+cWI+mX0fjKhsoEJ/C7EUagPproMD3kVPxHHhdKIw
68GxanJUPOxWLco+XFCqJEvmKOinkEeU1Ah+mEXColhEmF7bHmJ+s6jlGW7LPPIupJBw9Yt715X5
D933q8htcZfUWbUIR5BhoO77SlQ4vcWOahfQsgRne+QQgXManhTzrS30h/aO2zw/BaALrP2pt/Zx
7r/kKQC1AiSbIyC6+AB+KFtbYuqfS2ji8Kzsx58p6M3KxwUCPh74Hh279DwOVjRufi8CEE6vixC2
1n8WjYYp0KBUV1O49LqIzX9pDpuufyl1rf7ZTkOkSEAA2nR+LFYliJ30ZVLZV2jCnGPvcbafJIvh
7AJlbFP4su0wZFt/xiBrz66SoB7jKwaJ8lLJHG9eZBEsexv8TctywjfZ/WpnnrvSalg3wFO2UcDI
3F17rHrIfP4miEhRHg3K9LZ1X1HGML0zXaYxZiyKNYB3dvzU77euu9Cib1bleObaGw/5XAARGRBI
5+ejW2P6eNbJLS+P2KGiDnGb/VTymXBcpMHRmRFkEoJP60ZleHS70L2Y0VHbwbGJn7JmaHeoteu9
8ileI0kXPtkDyR+bvH8qZhFY5bfx1hE8XFqT660sFDldV7Iptz3w96W5a51oLLfxGOmraUZFKHep
M24CqX4Fc2g2gKi/BowTogumxZxTDf7nOa1+eCOxjm2MiqrGwc2dNSV2fbr6vG4UqgnovNstAU7D
neGo7tbbDNXT2hzsarhkiDKzJdTq+VGyXDwFE/vYPyHqG8pAPM3zAy3id989FiMY/kJBY8t1vvLN
J6JC7uD6R8ve6+xtOAX4AUQ+JUKp6KR4Xl0sla1MnDmWWu4E8OFFz139NA653MjIY2uTKEy58BLB
/fjI8ZW9luxB2s74AvbZ85UEA66Xt5w8y17DNyZ7kWrrFHUK4SVDdepA8Ydsxjo7JvehKIP3ng8M
RPGY3tcpTXex1bYbmsX+uSgLN4nAVfmh3LXP218ltA7vZXUGGFxBRPjXgWV97vk4VIK9gPq0H+aU
tSLvNsR9JuUA7sucIyKAW+fLqWyRMnKpk63NaAeZZF2N3yIU9R0Rq6f4OReQEqi7ghJ+1EFFUXut
Je9aNKu2UM53UWk7iR0+PRZwkkAEDKN1Qfv4IlT3bGY0giJgpcVFyaLe6KikO6fQ9VnP4JuZgXeu
bWTQjSeJPW2p5nojzdz0NsQ0di6cZYTK4YjrQ4ZOgtq/hSbsIgZ657lF/WAePhUsLJAP5jKex26W
8rIP1p91aYoL8d+f/rFN/v78n+k2yPw4SNT9vU6PF1itldnD+DzF+8Zyer2jApwklBnvll3FwoMR
RpijTKcIgHxonJasTS1wybp0rUuUpIE4BTp8YBOH2h8iZM/tZ054vAqxVaF6t2LrMC2BCs/UYkMy
ZnOlIlWhdk4NwRpFwZ1DiJ31hfjxSxlx995YdjYkXsmeUZe4fXDCMt1j326WWUmCdyiufxAQ5R5l
3Fp3fOqGREBhdjfGVg0MYnjMVddC/Kd/BKhU+94AWQN3oRtfmYf6z7QpHviY9XcVgwqdRlF118Qk
3TKnb3cNolOBGHI16rp7Glx7OhZUf3Emt3tCoW93wVSXoeAzsgoSz7ofcdgmHr67LXeYta1T1D9v
UAdO+ELi+8i8Ze/EzVcHd3vpSvLqj366gRy43IS11I95KE8FqLzvhfCWJq9kK1SXGvsqfyD/R9uV
NUeKK91fRAT78lrUvrgWu+12vxC9gtiRAAG//jskHuOpOz13Jm58LwRSpgQuV4GUec7JuLpKJYp3
XcfsQ5CDi0IHvD6BUCwqyK2NPKGRV9X+kjret8jQsMr7HBUBhDYNlR9cp6/PSInhVdqwfmVYXbXm
SWCeOZ5Ovgwqd+1KIAoWYG1DUahJnJsbqGcDMLivGgAzi6Is8kXglCU2PP26UN2XyMrbb67LikUl
uVjFQxNvbK5qPp4A8sWzbbbgZtR+D0GH52ElIRtvPLW56f2yWuWKTfG2RnZ+2TtgLPSJ7te1Vi9k
FrmbxKy9Q9GJbmu7yj4Yinyl9WCxp6JdqEBXvwx5061b4OLWRdBgB57XZ70Efk8AdPitSeTFRbL1
J1JOiNk4nh8GkbuGXFC9TwGLIbYfHP6gBeb90IK2kB67MIqvdKgqVTsoCSB8Y1eiKNxnmWutSqvQ
TtLpwT+Q5efOhcy9nZdPQOU+adxLzxBRUj8VivZchJrzoMelOPUWv4AIAEh/FsfYwv2M1SY/qiy8
eeB170Ing844Z4V5VBCA9lZDZGev0kbUuGxUvqam0ttnt8T20NZb+dDYdbcIlTx/NZWYLbnaRAfd
a06AabrAP0Phihg0kYezCppNSRmFm6yXb/1kTBDERLhmdKE2lLC+KA4U6dug/4TMSH6u0vgTVifi
oe9i/JIGqe2lFO2z6o6S4WqabRAk+YH3rrxmbmucus7ZWqkZMR+yaAjomYCgj0a1D+S17RxnXw7J
N+QY4SGhkLDzGDSzpjaDIu6iB2tyEXQ5dNYRWX7GMgYq5I6H19rYtA3b81VPa3Y59JnXzCt7X9ZC
gdiRbeSH6dQxIQMfYMXl+nLsTUK8oFxd8SP5UMrI26P62aXqY+vsZvUGu8+V6Rk/CqlhhRfX36Rp
tZehzkpfL1y+5ux14AD6xtjp9E0sfknzUbqO/CSSyDtWwQDucJWCVpE0IJHEeKRDwi/YqpJlixI/
50umNOUlH88cU7tkeOgfqIuMbSGyjZRG6FMT4KbsQdH4twQp4UI41hNP1HYnhc19ajosHBB5S77G
Sm4/QVtY3rKm8NOxVRZgbLKwbVad2inHYTwATfZ2liZGu2kj++vcNbvNvh4YxUht4OrvIx1bHIDi
/VUFpbvvKhHv3CbwQAntsi0ztfAkGRObiBvJA1KJ/doojeo8uNxZeRmkPaQMLx7ezNsiK7ID9Ijr
fYSf/7ZhhXs0oJS61nt1OHdVXawCgD9uzZBAetqU6lOZXjm3gDpwh+wKXet425qc7+LQq889axji
Xil/1YP8pFb4pScpsAVaLr7EvDF8IPWyi4G06xZAKnXblg3KJRQ66HaIou40G7NJSxlfGbLyXcfQ
vtrYWOgqt3+6ZfaoYQ2BYhCqepFQ8oe4SPnLBKkswrPwNWxxhzJKiouVs2bL+/rBxU9pk+iu3HQW
sDKq4yK2YEf6i2qJb7qdxb9y+wSUJgQW8GO+2Mg9vzqRUaI6hCZukHtp1lVaF0e34wcvRk4wCBVx
AcOo8XOBTEBVdH5U8PSnGmGb5eVYk9iuma9BLywOw2BYJx04kmXkSe2zKfsTYiAuEpWehkf2Wqh2
9ZVF1rCSrlrtEaZ0brmQP8GtwIMSWXvsiIV9zUQTHwwWQmUua/uHzBu3L5b1LdbKELSMut9qUd1s
7BBLJAh0XRugdL97gMkttDzrb31mSiDMubrmedu8IDyBBAk82Lhwdqsiu+pSFMABiK3qhOnOGTx7
pw1xccT/Mtn0am2fPbPylkyOakVd7G17nfXHvAQcv0MdiCfLNMXF4d0+ATNVGnJhVEj3hl2dnhhk
FDfIINcrAneF+CyXtmTVjqBfDYTNgRRxa2gaAfolGnfRQNP0SVXb/KYGBUKmtXWweJuigkYrd02j
havB1fJXEDF+IuvSXSoP1I7CiH6w8ZlrJd6ibJXSZzrisL2n2ruWtf2ma5P8FurSQ7yyEd9tVMqA
SrH2U0HKolKZ86lSzWGlacmr2/NyWeSGd8nGAwj2cqHH+KIGtqIrCwSCtOXAnXIVBdy7kKPn2ebG
jU0PhVb+6IOwF/gtFh4s4yzkllqdfXGnuafJUlvbhEA1tHJ46ZUwWrlFmZ+UEAFA8AOxfm6N9OjF
3hcnMbwTM7C/jsTjYBjM1wcdgrUeWO482Dueq51KEFT8AfragJ5AFN9Lhb7L27Q/l+OBbfM+y9fY
HLNtiZ3C0rQb/QVyp18N3nW/kJ8bgFTGQgW7ba6k2ULUXrGSiH3jcZmGw15J8aA2Feva4TmyVXsl
XqaVrX2y49DZBomSQ2ozx+9VSz8DM5MuB1dgwaWW/XEIgB7JUFNqHdtGBz2gpFi7au8ci6ppWigp
NY9W4WRb6psPmnD/cBGujriaA/gXViNQJBTixRVSLHLHZM8tRN2XbWYZl8SLsEUFFgJ47k1sDKAI
gJAAfA/kPKVeycXA6pPkBraAiFA9ZsgzLUDK7nbUp2WGvWiHeixf4l5igzk/kYtCFQS/DkL3FhpY
JTNd/aoqSr8H8nTYmwqYJosA2smsH0MTlSKxEEw+K4Klr1KNAFgHHGgELrsIgEd7oNJbyP0Ztp90
Ll/ZwNBbEUNCMszYUS27fMcGVMZxS1VZVs6gI7XnBbfekbfQDk/gRocRxIEUBFiSZhNovLgingZK
slLl4LHVoI3bWDWBUss/2UUfnzrENRAKqfmnpCzcBy8xn/D9sZ+GHmwe0MH/YIg7o1rMTAWrsItb
Vi0SwEQQJ0NcieChLr9Tw44idVU4Mlk6Dh8uCaSxFoZWd2AmGMNl6oPax0ZPXWAvRhcyYLcAjRQF
GjDoKSWKoqhWjgXwKBfYeU51bJr07QwlVpIVZCMtyHxJUSMPC5/pFE8ifK9StV1DMh+yeBYkJxUV
1O5M84ITHfA18HYNmFYGtEVOFrfxAsjia10pCX7+eCxiBetctaGDOAo+mZ3FLedKfbVb7PVEDNsi
dseaP2B2NamNLHwH7UM1h6ZK1T8g62Rc1L63fCOIwmuEu970Tp9uFWwtKz0cwEbrxxDCGQjWZYsC
VnhNA7nplTq4OLH52oLUd4raH71RINHa9OXacxG4LVni7EUgsBYbz7QE8jlTJ7XpUDsPyPKick3D
6hXCpkhRlGBCSiV9DZIo+YJiAqMiilI/43mvofJMED4Ci8JWZsyDs63iS8GSr9hcIQHfcID3Gwuv
lrFJB+npQNVaHqID4LXBpHeOvc/lUpGpfjHEjZkCxEbVhvRKgA8YkghQTlY9nu4CW5fgb2gK88sB
8QAzsdIlGxTjSocqAiUQq61mrYXqWx+vmwYJG73adSk3Jz+paQ9I6NnHBKWn1mU84sQdzdzXDJEW
DxrWT1pki5sUKO0FgdYn02lXXqIq13GhHjRCezGAWD0iQBBMTavMMj/uZYxaQGXMoQOLChgl5P83
kGBKkYstvrtBXKBygJR7/NYYdsxmd7WgpOH3XjpsLC9wDwlXnqO4SG4SDEmz4eIp7HuOwjkuSE+1
9lCGCn/yDGn5LTSq8YRFE1VYgo3WIjQT1MGDVQBUBepW8JDH9g9tGOIXVOzhO6ZGyAh5YfJigy2z
MqVgW7KCEQHpxsgsgV6BFWUmoFWcKI+qa6o3vD8AY0F357TgLUaFvbCx0Tw4ygDAYGsZW8sQ6RIq
IjYYU4mAYBPQY+CB258yhBJQv8JVl4jrw9qr2qYs8HpXEsdCiCWCfCNgoisaq3ttuCm1ElWyaGwD
0Bne9ojzjc5Y4Yl1MQAZT9akRezP7IdqagKmhRcWqrOtyTmXKfKbnQnxznEqNUzyFW8QGJvGdl2w
dJDQ3pCz0db6kkduMFlTWzTQt8iq7TSWSSTeWqSE6E9IhkjxkWFNNijGs7Ucrz23kL5fZ2woj25y
APqEPSnCbzVVPima0z5lvHsGi8o7FWbebasW5E3F6OS5qSFBx1oP9CKF2VNfrX2tBuipTV0txAoe
TCSbA7WEzm2MHTOA5tHela480xw5Zyk0T3K2cfPOz5xcYonHnCXg0+khDEH8Buvte47g1NeyjPQF
UB7WOQuseMs6d1/XQ3ZprORToybhC/jI+h51LaDG7HXhC0/qeo1Ye78mK8ADwkeO0NuTtTD5YyaK
9hIy13huvooqC7d6VKjLUlociiE2XwrwVjciRpITNS0gg+SVqA6yii3nj9N0PDW1rNL9Dw4fTs1M
K9dJj/BBaN0CkDCfbfx5j54JGG/nhc8Gvm3XIC321FIsaZ7jsL9RKx5yKGDm8ju1OP5o0LdZhXRr
FT0PHNpBboccHc0a14OxDoBMWca2Ypz7QH07mMrOUWR4nrux4C/3aRB+Iqe5PzUbbRX1yBTfGYow
Rmm1AGyB2ZlcEI/AXgc6ZvL9ckGLDaPFNe0T+PBrJuv+1R3sYDnUADWjAKF6UnWEu4CdXrrQegH/
nUc+G6ug0AF1ld7OUsNy8fPO8Q53UP+ErNr7WVpk3qprQSi5M5AzWWWjhB+sIPug/IotBaISiL1O
swrhLlIxALjXgFSMAEs/5HvIhb0dYiwV9ul4oLPZMPvNhju/f+AyTz8AEJ8saP55HDVnn/lK/8Dl
bqp57G/v8rdXm+9gdrmbXoQjMO/OfHeleZr5Zu6mmV3+3efx22n+/ko0jO5Sa/tq3UTsNv8J1D83
f3uJ37rMhrsP4t9PNf8Zd1PNH9i/utrdHfyrsX//ufx2qr+/U8g7cKwOjcKHQAiWdmz8GdLhb9of
TEhFYVSeum+jpnZjJsU0y9SeBnwY9pdXoE6a6uOo39/RfNXZR0XeeVjNlo8z/a/Xx2YGW29pxlid
z1ecZp2uM1/3Y+//et3pih//Erp6DQ6EVcl2PV91vqu7vrl5f6O/HUKGD7c+T0GWdPyX3/WR4R/0
/QOXfz8VMPXNskeFn4UZ9+Kh6SJnxYGIR21PNKN2lAwwcwHkDprAaFm+WrnBUnFFoW9SgaJ+gntY
UY5mcuz6EJg4gFeOIKnzvV6gZtOSzGG7Ms0UpVEdDgYddbWDlx4qD6vAUi/1jd4bztJEUskH789H
mgHQy7Fc21TMjeq6UUk3cPYg6UmnVjckij8XetOdt4Fz11wKLgiMGCrHIv0aMKHsTEg++3mWJRvk
pBCPUrPiBlTm1qzy+gFiS/lNQfTlaHn1hWzkVeGXu/Zs3i1BC89v5KYnKCUWIdiyJxc9ULFEyrE0
xazkkJYFMFxmrC3mif7h1XW3vTiWHiCI+hdX9nooL+nBtzA3EIHLXXkagMTqFza0P07URrHJyO9S
7808G1BB983FNhW4FB1cCvnWR2PpQH7e+yxWlUTrwgR5VyvBaDF4jCwAndIBUUKIlM7tD06J656A
vuw3H8YAefqH+4deiCumrt8ZqoRMHyTcUeXNfmg15jzQWYraFW2bN6e7fiyI2BLrU3yH7gZ0dXRs
kxBqDX/MQR50KLG9hQqU3W7mPjqLUqfdggb5866fJimFe+DlYO/JSF1OKteZ2stdBbw9MJPIE6KQ
k4WPyPFzm3tTPxmpn87mA+B19oGaAwng0amLZErA47exNEyYLFgyg9eoeZZ1a0AAWp/Fg+6hXK8n
Lqg2jCAJihop+NYCQo2wnd2tY6+oLzJU6wvXSmfvtO4Tdc39kN96srLaxV4DrnTIAEde22bY+v04
kvqma9BMcyddx3XCfroOGdRy+JwVXGyIpktn0IG6vvF176i7EOHzysVkm86Js0vsXcjCAu1QLz3o
ckbI4e7V2jBS6JpXmdgrlWLjPFBU/qfzWjO46pN7UPO2O9Sabi9C0WZLERtvjOlEaTwX0Q2wo+eD
UQqIdSKaT10fXO6Z12QPYxd07A+uhhJIGk5EbMgXLBiqWqBwGmLWpgGitEhd+xCNoAhUiFS/ZCj+
TIUUZo/I1jSIBsvM13d3oJ8kA/h8TZ3OWC0U/FcLAZBl8Y4NgqbRIbdDZI7GCCB+KTeGLCqEKyGL
RwcIsmeoK1e3k2heSXrSo1+NbNjkB6iFXEH1REA6rhTXUaFgzWoeLyNIvUc+kII54CBZvJQorX0t
Zc+v1KeNfQ1I3SiHgxjtmtpkvpunU+OzaIJw19pCHlvVao+eRIZ4Qe0YKvQHV38omqLLl5MBwSfg
ATqn+RahuA0S93oL/eWwXM4zNHn8NtddXzTOF+gPd922ypSNonfX5r1K6If3ylsVUR4MPmII2oc3
zPTaQQrwMPlQ+8PI6SUjA6b6IUBPPhh+0MdVkDHNUvYiwQvb5GOxOTqk72c9FZWb22RuZTKNuOun
JnbQ7QbI/89CNu6wQOATrCkPJObMZMppPuSBeGuaYb1oABM5kpH6p7Et2Dh+OPBhNQ9DVD1YtmWl
+ZParQnCIWhQEmKApsEYQMBatVIc8Wr0TRbu69yRxzzOsTFlotrFQ1rtEiN11Zu0EDtQOzf3yYeP
jglRFXoPyOgGWTfEIR+oy430wsdiVEIeRGgqaoXrNvSKO2fY4jWnnUFm1c90lqEOqD6w5jT36yjd
dsx0C9pFcPVUgGoXWldaGwe3DYofOucDwnr4S4D6XjIFItaTmZkepCrfr0beYrxkVyhIyeBq8w1E
PBfHVpjT1T7052kFdAzq4slB3w0pqzaIU6uPXpNBqFIJ7B86itdETSa/uXUufQ5S/yV492WGM9z5
Suczx2XSCnrKoYYUQCMgjpZ6AuGkPNwa0GuSk7myGSKSQDq89RUgVhVdhQIr44hpMM0jozGoV0Xu
QowWDh0zbUkz2l20JZf7IePcoNYyqL5jBFkLq1qmuuN09hmY9XzlCggN419n/7Aj8ES0pPoa2TF0
PSyRniueoPYvihmuLfBcnsiX5Fr+7Ku2g4U0DaAPis6VhaPhlUScAYGqByDDJGiOMGLVgK4aWYlt
QFbHBdCBrDS2aJCHVD3D9LgfYB7fRJ58wcd6UojXIwJfAT81N8lajZWoyJoVqKHETQCahAaVX69Z
mEEqzhAqAYNnPJsNc180WoHg0DZ2DLYC+dFBQo15MoC78WNAhm+QEknUeQBd4m4mukQPtRMoQmNi
cp6vnY43BfSVOFWANRmOWa7sHnA8ZnfxK3hQKH6kvob4AJAsZJAalo32WlkaQFZl/9gXEvw8JUmR
CQ+1VydXHSQ/1eAUpoOKAoj4wo7Dada8zvmuQ7z3n80adDq0MRQF1ayweNxZ0rU2WtCCmQ181gL6
Ye2R6Sx8icphF1aI9tduPDwVVeF3ozAa+HPFg96galA4eoG0iLWzjRozZPUSvcKfginJSlOClSeP
ZGWm+mHKvM+RKMYcbl38QEohRYbBK4Cgd5qbCsHxXeNG9hq1juxnZWAP9B6ePVIAP3clc6x1JCyI
LptQp5ILPljVhtbJQ8yMg+nk/t1aGaRKrMAHVTUOVvxmfesjCxP8g6Xv8PpZTEt1JHy2RiEek7F8
o5GmUNExxb5WpSIf3ptIioYnOgy5swM5ujzZCqoSYqJiKzSX3ejgAeBRJsDiUQvaFvqpMuuD0Zoo
AJP1WbfJGtniIYsBA37/NydLa38sv7QpIEWHIjG1ui/rxjmRS68H8sF2h808QLeHZIsnKFj1NABU
ZsuvIZ8++UzXHZJzWRTRNIkBecdz1CPxSXfhAIaPsu2BtSBfOgA1nS6BbZJrc5x+UNzS71AV4VFJ
l2qMOipFI+RjH3LdZxKFb6mvA+L2CFTUD2/Ue6WuqjAhFZSpJ2fskkCnrxNuYxU5Nkts+m6G9Zls
5G7G4JF6GSg7tRqY+z4LXqEdIg9eGMpDH3RAodMpHfB4VxTUtXh3uPeq3i3kQ82gqMNqQW1InbGV
bg3tNOfskxVxH/jzaJrX4v3bfUxTULvMnCdV8nBz52ILFW/U0PsUWRyVVBrP3LutwoAdHFSc0mFu
k508yexAKuvNk9r27DmZyBUJid7XQuiMkBPNQWfzJVGbQDH8v7waeWKPGkF1EMhEVRfd2YHA4DLu
tGRFzdaL0Nca3bl1B2choUGxvjMEMv0RId+yu+8vun1UZtqB5zy1UU4Fk3Tuo96X8iHUwxrgpMxZ
e9hZXiFqzxcBH+SOmnRIGvemmm18pFYVx9q1sbpljgJC52JseWYYXkHMnIdUUOE4NY21DXoxMN9r
aqgMeNlXDfRv5kPjZcBPRIfYHw0fL9yZkVwLlgGnVHEf8B555Y4aPYIIAFxl8EgHI7ZrIIisYJ+O
fa4AUHUYFBR3GZvI1jfnPNT3lem9DdBbQBgs1JGjLlDRspUztJCNHf2Bvc2PbeH8mv1BDQS8y0Zx
s9GhaqveD9uo31JzqMsGYDSb+dRU3NS45eVzlqRvV4MqUoXwpe3sjLROgLopDARt3LFKH7REY/xl
cbiExHpxoj5WWAARz21zZ4AoB61+OATjIPKiJh0MZsfA0RTh8s4wN1G7xVxHlg2M4LOhuaiT0xsh
SqW4SDZ10LG3AHxc1lIMa2ThIV3vsuiqMncR92X2H1Yaa6IkD/mmhhs+0niQ++/Hk0cEcdrJY77C
+/XJOM8BUDC0fAFC9yD1v7YiaHglHAUjFzbIOydXqVdgZoQQErDkd17H4T4eMdYL8m5s5vh9ZHQX
OtRQTT2VgYCsfd1fchskjywOsg3dEySmUZLB4sep5SKNJhSrWyT0cbxb6e6yv7CmCIl9GNuMY+X4
0eVqYm2Rqw7BcEpBvUlKvgdcENpSAMDeushP2ZjwH3sKNfb2dpf/ItPkxINmlVYuW81jQlmki74N
3+YhA8SM/x/nma/d/ff7adpB9Q0LCmVVahnHQuibNtatXR0YWG+lbWsc+wrTYOmVGsfUNuJ9Bwow
qgIaR+qSZJ18yL0CKWel1R64JOMQ8qS5qal0qB6xrEIIPtVJ1a+ok8zTFcm9AwlpBfIVXzCXJW9P
6bIHzmdRmka/RU2MFarfMdNHUMPcsyqzAN3GM78O8cpDiQm0PXq+kx2xnN5dlVVdb9/WNUHHdojy
KQ/4gYRnt0nddVfUBrSO/+hTRwPq34GZw/WpP4fyDgr5ji6oYP651a1yR+OpiwZo+Pos8U2BLMo4
ngyyzdyjrffKOs468DlkeQRWojoOmlUe/6pJBnLpoWpt8wHU2v/uSzOlLPzq2FBE4/ZjqRiKT2cm
QCvTWT72lamC4n/v1r/3QzlQBahgBDPddHWnjUVNHTBeJWcAzI7rOOqiA4/a8EMZ7hTQgjQwINuW
hSfNCUE+Q37ZNDNgnDvTAIA5fjTG7iBrkn2PvbRPTasC9R4aSQoAzEPxomsIwiMKBMHR0Rkr+mmO
AWuaS+xEjyHISi84JPjZmljHoMKFnaHe26YonZsIbNROnZsgh+zaEIImG0V4kzWEWNk1tk3rCInw
7jJAJsXqjeYAEbT+Epg4CKZABbti+tJpSzy8uthOjoP7NoBG0cE10mkotWh8ZyXxygGUZlm6VYpY
Z9NvCo0Z1xJEq1VTIk5mWhZK6o19gWLWflnYYnIhQ48JFlBmy/el3v9sQkvbIzRsXCFqulfjSD1p
Te0yv3jpwRW71qOpb2rlpNndtjYcj6HIc9bvE0X/NXmaIGsBnW4WPl1zvpk0hNZ3DFhMCQz7gfrT
2qv9CiU+NtNU882QmW4wdtLpRubpihfNS5xdHushBBOwsTPG/aTLlHYLqD94Wwq29Iu5U+sH4G5p
v0juwHzDE6L1k888xWyY++ZpUO0nXgz4naLWffeMENoLCJXKU1301qZozHJbZzx9gpLfNx3Ax+9/
dugYCl7wEGEZkgLqVfBkDAh5kRigGtnG0q6yj01zbJIzWcl5bpL1bmxhA55eA2Pty8YyTlkCPFAX
uJ+Bb9WCfahBLh0kHqh88VLpEaaJzRNiu8aJvEVXLxNuyENR/0oLy9xHkHg6gEmKf1WloE4lmKEF
h4gYelGNvjsgJETWfnShMzpwAZLUZLlv26w29nb7HSXNbPCiRz+ajtoIIjWgQlf7uA8h1x4mbQYa
NA7GoEXKtqsQsB/wHvFbq8rdX2lqZgeggUuEPlmWHQQQUX7iBJpPg4SbeivWNAxrq9xRzBNK9YK1
LnswAMc692MTqlH92YuCBqXkvTerpbb8OqA0wAkEvBfsOovPTRYPC61gwUvTAI6ktUX/ElTMWni1
yF8CB2UHiyL0UEVBKAvFAme3McBoQtrA22uoxTzxtM04DqamRlIPUKv50JytxKv7p2PTNGS+I7El
r0f2p9EAHmNwpmGt4Dkne1Q7QfoMKPYeOcODDKsV9XWAXA7LyTwOydpCW/FxBhOErpWn6XzlcqXc
Qj7FXSWg7b7qSfwsQDG4qm2ln2VWpQvqz7PWXGYqYOTeCOoF/RlLM+1zMFT1Hh+AQKWSLHkFu00s
ROgFD8ACDrdSqa/UH+pZtU4D00JgDBdhol43JuBENXQ2X9gXI4q7H3IIUa4Aj7VrW9bDFtVPqq1q
ZuEN20Fg6O3c/sG+6DX0T8gT8mb91Y4hC/O2sobeJJhPqOm4hIRFCg5UiqgRHzl81AmqQbrqeyc9
AY3nnPNKUXwltPA2ez8Lc4RKqY+9n83W6SzuilOTQxyLhfY1wup1h++i8UAHkNjNBysOULURlQMX
dwZq9nFwLcvM3ZHv7AGdd0TCLGBO2zS8Qdwvf9R4Gq8CFbD/QoA4Fitl6Vutk36vu9gfzL77EqK6
2GrgyUcPMdaa/lsP0olKY+ZnLEI10VAB4SOH1OYG6jYZfkWKGp0Dqioeec7SUqEJNpUMj2hz4swV
xkPwGxRmHTxohjZLbzSQ1Utd/GhSfuqVkoMUMu5pPgwb50YOuDsIfqrHUrt6i4CvUXnlrQcwcSdd
RV93Q6k8I4I1eRgg/SyyHsJDdgxKVI78sDbqraMI9FeknrUDlHXrG3QU+wdon2+NHLftq0VfrK1e
l0vypYOhpl8hYacdqFU1bACnst1Cz11csLn024EjLRmgmBsVyq0F4nCFgejIIOr+k6PnS6JAQx4V
22GUU1kSy9nVHW3h2rZ6AkHRTyOtVR5Z0PcrqO4XNpgykMWlQ2Sr6l6xxgOw5hmeIjgFttbUQSlo
vmV4NiJTMFrIfeS0/+40D1EEkoMOC95r1XdXNj6vIfZlIYeTWtjWg7iQ/xyCOl/PJT0H4G5R3a9C
rcDe2VL/fdVPcsljozukfWQuBqhwLMmRDPNUdBYmYhO/T3XnlrhnxdMywTaQXNHjZZ1Zy7q284tV
pthomkm84XqdLoXOsNNUUxDnGxV1Rk3+TZaZt9ZbdUApAtSnptrV1Fd77eB3SieuZPhtnzqOBcMP
1NTZh4akXEi/6TttSYnHWSB6Slt+yGNGqF60DqT8RFnLyTxpR//n+ZTeNA2UpJs0p5uisddt0Xxy
2RLilwtL79KT7Ns2WiUKqJ5O/h/NZGQZ5xIRurStN9R6d63H5xg9zN77aUZqUT95vPtTvzkWSHr3
p0uSq/fFriDAVI6q1XQoysBeiZYPi7mPzkb9zJNeeJCxJR/LhS4h+Ppv42pXghREnjKpUEpLJs6q
qJKPPvOMNYTXNshG/UC9BHtfVdbD9HlQE6pXoEXjA5j/ImTZJjfqcnMHz/P3oVOTLHd9iPh+DUJe
LTRdqitR48lG6gKlMH4AUN+eQ0CLgWHVFqRBIMIqO5omdELJiwY5YQv1hVHK/D8H1SI5vaVKNKah
0reZg+5WJj1qSKE88yIp7e5E7RDlcdZtj1Qi9Smjz0dHsK5XeFo502gyIyasIbOI+Buw1waEh+Kf
JjJvOyXvjQsdhrp1lo4U4Wru46DXIYWohossV01si1GqXY6Fw+iAaDX0Vjli3nkXQMFxLBwW2YmB
YtRfyOFDd9Nqa8jZZj71zXMgJgfck3CcaQ4y2LnmnfQQS83xUs379YACStfDYMp7A9Yc35F6bXfz
5JWHn0FpNvjyefoWCkqQhBmLtkLUkF8NvQDP2jHPIkcVehSH5NfRgbrIgQ6x87GLXMeBACtb08A/
zzVP/+e5+qL+7LFY27t6tHBsS9zoEGsFKt5rQfNW16YuIIqkD565a9S0vrVt5l3aLBpjVKglI0PU
Vw1UeE9tBK6Qi8+1N28HdJxLga3Mvfd8PRqhjvNTX2923qXD/NRqSu2FZdFLlzDn2kks96rEiHbU
JOqONzgHsNDEiTg8WeyF11g7UIOcIijTg8toPrGR90P98A42SQvUFLdABvMblM5bagK/HBpBPmAg
v11qnmq8lIMgLspu42a0uoiuAQfPb5xDBfPqKHGZzBszW2qQr0M1AsgCOP1LlLUPfEj7A3XRoYSq
0wZFsXWIOcINkUdoycfwUy2ABxLFqfZVZ8YOKgmj7PaWthIJveLolA7QcAyWtaZpC9qmUB9tS+hs
7ptH3PXRBCayfgvVLZpVBAIoIEPQC/sgGgayqLPjanqY5MRAd30TDCt6vrIsHRKZLYoLrhXwJ9d8
TJAOSZmtQTNI1tWYTZ2tfah/7zQgaJDSYz54Ss7qDiZPTbKWSDlO1hkmT3B6ZGmjaeydYZpqtCYD
vsmobYjoFlhEqGn0PJRQ6go0KPq7rWY9B43+BQWZ8jMZm1pfQCRPf6oy7t16PdpQd5ShEJ8hwcPt
dGY/d4UqdrlaJkuyWqFQVqEXI482XiBA7ePpAtOUnXN3ASQTP1yAucJdQ8oUqFfQXOqjFSU+mgi7
/B9rX9YcN640+4sYQYL7a6/qXVJrsfXCsGc8BPcFJEHw199EUVbLHp9z4kZ8LwyiqoCW5RYJVGVl
0rBwAehTFlvm2bAHgWdw7COVrISbJN8bNHJMDPynEIJzNpJVHkgtqux5NNoHCgCA0gfZRWxfbjMh
D8i/NxYOwWHkfMmnwt1A3AVfKxes9flYgB9GY1YGDXa5XchWQngF9Lbl9mYPk1ZuGgAlkeeCONhv
U2loEJhSz0WfLvSiPhZWj2mCL5Pbx2296LU+BV28qkeiim7bFBCsTl9ubrKpKearSSIRRI7fl5jX
qVsUipGFXtms9Y63i+wHsR9qQJc+7DHQSEd7BNHe6uctWg6HSXyKqbpk3GZd+H2Ix+oMrmR2ao0N
DUANDZlnD9vx2d4UW7KThe46PUdmgp2wt7mZYwhKgtMORdZfFv203s3+y6IxBLGGUiSBv2TonNJn
CjqAuFHgbccxeyPT7fLb+QONwl8g+gU8rZ4JfBnbJOmIbLEe3mJ9vVrDk7f5BETe+TwzNHIFQFNw
SO2iQUqnbK8iRwOfaUxoRikaHzzCjf+kPHSmg7DmH0jYBc8Wnp/I4VnRcUrb9sBsACGhX2Rf8TuX
C2505t9GdyGdLz3Hbdj7nMgyoqOIE0hzZ5VaW1ItVVHhVIyM9luH5/NiAInLpRUD6DzMGKcvXkxv
wgf3A/gi1TIX4HL0papWqKikF0CPx50XKGPLfFE9BFbY4OSDPiw7BN2yJg9TibwfB8G+/DbJ6loD
bKtO9dC14D0IFPN3jgxVAdUJbCDRH9T6m8wt7ZesHc+5CvK/MjtDJyV2b4/g12zRY4oIbpj2SyuH
M+XP/hTxscZ/jEATW7As0QW8CvrsGbwUxT0BHfq1ierWi6tEiwYw/kSAioqb3n4Ex9YMcyhqG1BP
qGFs7BHsVT34dre1XQ7LqnKgtq2REGmZzIvS/G5FiyqgJWlRwlCgsdOfF+0t1a9TiJYAWoxtiunL
+9hsyiO0DXACgTjZPCSReuKNtWBC7gQMK3q7Q3ZtalOzPNISH+uQCYKeSz81LPyaQd/vAfSIxiuQ
fMTHyWPZRWghvZ7z8q+eAzHVheGbmsxoleOgNUe4nTksOEA6IZB2G0+kaKD6yKeCDkBcqjq34ICM
nKL86c3oggcbMpcGji40G0WbZsHA+aBfyLG3qsYJ6TVVFJeiBpco6Zr3TToCUPVvR+sZOEtoR4yM
2jwjG0J8i7UjTmvnyGzwEJ9GpKqKSpji+p7fkbZfbEYUqEnvbhUNyvzWZa9QCi3+QqbPXCahms4W
8E1HNLCDIuw9oBySdZsbwPMZabBVXb9xzc4/eCpy/RXSJdmmBJEiUEbQmCd3YjD/kODfA/oh6FXm
aL3b5QxN7PQvA8x6bQP9/9qPYPq42cGNs3byjL/+Id7TdpaEFZCNAlxkFeg98qzFX6nOSdLYDOJ2
gbKxC0E75C7C2hoXjld0kIxt7FeBykvbIQmJ5MCZt329IJZN8KyA0soA3yENHc/575MaywE4r1Qn
JKkq0N/qiwGeSsALoZ/RTT9t2pFCpgyKMBKwJ9NbK7Ab11bQHFOh1APXl3J016KuwO6uR3QB4N9J
BDad2hIWvXnpUSumESgdwccBZB8kkePDzZSObXGQg/mVTHTx+rDaBSbr5pkiafmubN0fkOjpD+D+
hIxRP2YDxEGrfgkidBc1Jlkj366N5KFIupvDaezExY8yN03gZbLxiCOTtW6mQS4Ia2lJdN9gXw4P
jSmG7ugCljTwFmTHmxn0vWm/qPv+fUIrILHdTOYlYz6kjIwu9PFMNhh+c30brVUTB6s0s9WTGDjy
qG74wExgufhYgz3Us4wDOSdpmmiohNA6eQPQP91BtDpakjfAq+bkKf8bOovVkwsu6CvkAKq2bftl
1RqXRoJbjCIrF93ZjSrNHa3DWvzpCFeqNXmZ6OXeQr8r2DDxEwHHkd6nrN7TshQBJCQI+4zmkUZJ
CSJKHDmbI62GnFUPEvtGgUbLg96oAz081xpwDJs4e47QzIqCRwKaKCiR3kl8kXc2aHRP6MrGo7mN
66cG5BgLU0KZrcIvLULCJ4ZckFiZcTre9XEJwIXOqeI4bS2ThDdgxcOwYBW3F0AzZCe8lMDXUjto
tjEcf5V2qbXMo+KXQO5DBCBqio1ZNlAB1iU4Q5fgIl2ay5EDCoexO5OJnJ4AgY0ZOnJDEeTwehA5
0Xyy3Rax3B4Y3aI/k90UhoQkDTSz0K9vHdu+Ke9qHj1Ek+GA+osoreKCgcjKAkfqFKV/FXiXg1xF
e7gIcQstmGzjQTt4QUZwNyOcbudQUFeW675HWQry1KswfOVVpy63FIAyHLQFRIlxR4kDciTCGSGE
LdoVHrD2PTlyJlDzrqxXEGTke7+qSjz4QrZ1ij481x10DQo3gaBCNE1Ls/XT104G1cKfiuhbEzRn
KZGQX4zTW40DH36rVYcOkqH5kTnFiyuz8q038F+L/mX1jPNAseJlLh76oUJCwHGtU8DH6U7Ffr9v
zFBClZf965Or0fn8ya7+ZIPX51pVyLNU+RuK9p8/eeizl7QuzGVaOsNlSsoNSMzAxj05xtaplPHN
lvieh33GQIbdBmtQ/IdH9PwPe9TRra0tU/M+A6HZ0hdN/cUV/asGbWP+P6A2QqVzyr4ZlmG+xoOf
rRj+6O/jPDK26N9O90mWitPYpdPaDafqyecRCKO5Y32HkMb7j2HhxzCiOP7e20gC/vZjqCn814+R
OEH1y4/RYmNzsrFPXvYj/p4bCfkKFCGKJ1DBVg92h8eKHjmhiQuwfKWvyjOZsNsSq1DY/ZaGNJ1P
wCrRsLPHeTr6un2x1FPRGIAec5Ai+5OTrAabu9eosooHHLUATOjcK/QE3OsQ6yQMRJAOZGvjWKN+
NdcVSI6vQBgVD170Ph2SYKgnJi6yCU5vHvvOeb8IfZcB/u4ZA9CleuQlw4TcSm4jcao9IOeBao9l
7kywVK5I18GxkF1ACWQ6gg0WmnrmX2SGuiikYnQU6dRQVDkpdawb8wH7lmiZ1DX4MJV02uOgGVTo
wrphwP4YZNAJ6B93NwekERBtfkSrsV1XXXQHuc5+aSN/tqPiXZ6B+woMEwHIUIGzJi84r8MdFf4K
NkGONwC9rBdF6xk4MEnOF1Ekg22VWK29Ir13SxuhqRBsSdidxOLpjrwMLG6LTnubDtiZXnZQXQdJ
2GXi9hMjllo9Up75RBS25NOjm09Hmh+Rv86DwPAcWdutjUYywMIi6ap11oFDibaA826QjGNSQydE
bxapVE6XOdrpbHT5ojR/u4TKUGtVY/cruXeXOoYNkEKi3gDsWtV5mL2qpK3R6gc7cdNmSQgmiyaf
7YHSDGNBpN60/RZvMecHtm8SzzDkXkbN2E6XLmPoFpF9gnQbbDdvrOMKv5sAdqDTYpkX/BxbeHF1
nUSnhfLHL2EYxavRLtieqjt+dT9NSrz+FiX9VNcW9zlO8A8G/tN620PhIkh8ZxWUHAVOLcwqbTE+
NAr/pVTWGBjObFReG23Df8gd076CZWdt4H0DzRS3Pxo5zmukVMNyC9s5xtFEpHVsIPtSAprOxYG8
Xe7uFWgrHuOYO7QGmQdIix55gTVoSRt5MOCRsmJR8CqDglXPr7VqGtDvAKjU2Am/ViDuB1lLsJxG
sM8uG3uApmEU+ZvG8d69GY7VNJVMf5qvI8jpo8Fu7UKTBr0Drd/V+p8iZgJzv3KaI/4pYuYsN13e
Hsk76co4eVEdRzAHv/nNS39NNOQ++zz3T8H0t4anWnaUhzLxx2XphcaTEat/3amRvdvkx91vcUYK
LfdRtONWlJl94GMA0h39pQUO4lHVo7q6Q2cf6l7lUDXEl7MF3beN08snO32Zo5/xMgUX6DRU0jPX
tecjQQQSk8MkODso1nkrSMLbC7LdHH8aIpfAmgXNu7ntcvJWHYdC9m8OS6+f44276gIbEl+GxS90
Kar8Cf2rPhCPP010B163cAlO+XxdkV4mGetUgDbFC0CB9mt0wgF2z73vN7Ot4uT2CYVfvX+C7wK7
pVnjwiWLeb6mGbdgzyiusSx2hgGWTXQvpYumGNNNB5VPaMkFbNdNZnM2daXX4EV4MHtADHSlF29a
8SiQc4LMQgPdVh1BjkI4Ows9ZPMktBf3KwFxM2VN0RlypN3CyMP6a1ejHOmygh+KaKhfoUc221sF
lSIIEjnrJmubrzX2qpZVVY92GYGtqFBAGmv7oKejAyq+TW8guXqNvf4FIhfVCtp72VWaSLfQHdmk
tilto7v/mzijQnqhNME1PY7cWob2BLp9/URzt9Ogui8O4+qgTGCWyZrlhbUcJZ4oNbehX7HuJ5Bg
hxDhMUCQt2lFam1J6GLy7bNrVeZjVozZfSLY32SmqCAJzG3pOOqLjjJDf2sXwMNUhnPFXrM8WC4e
AqjHu1eyVZyvRjQ5Ptiu7V5TCDWvfKCutxRBExyFdKcWgL2STU8YPLC3znmAgMUJQHzZGqzd/BVw
6XYXDS1bc5368mF3O/ezvcKx6E3H/8kupxzqs0204CPvz1kpg03Ghmpdlbx4BmWhfQddynDJo654
lrxF07If+wsjxDCdIiQlatBjUrBlg89nKOSZnFmdTo8ZSMhibJ0kdLZWRVyxJ9bL5EH6nbwbMi8w
kYbzun2Nl2W+kFYc7Rx7a7lCDH+Tw6hAd3Uo2Njt53DI9kFvBiJUQE81YGGZ6vHsJFX/2q280ZGv
piE6CE6N+YKGcd1rhkkDMrDaC1XSGuIKaGWhYTFCwSx25RWV6fAh6L0TmfHbBUNRDJB7nbVYMoAK
WgEhmDvy+pZ6ixzVbbIc57vb6xbZkVwtEmRIoAXw6TVMb9vbyzca17qp91MA+TgpsMA5QeZlflfT
RIYcdAIypKMDdnecIS25GXSVrejH7jGZok3X8/hCpt4MoHfM27/JR6bbpJvt10ndODUHq5d/U/z/
76SkB1oMbA/40XoRIE/qj5cwjQH1qIW0m++qjQ9Git3mtYy66qnMon8svetq/DZZBNhMnkAnaM9D
79cheW/ByFiJ020oM3ScWXncrEJjFzm6s3i0g+keo5j6jIc/jmy/LBcy95pHQELY0i04ewiYpTaQ
lW6PIIIb9lJALCf0A3FBftleGQBMPE8NhDRU1bTfg4bvhAW87aICnBv8BBAKLezvUN7hXzzms2WG
ctu85GBo2ke/fF9STgAs9dJ9XxIt5ccY392kE/KLUbEB1Iy4U+jBW0DnQH4pBT6T7qS2/TGusifQ
xIYgLF2OXcE3pA0WIa1y8nxQXDQgTl7TsO1bCIVDkZOUwkgzrC6Yf/qwk7SYhwQGXsZZir3gKSgh
G7zAjRPh/bOAVMd889n1X2JMAH72w5TYm7i3+xWf/GiXhKH64kPOupdV/SKsKj3lYIhejND1+EJh
SZIZO3AEQ2fT8Rc1G8K7NGPRlqNZcYXGZGedyBr/13U+9Su7yqH7QWPVOT1oRRxnPUJUCLqg3rS2
TX8LLNPfkaviHfHWA3TVXejuw34zkX1yrTmeKO7J5GrAyAg73qrxjuxkIuf/tP+2Pr7jn36eX9en
nzMkRMfH2pK5mxBdbRvL8Bx8IX9eBhDZKtZf+jID73sjA5QuyvR7a/tRtga2HfmftgfJiJ4wx9hT
CqGX1IcqTIqn9L+Xulk+lpunp6D09cYCCuFaDcGpXP0tEvUytIJ8QzbSTujBfHqWubmwBwZebLxK
bSe2diiNmjNuTAa5s3BF0J98sMw/J439/gJO6/ewGUamw8Ku6k9gDfGes59hUzf+a7Vfw2h6FcX4
L/bw7bcnHIyhwHTpahea9HbjPyQicR6A9pToH8YXvTKPeQdmC4oUjt3deZ4dgCuR4VCi49spAdUh
b8F1SzHKcL1FK4CmY6ixzDH6E8C+7H76BHM1h+cymo6gjbinaFp2DPHcsufikCnG/egDteJERnGX
QwfzxaxRkoj8KD7REFR/27bokqsBRbproeyV0j2uWW4zdD2JakHDabLsO5Axm7M3HzmAMGNZ3pGX
luQQ3DjRUC+pcnDy0ZIl6HXyPu5ObhyBFsUIkazgS0Z5E30RbQGYOOTgjpRL6eN6giZeEm9oaGVc
HpgJzaKh4eVTjLrR1cnnVAoFtA0on2/ThWjMZej3a6uzoVIYp+HD2KBVjWm10FoOoJ3wOwCN+wHs
D/+OkEF3aEe86n+LAHIKaXFd8vjDGj7O76sxsaEPjz1LwdZA4iCl4tkOrpOm3R9SY0NE+rNt9oNU
HyT7TQsWWLc0rK3bOKhKMLCaog7WHH0aomQyDwlhQ5gaLt3ZdMPUfEwitA5FfZhoRKEfExnaEY48
Rit1yqpLn2cHyA/6V0CD/avP2AvauNoTSGJ9SJY3wRr57XFNzs43wpNCyqrTTjKVZX6u/JyBlRaz
s8RN12ipbzc0PTCFhZNo+32erSdBSmMLeH9yTyYzGLCpAvHzln6CcQj6A4ce8IK8tAZDDa402fBA
Jlkb6CCSfnZHPwLUtZu9yzwTAJCfPxFIf6D6ZTySpTMLqD5N36M0GXaUgBMgyN1OTV/PCTyZ2N0Z
L9oHctKXDNVYiL6n/IG+YDzr0Pbx63RR1PWKewz0zWUW7BK8B4DdDXZd2BRPLkvLpwL7JHvMxkvc
2PiOu8xZuoyLO3ICIT3d2SBKWNKEj+l4XhUgcVX+OvCq9GzbVwJNMLyEVoD0TmDfAd991qCo3Mox
+Q4a3G9eD30fEI2Eu4JDjdHPc+sNE8lPE1VtBCs3BWimXBlmynauhuBbRqPuUBa3NPRCPKAu7C6i
us03AVgLJGSQvvRZYoPtNEcFI9dKUlrKRduBrGWf7L/Go2Z4YmHL+x1al0dAWDMgFXTm77ccYO0n
9dJOUNC4OT4lC1vKBPoSrJplgmf4MFTg0pDRA1S8ogfPQpUF2+NwO0DG9gEcAcj5e2j9kkF4pAgW
pdb92H+blOumyzzknqYP/xH50kuXrmYHbvWSFEtr0JJu00KzT39CMzAkb3uod0cDmt70yQ7PJQ8y
fnG3o2HLzBUHK+xzgpMHti3/DqNXxeBCQTssuj+GNXo1AjJ/hOlzzLwa2elDjd4Rtw+l1foBjMpD
JgGcgDDZtpuy7ABdsPxQWIazVUAhXLisAGOvrODaR0hdN8ytvrKEf024rH80KfTuMn/kC3sEBLrl
1Y8+bL4qg5dfi6ZMIY2T+VfF8MdcGzy/QKDi/VMaa/z8KZ6TpGvUwVrQH781tvnOGgOlaXkAZos4
Yj6ZoQ0508r8yUaTNAVHEFuQ2AiDdY7c2xUiMdXeRckGwjyucyVbLL500hkepYXXQehCdridwIV1
i4f0FSCNwsQutbXah/nyOnQTREsr595Vo7e39WbVA3ZjY2UqRRl7EhcU20egXX81zuLxZLR1ZLp2
9qMIgr+rzDyaYDm53fieNVvCnze/xFRpqF6SrnmjPTLtlmmjrAaIzYvI3JFdhsGF2wGwD/n0tY8h
O3BL71IaWNsdBrFzx4s31Hmg5EsdQ6kCUhHWKkGdEZJz6XS2I2EuKcANX7KucZa8RLN6K+J8KSYz
3kyJ65wNIG7nixUyfgyFsx6KCOktclCIhNzSssQf2YZsA/r/VqabxBCm68VlkKAL6dxs3FSlwO+v
qQwkIIXaY9OovoA914dEpWvsez1kbNOEo/9ag7zm4AZQ7+NaO9oqJn/ZC1D4T75Rggmr/lEr23jT
N0FWv99Y4MfNBARBXAvVxdLKrZcm6LoV74VzkRa0BbI2KfYoGIDRIZrCdc2gipBaUbnMa5DvxFqe
rtR3fQC0N4A8GJsWin7paFrr/xxDgXRJU7CdcB19W4zuePGtLLsQxy37SEfOoeLTPTOmI8mQZSlT
99pHJ0zytQzfFn04/fD9t3ngQwHL/ei8tZBlWID4iF+5HQUbFQBjI0FjeGJpmKz7RlgvldF/K6oR
auYJePCwq/sLdM/2YtSTDPZzEsC34wkNPSmYNQ3zZRrHeRJkVedJbYWEFuAmRjRkh6RxjWU+yXSJ
nFN2iKMRJO3k6aJUvd+Sa8pMJFDcYtrbIwpopW6rrAw0gicWhNehBZYcwwgMGkYh2kfDSetlVQv+
pgp58V30ei0G+W0QQfcDLVP/8MANXvzcBg9zMDqXzDcz6D4Jvsdvtj5lymZr4QT+laXiNYni7aTr
R3SRlQqBreHoG6dxbqNcnLnj3qIK1KeYDzcPuNrTqDOhON+pcNoSJKgaoVM+tMjozQghDR8CJcuf
bcIDAwWJUlMwxY0fcwl1ROtR3H9cz22xRw+y7gj+DbSnmL6xumVYBsd8Aks6MDc6SVM6AAVWrgeq
Mo2O1heaFEHbaX2zTWl4toy3BsfufRKENU7JpjHidxiv5uEoC++iZJGiczcJkS4AcVKiL+QAk120
sN2Sbz9FY7e8alU+nG7Brq+JvbP6+ikMQu7JenSLFlzgryCICU+iql170SEfsAvt6LVmLDorgXPL
CvD7jWeDgWwOQc/VtEiTyMDTRRUr4IkganB7Po0sr0FmvaYHU0d2R/XOucy7YiV1MHmiHBW4hSkA
EEzFHPzbw49WL5htgWwRbema7dDT9IgxK9GXSbcmER/eXGSUVuoA1Qdshp5CGnif4vhgVXxFgW5i
oT3Irn17xxw52+YVbFXftZBpc/iiqAvITViWc59kU3PnJl2+K21XXSYIQUIjLm2+jpB79I3Y+BHI
5s6rmP/W+cW4pEmFlzZ3MrfAPBL26mJjyXlSYXoneiI4ZXeHHJE3T4qAa7sPU7VmUOhbFLpTwdOd
CnSpx2aJpFV4sh1pAVejj/bg2uCgv0LrAQgZ3+NwagJziagb4M2R8ll8TDarRG6hjwZ5Y5RzLsAM
j5cik82JeVCoF6zwIL4DChQzadW+Cs0HGnnaRHfgLcnvek+3J+iptAg5SiPONmYN+J0fteX7KmGe
dyvWI5OaWEGUrEsHB80xYyAkvH0Uakv4aYCguaPVRpXeRWkqzgKkCusgkMma/qIq/WdlJuUVSm7s
SKM2CrtT2fTg/YOPLmFjyrUHxMU6rcJ3GzpXH6LKCOa/RXTVlqd6si8UT3+KII8X65jLZn1bSEbi
3oZs8YnWQXIY9BvKT5FkAqVKrfmvrCz5R8jUv3cHiHeLCKz1ZBee6y+t1mKHNi7HZ5bybacC62su
LShZl63aUliGEnpu4WDfTgPb/6dlJ2bUC0+ChouWLSJZ7m2CBbZGb9+hazBaF+7UbYiFjIYpcuuf
hlwPibLMbJtoffNGEkkJs/wnxmvheYCm0F5k+FfS0OHIlldegEYE7U1dzRHJa+AS9dBMgT0Umqaf
higZJKes7rJ5GCtpnuLa+DGvhIrHOY3LbzSKheueh8588adpeu5K0V0M6IiRj1s2v2/z8Ey+EcjF
+1bZ4AzAJ4JRo3nABusuAsHKc2JMBjBFakO+YmDWowfCQJrXu317VV2yJF89xcmTV/xT45u3lSmw
7n1UDldZlBloufLh4GlyJ8CG7buUOTW0dMAXNYegm6axXfeBRmmZM2AAE2tDw8EChrvMwjONaFKJ
DfoCCYLhQENa0g/6Bz9Ln5SmPcmHNns0dNa2rLmzxQZjgNwNr3cjevfPFIKiDD9Dg2J3m9AVwtyi
EQAICr0IXfoiEfMicdEMOxvQ5QUYJkKUsmtvkTYh0My14xgLZrgcIlsiXDn9FN3XeRXdo1syv0sg
b7QwKaZhaLMr6/5MXrpQsNqXYezdz0FZi4dLi+/AvG4WginJdLP47jbp9lml/hgrBYVtmJXuCg1X
wJCEsckOLn45H3uBQiZAa9P409t/TFS+7n0kwevO3KZ9Ptx56Ba6xtz9m6dT8Vdphqgc+NVzAbq0
PwVkrf8cqqqeA/DiHe5qhUOXXiHHYenRB4/MIvGgaV9acX3yc8N+ZWIzRUXyWjdjcx6TGDhtbe5L
ybcZgOMbFKPs19uk9yF26ykyWdNUHeY348hC/I0kvEJ7H+SRPl36CIA3Piio/MLR6ncr3UHm3T/j
wJPYY7giS8gY9jlZVW2jvIQanuuEkHXNxdoVLH0WBbaCSRd3f1fIVRnMcf4RKGPVvkq/uh2SGjnw
2Thp9zgeYvu9t+oWzXZ6egSxm3n6FJjtM0oewzrNsdtvNRbC0/gI0Tp4Xfr9mUa+CTaFqcvE0lIW
8B3a2wfy3RvHaJdv3AqIKT31Y34YjOXGDMFgmoDCGrkANMIPukclt0Grgj+QK+r2AbiicBYYfGa+
9fKJ/BG43VbMDqcDTcz1xI6aW6bxqckTtfd1W0XTBeXZ1Xc0jL0If6fRcLQmaG2DhQP8jE0ljxRG
EZMRV9uuB1nsDuCjfhm4RYOKpzLm3oAoT6tFYpny3hqC+gzsiwE0K0qnnqwrfD9rLU76c4YdZ+ED
CAHBYZ47f/kiEAd6OfVtEp4hg7btON70y5bFwwZMeu3qttXTEzyZdwcySdD0bczABkga6VGReuNb
lNc7EO8YPyzXOkK4dPoqwCyw9NHvfwFvlnHn9uZwh/ZSoDb1JN9F32JqNrtp5NVlipxykamSn3Ld
lZolgEdLSALNow+7K9xSrApZ7EsbXIo3khnAQqHrY/Q+2FXNck+OHF+vdZU7qPGzCEquvalODRjS
Xvt/amn1rzEbY3DkghUtbEL7VYD/a5NactxQEFhb3+cwr3Ferb+cOL+TTZk89I3Nr6ywAYzPTdBX
tWlyzUXVHvHE+UrOifP6BIrqUzl6+dFWWb6CMi4EFvUw7PEGXNAtXSIjxSNMe9SYweNDuFML9Xhr
Mg7ud0Di8gdH+c05B3500Q2h+YW3o7GqGlbuaJihYgF1TPmcWfoIBpztgoMZ5kuUNiOwFWaw83mQ
HtB16i2xHVr0mRAvUxHzk2moEAS6gAFASLZbGVUQ7ys91GFCh5lxw0/IV0ITLW5RDAMKawUqG76n
4UeYpVcDWAzcaAQqmNrv6OwAw1ZdfQs95NR1xjw1WwmkVR+cx7CsjuiI81YfEShJoAUglXLp6Yio
A6U8RUCTqPoWN+9rUIQBxTlwEYEjGQ8k87FDMW09NegBGavGekQrvfWYi3DTIkt5oYgiSW0gDsJx
gewUeHb91JsWeNqoHQU7NhqzhWqBucJUmtHqNZGObNdOJadiWXvGZhzcrwyaWrsMdEyLTjPDuFNU
H2gIkRr72e3F+zAeVbJJ0Kq8Ghvh3dUlBMPorO7hX30nKpms6CBPXhrSaf0W7HQyOiCpky6oqtU5
HaiC03LYJG1gAKRc9Hvh2MHBBGprro5lESi5RlRYaQLZqXTWqjHZKmCA5pVuE35fE5kiqBKuMo5t
D8sBdOPFkN2HGd5o4+Q/NFEJEzAEh5EFbzfTkHqQRHAKuYy7vE+XPi/EKjW6bDOP63jSnOWJvZvH
VoSXb1OVZ1qiKrzsXo09zod6MvB28/o5WmxBUjfu8+RQxDI7YrfzfpmCFGCf38e8qodD0R7ITjO6
KLRBo2oS1Yx99jXYfBoiCAb76KW0I4MtyOZqB/77q2UJUNT6RgNCd0ijo4wKpB1PiuvkKvdpFIDJ
qOTSC8N9IottTDvQR/T3QpsG22wWad37B4ooUZFYtQJKaK3RethRoVVSNOCQoqkcUrJ7NGOFCxqi
JdY6/49P8u2mv08AcWlRhQ/73EWn9NQUh05fktHGuFe8AGZoKg50R+7K6UeQE9sjeBs/5sQUTn6K
rKcafD6/35LfaIdmDSmtZOvkcbYi3fBdobvDanxPVqw15akHAP/k5nm2yk1mH0av+iGirD9asn+/
xKnTH8nmBeDXc538QM5JR/Rga0Ae7SOEPCM66EDpDF61wni4lammwecHUzVfxUdnuYMyA5moTEUX
owNFpY6iEYXSxIl388S5ovVzrdvyv65F9o9PvK3Ffn4irczK0j6gFxuPTzyMmgydt4TgDT6GOO6w
57TDY+XmxXbi85C8KIjznLUnxzXkaWQi2uHVtu9YCsQO2ebbAACVXWpZe7LRpfRq9DPrC9oMQFL6
yjucIMDbJXz1bAB+H6TGa9011ffSDl4DfBG+gwp6vgGedL75xWVGo/8CqYy9dpd65v9Y4v88BhJg
6PICf/fa7V332IyesyCih4LnfNNCp3Zmh7B9KLvUtemeO/yTX1jwlEzMfv3TpChg7cwO8e9JY1rb
r7HtJEdZovmyL4zxni5d4ufQylzeLBMScfdeojfkGdeir6Zmsyxra2slOKN60lKfpub90oiaKpqX
HCxwdZijTkroT9A5vfsm4tY2i0AESzYHFcpF2/klqEHLej2gp34X+SJ/Uca0LRsGUKu2m3YW3uwy
rt7tPhjbdg3wdS9uhTPkh/0W/6u9atC/RtWrufClq1egvIQms5qLZQ1oa4992D7d6mf5wJrt4Abj
8lY/kyhhIgubBJtbUax34q957IwHMs12vqwidJRRzW0youzI7frp9tE9HjjbpuFqeVumjYbPS5ND
Wfm8NC1kgsr5vvfYcrLQISi8CYnBHJCUc1573tJoRYE+gDE6zx48odQOfS3PhbZRXMsiKCgCQbKl
Fea5tMDHKhLsPmho0ot+XLA9nVe6mW5rNkm2xfvGP5ATOLDH1M3744A2/tVY+Nhx643MvPPAi69W
Dkqz2hSAZ/quyhWouvSQtituGaPWJqPsQDYvAMEBQOEXcs5hel0PpfDNzVayf27LGir4vCxNCg0k
s1IpMpyjsA2iZQcwWv8/yr5sOW5d2fJXbpznZjQ4ACBv9O2HmmepNNiSXhiSZXMGZ4Lk1/dilrZL
9vbZJ9rhYBCJBGpQkQQyc61FnXRofk7r19gqDAVWVX1j8G3RYGVH6xk3QB0ENWk9Q03hdhpAJKQm
rk3qBZYN10tycAPsejogiNd+P756DbZEgWTdAYTiWONRW05GOqND5CtIxCbVmob6YFnHY2MaQu3r
DH4Ogn+7q+5+s19m/vQiQ+pFM+kqvUKIo9v2Mri3nI69SAixej6PvmVt3M2rPnZPEPxtDqDxAJxw
yL1XszySA4cq8TyX4JQv+6I4KuiILKhDrG1oTL1B2blciFJHRy8MslM4ovYAqa3om7AeusIcX22A
0hfQsVXTstlfI0WM2EMN4U48c4eXjDn1LErs4FYp4ZyoA1sAYCumDgMQu0tHYYB/2beAo+jLnTRD
UCvyqQSqr/Ud2XTDUWU3dMNdicjgyg4MfeOnoXVjVuxcT4vaGKkkaunGCFcGGPOhCAyRx0BKa4eo
ypZALVegCzWh7sx3ID+/dJI/2ekwILW045HY/G6fpgU7tLHLzWbzyX+y0wskoxHuAci5dP42HOhd
5I+Zvry9K96G3FASqfZjka6v01qoqT/Grp6XRt0fhUBCp0dN/k3n43ENoFl0Vyceyn5zKDb0lafm
pmMWX2VdAcanq/TFdVEFoLX65iUgT1Ki/dE6apEkmYR+6B2SQTF2KWk9Lzzb/4HUGcq40+Stj96B
0SsfnbYdliFujYeSqXxvIru6Gl0Hi0qQD8yCzG2+2VYwN8Y0+wEO7i8tH5yvntEjuI/I+0kYjG1z
B9B9iT3ZOVZuN9cNM18Gp9tqYaY/mBx37eCVLyjahEAX2A9lW89C3Y33zFLx2nfKZFfKOrlx3DBY
mF6nX1BJvx6KJP3OhvCpTePhS6f7AbtPUx08s3UOuLLzpexk/lW2CAdOrnYzbiPphvuyivi8COIW
FNi83keuOd43tXkPng7+Ao1mqDn5TnOAflhxB5q2N7LjwyAq05X6qEBbd67qEIXUkbswPIDrQIAZ
nIxMRcfSDLHZt+3ureJLEUfqG4prIJM1OVi1GNbAUIbL2ErULcAv6jb3AfBCwKFAvJ5ntya019xZ
keEdj+kNmYDhMpCZ1p4dznoj3wRGE6/0VPSBP7Vxttw0miFsrHf29Ny7dPhAC4x+fkutUPj5MbPC
43VQmuOpP4QRSDx/TqSQMF7gYopXBpWIYEH9MTH5yNCsZ5lbfSOyt3Hi4yySdtg32UzxifLtQvx2
OZIPHT61iz4Y9zVqXVvT3UHCZsYFWDzy1D5dahZGSGMgOBCvqMYhUFZ9BEDjC3WSSYTm0bK7D/8a
Fe5IkwV8b1QunxMdhZNXT3nkmHcWgmaHP9i7Un22x1bzxNP6w79EAdCc2Cvwu3ny/Ni66wOgqS6R
LOV39Qe/K5IgBynADUo1CQRVy8C/0FQNuCd85xZfTP7YQZJp0wDCvWoG23waceMNWhm+4REG+pQ6
MQ5Dy8cbqFS7IMoAIHkaiZxu/thPI+scgaFAFJeR5MB9gMBopI2Kips2hui4/GskvSaTKFGkkTx0
2VON4iNywEoP2ItgmQWVc4cK8XiFP4Z30EkEvmGIV2/s2i6QFwhtqIW3DHrUNuhVbSv5Bumi1VDI
MQAmMVyCo8v8FjtAFqJiNv7CR6YXnqWtm1wHxrobu2YnymY4IM8O8XGZl3clbvOA53XqGcuIBz9B
ce8svBvbCoxhhSwmVRHnuTaYmv/pvY2t/bf3FhTs03uLDAMiuxP2i6BbYV9n89oOm90FnDU1UTXf
7Aj2VVvGHXAk9bbQSaJniKyCQo7CdW4ly6UdgTHgYhRI2y7dPjRmSGMr7FobueohZjYPex/fOhnr
PMIzOuCHcVLx6qeDaplc1QHEzmXRr+1eqp2BkpCjFm1/pDM6tHEOhjJfiMW1oyz9t6hm/iyrZL+y
48DeurII79xhgrQNoPpF5ckBEM/iK3kMjm0hv2k/Av2j59BjD3Y9biX2Na3/KcZ/OSWnEU6UApBx
xFe6D7HtBxvdgOAuly4wKH66LKey4tqum5nZoDKwQ1nQg+AokXaS8YncfAaaU14UiMB12GtEUdOc
msmtC4Dlm4b/ya3Hlb9WKEWEjJVsH6ssWwPKjbwerryVxcNxnU1NnRbzGLohXxNVsl1iCciOGyN7
Zrz/PsSee4tEc38DNm0g1id/2/TEvG4lMlfTtFmr1uQ/xPJj2hxx482YAdkOam0w7K5c1IzNkV2M
trS1pWbB4nh72fhOvUBsRJ+aiGVG27hkyESXQJe6VLgaRLybmWbHl57y2IFTtSseEp1YAZ5x+/GK
UKfZBw3iNOloNQeATEAvkYGo+gCBTt9aBQVA5bns9Yr66WDI6DUWhbXuldUCw4JDpILumNdlDih/
ysEg44p+RsYorz98bNG286Kukf2dvKmjlUEP/ksoLSQFkrfQWm+PrfZRTAh9qXmTQ6JRJ6jmR+oe
p1h5NSswvjUzF6HJfkbGauqhMxeVMtu8lDdXe2FaoP649Lb2wixQaNhjZcDxGN/XdKHhEgqPTeLg
mqPT0L0v7DSGwhni5nRAjirVCOn+1W7AL6TA60+WTyOpPSaRCc3yOc11HQMhIYTip4OVSXvp9KlI
T6AHa1YMXOCnwvTtI2sfzanciw5kprMx1PZcxINaRlipSOxBfPcwBtmcXBKyDZ6qoN8TOsvrDFXE
HrE7CUHT57ZqZkCVbOdNBzoLEt4oMCkIGLGf85ZkbcbKQfnu5MWlA6XzetiQD5kcnv81mqa8tsmH
mnmecWd+7RGmzBemgKBkpZEw0ir6OMSIRlbAy6Od9m4JwqHg+8WWUg+580rmqy4zflAE8lOQMoki
qPyEIE9vUM1+wN7xczTzt+AmDXZ58GhExhdUQdtHywA/oLbDAUrxQ3wsh1SBe6k1zgChWfOyCS3E
eNJgBsZI9d4HyRJFigq1HxGEa7gffm/j8i0PRPNUDcjbGyJkd1jwuOCerBn+jnmyxUOrAwtOBTS/
TJYCD1dcD1zhu4j1cLicGnZr7MwKayqVlEASTT10EBqVWQNo8XrsBpvIAmgPdBjPKLw8Q6yzunfH
wjsALFjNyW60IF/Mq7C8SXx7vPV4j/XLNCAEVwAyRjnfO8AXP7g55HQ1U49BPlazHox8BzoM2sgO
bDpcbdRsdVvPeWqt8hEF4VrVx1oE+aOHKti72vXnzKpC1LUsKqHSR943+SMiryhvLNo7cgzy9IQq
KfeGWlVcvfeqHC6TQK8OtKppiOtwmjOfNrS4EektNdORjwvUAjlrajZugfQgAtwrag6RX2M3VrkL
e3pRcIVGW2Q37Dn1IhNv7Moc9BbU64ouOjYNVqjUy3qrukHI4EydWLpGs4IPbJMZhj2CbTmpAMio
dg0WBwglZYl/xG/LP9KZoYsn8GXrjWXmfJxZpd8hAD+ACd7MsDHMoMw8ndEhgCrAzo9wuDb/5Hcd
RiPIhYZdm///U11f8repfnsH19f4zY86ZK3bbWfe+yFElg2ohOQzOr0eQPzBF7ld9DMIJaT7a4eM
QElf5tlfQ6h97XanGa9NOvv9BdIGGUlTguXwn6cJy59vjF6F3snFeH1VMoqqdPKZcMzz2EbYu01v
4jqEmhcXOqUhRRF/hfJmuTXsKL9tIA3JkQo6qImxkw7FwFEFYvjFfLDsD5umszhZGRA1Og7TFYDa
6LZeVW0CrMTPsTQij1Et10vreLWPDNjtMcWdiF712jGAXkcLnZyUG2Jl3oadWCZF5M0vr/hzYkSp
ANwGh7em105bhV1yacaLy1Q0OGyfU6nDm8tUaWsWyzAyyouLZ3gnGyREazBMtDvRsnZ3OZNp93H2
Bxu59K4jU1zYGEcH9fPsahPTNNdZqeNqK8ESOo8dXPGgd/Puik6CmyoEkzo1fZ54d60FCW2dWDfh
5FFCXm0TNrybU2fpuN5djnhLVmp2vAzSLZQCAeJB5Asloqqt1Y1r2yfQpJTvxchPhmDFu9PKUyhx
omBx/bg+yCgFN5PH/K2s+kcqSKcy9GCqRUck4GK/msiD7Fk53gBlPmMDNgQpj29BoOec4yiWJ9yQ
ltSigzGCzTm1m/duCBJk+hpU5BVeWc9d4YPFQGbBvkqdaT9fiufm51kSmx82OutSRzyH4ZDOWJ7J
50tvsGamd5+0bXLmnCdn8F6LQ92MezJBHCI5NyjEv/FxL4NqXh/Mya3rziHImG7Jiw5NVW8SO9dH
avVRnJwrlX/NpQKTxjQzmfoanBXCsILt1dbldjV3Y5asyYU60jYD6CIHiIdsNGdYQk40aJxkcX3V
QLb2OunBQH2dL7BTayvNHvVapos3HOeju3dEc6Zh9JFQF1FCqbT4NLtZgoY3vryF60dIsKPUYP86
XU3Kr257T4aH6ztrpR/NTNAkApOKL4x8a1H5M8MQ8tOnKi0fZaQW6KrIhQ7eCA6Q2qzNy6eiSWXn
QXQvy9r59WVZo9yNUaJu/fpJu6ozdszVT9cvDgFS8P636fb67nrFvZs8eKa5Ln9Dry+mqOtwc2mO
hbMDw4aewDR6Ky2IJBh51r/GdfNgpVnyEEOycScZQ4XuZIeenW3kzWnEOhzFn269akBltHWzwnls
QXRHTkxY5rwRrDpGNjcWBs+zWQsBvvuuN7/oZlBHPbVE4Y0r1IqAObn0zPtK9NWtC9Krxk3MezJ1
Jqi9giyI9mTru6DYZFHO5pcB3Arue3Plt60JJk6U6GFd3cVbmhycuMkOURFzRk0a4OHHYgizP5Op
GxFKTPuuWtPkQJtkh9hW36mT3q4RmXukcIOby6s3tka1WSSWNJkrE31iTnEifzp4cfyaJ9I8UKvH
8nDtS6sDnQg+0Gj0wRmVKgvqJFMOicyZU/n9jprJWNgbGSFYRy70FjSQcWy8J4MhofHilSPb0BsA
rQfbBW2PrST2VDr6yiK7O4+ObG+LUb/72vOeIO0+LKEIOGyCHs2wNRYg3UKNZux5h6LKoMAHBPUT
eAodUOJmzb7oIpSuWeeLuYMCX1uW4AtBjGb+seMGhdrmUqd3rc1PkPrYd6qYfSrUs+MaYuKmfWfg
bReB/5Xy1wFTb23d5g8FkmybtobED6K03sPkQKltrAHfnPrFQJDzLeYogEy08yOx05smHaznNm4G
6IFa6izsqFu7pdXv/FIkiFMkDKyBTv+QDFDGVRDo/DYNh0ap8yPCcJkhGIyfqL/y7RQ/jZQBkjDh
yCPXALOFmQB8lob9F2hUgMsZ9qubntDnqSeRRkRA7eImgL0nN6AjPmYbJrfrbFH8zSeiA0geD6D5
BrzDmGXDeyZDVJd61lfIDpcoSjSzTd03yZeycw6yMMM34HnSeYHy6FMrLXbMzQGpNXuI3n6O1CnE
KGhkLgKUbds2WxhxjARRoNIvdKYCkVzO9B9sf/ILmMlw3yzST3k2Q9jDHsxgm09ZvUuOjQ/3Bh/F
ltJrl16JLNmSGyVgJj9zdORMs6RlvSF7H6czNSKxeyq6olgL0A98tbLiwmclUtdcJrZbbVGFBHHe
NL/wWWEtDXvcgEDb8owvk7+LOBlQaihT4EMOHmWr0NZyqp2fh8IDD3YZJv+mredxO/Oj1t97CWRH
UCqT5Kds5Ei4mHpBHcgT5qcIGoL2Ih77BWqo/P3VzR94uBqCVM57B2hOjUKNfZt13UOoLbUES1m/
ujRHELE5osJbsmT30GpzBIFreqBOOmgJwjCAus7Uotn6xPyYzTH1x2yBbQSrrlUNIl6ulcyIMwvy
QwftmtWJWjVL603sZdWcmnRAkBfEnEF9ckoPBZuTRw0CsbkzSYmQ7Q9zXDymAb/O8adXsUtovxYd
uCfDwSnujcTcEzeDD3XSTQKs1bKfLgpo9EVTLFrflBDtvnf0uGcQf13i5ij3YR2E88YdnUOd5PYX
Brr0C21dq/IdWCiLRYCquSdy89PSOZgsWLtW3gFUL97oiqlrCFeUiFmcG8aafRN07oIFSfTWZse8
tL2XLgHt6tiM0Y5lqbqfBlJ/leTQ0LFQLmRHidgmKeYRtSXeAwR8wrDRb8iW6nnneOFt4pomxFxH
sIza+QgR5eTDl0ORpYUco1qYSJ52YOgF94fDFj2d2diqatW6CBfg7NI7ndnhK296qLi7gAlNB5Bi
tsG6RkHvmjcOkrIt7kQNlhHg95fj2sN95lxKpNYnvrTLHyNshkUtEHSlv2UadvEZynKTBtct9xh/
ScG1CzFF/WKNPZu3SayhpRfoTSM6Y8OQ6bzRgITPkZcbn8u+PxCHtqfA3hnl+oWVKeQggb8wdJw9
KEDvAd3GWVAVkA3FLfnBiNsP27WXzhRj9VKrCsxADm6UgGhkO3rLvkjTgyir18s7nj6KKED2RR5Z
2G6gWBA/ellxyHPDe4hB+LTDHWW6CvXwMtlThqeFFYbOTkhQpfxqH5HImOVmXW5w++uPWPD3x5EL
DX1oJ18nVhHNStbHw4x6ZBiNs6bk4TrXA3TNDOgguN4U1JqaV5tM0mGD2rbq3E2HGsT6yF7ARk3q
uNryWtar0re6OVW5Ub0b9sBn6Qh/S/VtV7sh43HNUDs8S4mm9aps5dnVGbm1eqla3D0Cw7RuVMKN
ZTSdBWL4OCPbn3pRWAr6HNRKrmP8enYuUgerepTFY1WpdxtRxveorFcIxOkXM/OTBeqnhlPruojs
mXm9UqkUc0uNxsx3M/PgEiMCBYqpzRGRwzon2JGJDnKKItMZ0hTQci1GCNGieHUVyxZo5QlwR0Vc
ZAMBAPRvbHFEICc/edPtV7XWszU2bBM7HLfkwuiTrcMMPCXKBBroXR04ENMx43cfV4VrCf5aeGG8
MDnPTl7C3H045vWyb1ULrDfw4lDzfHfq7MeQd82DG0bN2vfzbBtkHEpp02TkMdpQXI9q/orQfrzw
5agWkrnDBhSCVKNOB0+pculLbi2pqQHeuxMfDo7N1yLLUC4+NPej8gHtT6Jsi5wGAIZQeDhDGeTD
Vsqj4cdbFYrlnzQrfBuP2qlznFLxUoVsgZJFbdwjuoZvQUdBsSDsf4LU1Qa5XguPMKg8gUixOocI
xlxs1KQOVLc3G3tuSBAgdE5nPQIG3u0cq5i4qV2EDytIQ1ybAgSK+F7tY2wHqJB2hTdPJoZxSLV+
EXUV3EvepIduSPw5MXqLv+xtbqeH3J7kmRCBX4LLN4UoYTHDZWu+gW+jRc2/ld7KVgzgesEfIuVR
d8/cCoRD0612CD98uxCMxrbVhnehCfLq1kciC3vD8cVhUObp2+Er5GI+7FSIAY7Mi538RxX7y8AY
gTFommTj6ChcIcmBvJ474r6IXDnYbQAKSdJ0YyZZ80QeYRM56xjifDMstrL5hXq+MVi//mObiOeR
LwNKhrvexhKghgtFDfUz+krb6nOTehHx11v6/stI/633t7FX526aqnSNdj0G404PSLpCCr3c94gA
rFRl2vcKJWGQOVbje+7fFL32v9tj+cPmrvvYpiZ2lkHvH1AFXl3GtFlhLNUApBJdb2xwqnVshDli
T9MaqJ0WPHo6pN5ozxl7vWKmr7jqAmQS26yEuI8D5LUWWQ2B4qH9QGJf/aDJgLV5lz06rGb4neoK
3DSZvUo5ioujpCyOAMGrJcqeyi+VNL8RtNEQ33DbSt6vY1g0hgvD58+twB+TUGuoMC5X16ZX9+UK
8sjhKpVBcOADoFe8/0rV73neQZou9IeT67j6YLXYyESlb77WycXB7u9Zb86QLShRIYJLIscKE2Fh
pziQDE02NfnUpF67A7aTerFXtB6p909jExEic5EpEKga6oRlAtaVEKC1yt7dly3DUnOy60qAMGBo
nsvWze0fbSLdO+jRLsBwG2TnMJgADG10AFM3d74pYIgXoNVwbowCqn+DIZPHIM2rJZSkxiMgX+lO
FIlYj0Vu39pxwecdF+FzZ6m7LM2dHwD2o77Ra9/D8q/hMmxRvtElFoj88awAP4KHUIyXHXjT+age
6L/Q5U92y1FiLYvqoj7kDVZ2C2z3XikII10FibIibNa8DUGGO0KQ6NphFg4EP4xbMNiAiapA1T6C
K7OSR3pPzWbIP5oEPcTT4XPv8GuTemMGeNi/HZuPqNEpVbYAte2B11JtvWmBhWpEKLK5ZRYeqU2H
ycXPR7WNExkdTCw+ic8gbvV3n+fhrdC9c8fG5ERkCLbS9hplo/GKvIZs/A6UXnCLte3Fi8zWYMOr
T+E1rVx/zgX+iouXqguxat3aXiJCiQLhvmJfIxvccLiu/bMKa/Bx4+Z/BEYGOSi/CxF00fZxRKk4
xBFr+67J62aem6p/ij37tfNk8t0qGwyf8lA8LbFVYsm78CC02gecQZAtwDUd1OBG0QPSJJ0ZHX3T
eE0N37ksKLvEzA55HL7SMo02CC5QrjPX7pIdLdY8B79BgOGLJbF5Ea9X2/vp0ajwqJiYv8je9C2g
HZPd0e786kp2yHSmeDB45QyEveMaoJnsq4S8uDLd8C3zAYOW4GI7xWmoTy4A1Cg1aMK3GNIAnIF7
w5KRv/51ZGJG463K7K8KK5sjKJjUEatedcQOJN7w3vji2lG0t+NoFVhZeZ+mcXcrEomCFg1l0B4x
l3nlM7ahXqPjzSEI3JdLLxvEew3wxx6LI+xahGNA8hIRMvKlA4jrVlwr44ZaUemJxb/+63//3//z
rf/v4Ht+izLSIFf/pdrsNo9UU//PvwT7138VF/P2/X/+5Xiu7XLugMOCe2AfEcJF/7fXOyTB4W3+
r7AB3xjUiKx7p87r+8ZaQIAge4+VHwCbFpQI3XrOxvYmVgUg6e+aZAAMt23lO1LnSJ+rb52xuOxj
Ax0meyBW1gmtsDTn3QalZjw9iTHM1i7xykEu1ZmFQxmtLyqDSdT80gaO+BSiEOa6zIgTHi+Qjckg
EAJmIjoEif/ZRs5lli4YfuM7yBOjenY6cJX1R3s69HFTrXLc9MDI9FdvWrVPINPPNrxjWLHzTFSo
R3K7iwuNJWeaAGoKbPbPX71j/f2rF8IR+GVxjhy0cH796kGPlxu6luK+0dGwQRI4QNWUOS4zxyif
qwRJk2k5oUfgoEvXqW7JQwDzBKg2Q5nYn70q5Ru7LHQ/zaPZRLNh9y3Eio0d53X4nEaVtYjtRB8l
JDH3ZQGejAG5qS8jSJ/x9Yr3yRX806jxnlyZD6WRIB0OdJmZ1XDThrG9cxwL91xAGuR/+F169u9f
jsMQ9cW346A0RHDBf/1ytJuULkrn1f1lkS4KDlx+7nxBhiI/Q1G2OwOq/0i3w6hWxopuedScvFCu
pc5DAa1iK/ReEQNul4JnCqxpuDGFqoZYA+fNk9VWRzmtEfFQvFMxy79yo4BkUKHhOuTOvpa3oZFX
tyi0XyFhz+/ziU2/BLct6A4Sf082UIYl66YA/yP10oAq6ld84uVH1AyqtVXkALdnZ3MEp+LtKBVY
+30FyGPvgzPD1kk1r32gCMPmHtr1/P43X8e8rYW1daHc8dvSnhTmrJZ7u6mT5OfGLgA6SSPogeUv
O5hO9L3SXvbQTAdECouKxyAAQyOLRDfrAD3cZV6hHqzWrFaGOeZL6qXRWqeX0TnIe28u8UansNjS
cprkE7l818jprmw2K+ooLRb+h1+E4/3yi+CMuSb+cyhmS8CQpT1dTp/uVLizWAOoZIJ7jkcU5ONY
f9Im6JUJZxiVX0yvtl5pEeYYXX8IuN+fjNDDEs2oIAUZJ0dSlb2oxJJ47EUelk4rryiKWTOpvUUo
AoT2ThlDXCYp9zSIOqj5b22XyQKW+Ou6dlFlM9huupF6NPfMcc09nTl9YpczFQ2otkKiiG0cN95e
u//mczE4Vbv+D/eeX2/705cJAijhMOF6FojoPPHrl5mEFTPTjPl3sq8HpGIzb2YCv3BrRYaHou/M
XHapp55zxpe01iWPqgqB0tOOBsMtiGeRRixcYI+7YlMjzzDdZ6vp7vrpAJDRsWsh3gYHMkPjA0En
M0Q4LRjVvEpM0LtaLDubXhLNKNhCHSwzPjqQnYkQJQCtu+G0ah4XBbhsfC89C9S5/PO34sm//cRs
RzIuTQuUu8yxf/tWsKJyAtWk4o5BLvdoT4IZoDZJUMI2qdwSJ2og4njRF+dIjOniE/VyDkEDoksm
G/jzAIx1QSVP1Mq+HFAH14tmUVexAS7urJ5TKWDOQc8BKeRgz6eKwThYy7aQX69etUB1mmSQbtRT
aKjwY5BiREawoWY72bQLhFI42H+zkV8xhZouzpMf2YbaxVLbMZ6rid57JoPRucdtGLoiVhCDqUuU
W+qJSmhs+RVkuKj3k7fn1DUEch3vELbW9BMYXvBzKlaxVY8bxVGoMtlZ3gvcIxBUBGsKdvwg7HdR
jM/dWVd7/b01AUgKAJGRusVOaWpNfXqAglLaICwHibAwUKB31qa/hbh3cWqbCDTzY+Pv3Uw+papt
7siU49G1SJHDWFGTOswUECpmvv7zb8Tif7t0POhteCbEBTzuYBc+9X+6Dw0ew+NusMu7MDSnqLP6
GtdV9KY0ig79XrBbZH4ilOehABj8euFbAUYM5Pf95wJppRV0U8GSIUX08OtIr+oYNjDDwcuMCBhX
cLEIHVeISYGulppuNC7Doh3vu1CCVSRQq2hSxCtyIz+CJhalplMTO4xm48qJ5WZqZhXIR0uX9xtq
Amj0MSU1IYW8jFBqtnRt/MoJERT5Vr2MRtF8gl4DLY6VUVVdgEMIVI3b1AHU7QK95hmIJKAEZl6g
11Cby298m3+CXhdBXy9bnbWXl6DXGQDMQd23lchny5LtWVhecJN0wL/2APE8260FpXDGsgMqFOSD
GZRbPyzMZ7CKNCvcU/01ucUx+M8L5Lp046LeqcMOguzCaV6v09rBiAjwNJymLdo8QCi+ONStM6Ju
FNKNQ9mFD+Bcd1Cfg2hdJevtUCMjAFiBnIP9InrH8knNsrH0H5NutBa+0ac3CrWhmzbvrC3NxBtk
AK8zaZYFd17RA5wMnazO7+cWROMQnAY22Z0OZOdVMyxrbrdzU4wfNuogvx6jbMbsyxxutIaIVX3j
BoigKKfNXkAAvyNlyCZu9rwfvWcUMYp5LIcQ+AnIp8qmMjd9hIC9adk23oGbvbhRvat99QgwQ3LD
cDs8D9gYQfMCAtc87x6Q5wogZxfkD3k21pAJKLo1NUWZttu6Q+E4NSHCbN/WNVvFrZ2fEWE3FzlL
5Z1V5ukNK+XaHHp5R6Y+8puFb/njyp5sllPWUO64uPs6VSerUFsK1kI0COyGqdhSwCikDNlka3qJ
2uiOARCOxZIL6rZnQ5nnqOII6uX11var8kdnJa92PLrAvNb+HNt057Y07XrtpLWBeqARdA1Aca6K
qM3v/jRPmmz7rCjXCFh0y7KDJJ6KirtiQqOgDBIqyRMQRRk5RBvrVOGSgo0OHMIB5CtG3KXcqERO
vh+e3DxfjEM+PMYJABpuKUzkWrBjx+rWAUAjx4N0IjfkabEAsKjf6aqpkIHTnU6OdZyX89pk3hn8
pOHadosIijP5cEgsROdRkijvhYVEgchD9w2YqmWaBc6PoPX2XYOMDA1HOYB3doIwWqOgaVz9853Q
/v1piVWDw2yGB4MwTRP3lF9vhAhDlY3VGx0E402EWLWP9BJBBkA3deuFrbkBVRgiImTroB0VNt3D
2IgSgjdgyReyMM9xp7Ae0GX2LcevEsVlzterB2r4AySq/WgjJ4oV4llpQbKK/U/nLYlUpZ0EbOkM
Eo4Qxp0HdZ1d1hE2qo/nrTMkpzZsrFvqYMiA3P7z12D+vi6dvgbOsG6Y/glBO+xPzwPZ96jzdll7
+qhpl96EJMUlz6B8DBIvhAFsawRf5vWiTwN74fR2+fvNgEYUKYr86eoPC/DZIVMWz//5LTvmb+sc
abqm6+Iv5+Lm4fxt5wmkqQmhwSg+XRb0oy8rMKEH0QtiwukUlAfbTrIuPZ+t/zLTM74yUUr1d3MA
3saLmdlt9AKpjat3HTdywaNSgaNpSWHOTHrRo8XB5ZKnyyGsQRyMlMdCJWZ4ZwTlxxmEEJyFbgHz
UIHpLIbp7OqnIJH3H7bjtH+4RkI4nunYBjvYWNjCcxjav/6c9TD2UTXyZDP4gHrxuQ1Rlm6E1LbE
QhMBJHmnRw1B3QlwotvkFkVv1Zerh284I/JDVj/TgQ/VRgtQhqjvIeUUgmA6xTMHKNA8vOcsK3d6
6qUmHQIkggfRB4fQYdCq+jleaZ4AJ2yab0zv//k3YE3RhV8/Li5eV4IlxLGkBCbr148LqEU2IJMV
bC4YLruYXyIyiO17RytQSFyCQ6WaDskY1OABh70bFDBtIKieJQIsjkHbgZiPSYStA8teD+ByDrFf
AHT3U/vaT5gwt/oPv2b8kewpGvDpw3Bm4ZN4nm0hwuO47u9RLAZV31xGYb1O28TZtZALn6NSCBVs
mgdPUeaBAg+F566sgJR0+mhGdlQAyRW4GJGAjlT45LE8hdgRFycTOYfHDHlRclM5V/sgRNiFmjkH
LXUd6/9H2XksuY1safiJEAFvtiRIkCya8kYbhEotwXuPp58PyeqmRrfjxswGgbRAkUVk4pzfyIg6
RuyWx7Y8kDH7BGwV/8rKM5tGVqQ80MhI+fbHIjW8JjLYPep+2m4zuaqObdpbB5LIg9fW+nwPNztw
eZSrb8s8fetHv+b5ax5VQunRJJlYlmclCFlAUJDszwDtT3aQFAeVX7eyhIc6FKiC7jRLLzW6G2fR
S1SL4tRV8w7283dRL6pEozhMfeW7Ctv+9fUKorJZpmyUsV91eR54ou63i9lW63VT3Nz9Vpf1eXZs
5co1hgq/STFEXMqA/OWpaZ39Xif6SEZdLB5oPQGL/7xrrKh5J7Rlx2OnVe0DGRXEFOYYLo4K/Ew7
zV3YfqpxjEuVcH2i+MjkdVJ/J8qFXQTrNlAidrfTJvUbE1e1OZnWCCizopht9mR1oXWadf9i6iGl
papLfWXVtLKBV4iRkb8J9DtJz37degyG/AsRbItHu56wX2QkiThr31rYLIs5nGUihNMRLeiMk+ih
p1WyIzZOAHppFHVaom8IXYX31ytlzrTNpml2r3NE7HjjOb5YtRc1CUpxyzi1sfON4ijW5jpD4VcP
Gv6Wt0ktZY5ciJ6lJ2bV59I/R2lwsA3ZKNbQAXGkKP1pl8rX67SBrx+xbnkT3cU8I2n9VYuQ5kEU
/dDWF9YOuM7lFsShCtDTSE31KEYFdiDt6pLvRNyVqNNU6Ajkus+if6RHiHP4SuiKz2Ya/W9a0URH
G204njH9Vg11/RGhR/1Rm5HCwk/C2bSmEebrUUpWOLZkD6ILGAMNChtupJGqFhs11lvP6VETbtLv
6ZCm23HWo70uqeVrOvtsQKz0OwjIxjXbQr3DdXR8lPr+U6n85Du4KLYSeauc7cBJLuxOzZVoyM3x
V19Z0kPkF8lxbtrUFRcgMn5nL3DGop/OSPUhYz/yVYiLpP5zUToa6qtj6qXl4HiNLpXvWG+vJ7n2
t2raQC11SONI7d0QV+QeOoKBa54u8V5JLBmONR8ZkUd5VY6RXK19HmK+EuQPolUxo941efP3RDGU
HPBMGK9ep6r5H66I0Zxtp5OfMMSItr5KIE8Uq7yWL1Aad9e+7Qg/G6uAYus32g8xm1VakofJrrHm
LVx5UqVRf8y0O9F2rclhQmQg3q63akttfuCdBauV5c61lPcrRESgDTUsmsRjv+55iYnGJOs8cR9d
IetHTc+/7nkw7Qtw4vx6z8u/wxZtg2IjrpoaINhnyyKTvlxgOYj7Jt48XO/rv92zGDQ20n/cc5DU
CPaTd7u0+bgdpMTwutrZl+Tm4KB1JcAOqWdrIU6ntKuBrZITKSPL2DmixZYK2Ip5iq3btWcLqSM2
7ADXtgUXsswxgKje+pH9lmghRtKiTkZeNDyK02tt2avyCqidn0uJG0YsAFryFDcVfI4alTe2IOkT
vMv0qcpwpBycB9EB0IC2kaFSbUSxlBP1kcGioxiCA5jtDuGQb0VdY5Ms7qI1VqjTvujT9dcw5m3C
FlxOV6G7rfbpkxwY7WVSTO/WI6umjj+zK3Zirm5unROfSN6vq7K8E/3E0DoYsWOTx2Yv6vJRHo6T
Hn/M1dztba1KXSK7sae3o3GQkzw7BWPNTn10/bzc20mBvZWcZ6s0LKef4bxNc6v5NaXzD96g1Ve7
ILkQ134OJhzhu7nRebFU2+Bh9NGRyXs1+6YqNrliBgGY5U2nVb/HhoYQfztnj+LK41QYhzgezT3S
gF5pm8gLqbN118bhT21QK9KkEuKWpm2cIlaNrV4GCmw6LLOnpHLWsg/mQWo2lY4wRwrK4rsdyGck
tJf0J1Ebe+RDjgEKhJFa/CV1wY8KZ9d3c5STtT5M/lODPqWLDYMM7WP+ujYs/vLwx3WjLrAf4ENA
mwvD4RWUMARnBUTB/7oeFt3w+Yqm3DpTiYI56ufbGg0Q10+x0Ml7hQ331CvfIeat/F5tPpwGqn2I
atxOJpbx6ujmocqWWWtHWdszRkfa2CuXPErI5YiRxCL9sJqefEcpDxZm0hsxIMu9WY3tb1BLUgxy
hmYPTN9+nh3zXrTPZkxMV6mGc1gSnofdiN/5cqXMCRD60q1nfnbtfpTDZFuptf/Nr7fXgZrdb9Ru
Lg6KTIQLk7/3642Aml1JOR9cwgvBSSV/sy6WCQEuHYqoy19nO5x2KlTwbdZ23UdSTivRQdLg5+Hd
l90hvlQ9OjbmU+JSjQF5u2HXcB+AgTiaKGC6okEymq3DU/OtszXds5Eq9cJklN4KnW9+uSYSd5U7
h3ZKChfEDx7J1fXjKjBWX4F3CR5NCYcafzERFiPqGMQPgaSPdjYDb5zLeocLyfQ6F/isLB90kqGr
gABmdjJnyQGCF6urmSXphWTVSzXh4BGBJ9gVQYJt2DXxTfbbQDuBeJZJ6nIRghENSmA9SSPmnMtq
Wkux8VguBztlb1dpsbQRy2fk9DTYP0JzbK4LaplFs1eg+7MWg0SvHvTuxHbyJErm2Dm4bgwsw0Wh
emxzlQMMqpUFKuYl1SXpIQnKO8Xvg7fRKvhwIHteY5F1rQBzkrNxI1rNLEhdidTdXgQfQZL+Sktb
PovSMqMKiuIlX2ZEng5hdeKXRsV1/yaLpyF+k5BCjmBP7WNn9OxO+2pUd4PVXdSlAa4bJLLfmqWx
3PHQN/dzGeNhBy7LPvqG+vfpFJq47MzjX4HybdADxL67PiMI5mjJOrTCdm2zRnqVJuvJGjtGT+1t
7dzAN3mcazk8aZl8+eqcSyT8xi5zr2WVeCEMzarF6WaZrMnxIZXjhzRy0kdS4wT8Q+dnZ6a0qZ2d
bdS24d9MXKjRix9d2SobkOjyBryzhhKXGb+lgWRuMskpMLahWA1IsvthUh5FcdTUHRg0dlGFbzzl
c7kppjx5C8KaTMZi6sVGOnnDLcH2atn/ao3TMXFRbJr2orWXre96EdYXMVQKNrMmw1hIq/Ke4MuL
uE6W69VB3FS2zA9l/N9vSrRmRB/FTUkofLJZSCrPn2b5KFCeV7znUsxJgK983mSuYgGiy1VG4Ddk
aCD5BNiXTpYQE7hNdO0k5oyWTkaWzW7VBhte6dfAkuIncCDziwbaPWlhB4uSPBRs0VBjFyVb0fba
LCfXUlpORy0ohnvR5rfOBb0u+yJKaiA/VUhLXkugKt+60VLOoi0Psk8lNKKrariMwzy5EX04XS8h
1+mK34Z/FNrgCKzWq9yZAIQsN+d3BZoFSmrfidacdX6lZDp5GtGK/zu/qRSkbRfIL6blpOtMPrVm
nexJjRXPs2nFXiLJiiuKQSq3J7v23y3ZjPgvxqc0mFAbE41yy6UKrXEOeSMVz2PSF9s8JkQvWgdf
y47NxBPtOrZFJ8VOn0XXLEeqnEA9G/flomE39BscH1Ky70zkoMBwAP2f1kNzTjWsBdIkU1zy683Z
qPD5BZTDaRyCsZhwbNheK6vQoalqlPs46/U9oYcJS7hlDhkgSKZl7/UQ7scZjDriiPmT4gzZuYrC
sywpUgFYdOaFTdGwE1pajahp7/wJxJmfVcWTqMPo6puRqQCxlqrIGTCNX16EJjHBpMBaUIuGpy/j
RwXolB9i7iiKYoRabsOklx9FjRKy15uMNNmKtnBKhnvCINfuoscwYnjdlUSSRNEm7Ilwf/84W+M3
pHLao6huJWCN/IP2B1EMmkqHaQRdQBTFYajVZ61N05O4kjNDr4hYvaAscaPiIBsu3hsu/yjp/aCP
8kaTu37Dk6ba5m1huWJgXyjS4/Dz+tc2lTO7E2RzYHnMMseaeknS2FPDKX8S3Y2cxKwqz+rX7duB
zjuQ8eYk+E2t4YvCxw/WODuh7G1p2n1iLchsyT7cqsRZMlpbkHzjSZSuVRhukDYcRw9C7ddwdP41
oONTv0bpYB+Wo7VJdXgOEyjY+z62s+vBb+zFcME/OF2BzEzWIHc3jvlXP83phm1nYeznhGXkDkmg
nMhntyeQgJmbjGn4w9+LMPOtXdb7/9ouxrM0Z7z8pcWWLJflVqSI7roWbr5wR78VhYjOrQh1CPmZ
pTM0RTqz/X65tYqxDbBMt3bkcW+Twbo0mvJLpIRNO0Sira5NT6SE2bWdJowIHlt2oaKXH1sv04Be
cZANzvbqoaQqL30XtQ+O7lQPqZa+CiRMGQf21ipLZ9uxdJKSXU0mtEpIxoV309lKpTo7hry2JEkU
lqCA/u4iNLaSMaxcpHDGzTQUybSynPwe3cN4LwBS1zoBkzLHtnGv5m54fgMQKUcU0E3Z5kNDSDmc
dSC7OcQZdP+0F9GKxRgGx/g6pMkQbMeAOF0pDahpKmohn8LE2Shkx+615TChfnEfZOXnpNbJQZRE
vd2pX0NFnTjIpjS6Ey9tF0ND6zhCnPpuspr+2Ui6ZtNWYbMdlqIuKdbejINoLVoLPXYuVa0fRKOo
KvvedTRZeRAl/HKQ552y4g4P9t9nk5VtFNTmA07Z7aOUnDo1Hx6Uxf58yEihO34rr0SbqDMDCRur
aCAgtPQXdU5yautOPfZxdr4NNKdRXoniHwO13CAtziD4YANhivnrSmJAnOX+rlBtOz3n7BMQXVAI
YQXWTpJy9S73B/M/ztjhbxXLB/3VEj0ikkaUYmEhAA8Yqt44ilI3SsYdxhjfRUkcgPxP6xinc0/L
BoS6ezt47ImnLoPFNH7USsuvO3L7JkF1e5mxDQ3jOAxS+GiGgKTSHA/I+VUVf1KMrLWrh6aNBCof
nzjEdX2Xapp0EqVpgEc7DsqrKNXW0B/rwp69lMzZMQpCHCWXQ/LPmRE5ndcm1YfokSrVVw9RnNJ0
behljC2h3iJBCwloxrJ25aCWfR6q1LnIS0O2NBQ6YFYEYaHpF4NzgWz8NQK266+5VKHrGOm+XyAK
mjLrDzrql7PaPGYLTMHi0b5rSsIoooOoGxYxIAks7HVQU0j6g+Vsc+tkGuPaTNQIsHSun8VhcEZs
2PDQ3fYYKvFCT0NoL0DnaWnR4S+OGiE10U+0Ai587nFl2wllrdwxsUQx7TshrOUoaOyvRIMoL62S
H/wA8wn/PsRLKHcG9el2FkhT6JZLnRTQqifO7623fmNhHDG7+QyHofogOEs6hK//TN5VfazIRor6
Gg96wmZNuZPHqPoIeU3KxtJ87Ts2PEhw8sq91N+G57jU3NVAs+9bFcWaGR+nN14kEEBfzuqlTpyJ
OtEq+g19Hf7ZajvD19ii9uu1M4SqJ80aJLk2RCQJJf4DAJSNqLrVi7PCbINTZ+uN5xjJ/Kyn/knC
pOOv5QTI5CBOMIW/1lg1Tr5XK3Kfb6KLu/Ag1cp96vMOEYlvTpw2zoxZjz0NBEj4Ts3lIBq0WQ0P
zt8jbP7S85UKZGHcAsZDm121GFtvsCvlma9S8oY0yF1RTBuQxgZhm5UoNmPCaxo7haCO1G6tSep2
GOIY7BBDHRCOq4pf3p3UasqzmLiOKwKrSzE0mdjJibX7RHjRCZ7sewTGNmWojmdnIQclIxahshG4
PawnUtl+q2tvKIYhaZhk5VpxUv1NMnOitVJewXOrtLe6bD4mQ0vvA+Kfz/8ySFIm2c0L1Tzl2GpL
UpywV3KDANQlvxg3EifD7LJimTtTM41tJqm5N4HxJj7O4iuKWqPzZrUsvqLY4qe6nrOwepimVD+o
qSOtkYGa3mVEk9Z9Z2RHQi79G5i0XMczQfQKS12CbuaM746NaC+CT9lR6yXRSwz+t16aBBckV8yQ
aEjSv+nSScxQtt3XZUXxj8vSq0mHYltJg+KSP8zOt0OsoQdXyqdbTaawjq/AZK3r2iiPogF3kfwM
+b07ygj7vucZv2XWmRdcwsxdNlXGNiHz+d7XjZsumKXYwsQgKFv7GKMEexl7LM+vYCZG+nWcvKRV
+zVS8bPrSNEh/WdkpWbadaRAO2Ex+TAV7S7Cq+J7k3sjglW/apwoV1XZmy8GKh2boh+iU11JyV0t
jerWMcziiUgLuS2r1390c7cSo5Ji+ujCOXprCca7oMrCc6iTWlUM4neQYJPHuPHDdZCl1Wc02Kg8
kDlLfFZUqWze58ip0Gxpwgtykf3erosPNv2ZW406sSiMl9B7muxvbDjB1HbRr8XoJIH19pFnirX2
CyO6V1pf3dl2Yu4KTSFJBP4em95h/NDNAhsb1lZF8j86FoROMZyzXynFcw+FYF3iEbJTnKJ4lklV
Qfd05nWph+XzMA3ypcUtkd9d8Sx6GKO9C+YpvRdVZu0069i2w73oPwe94VWZkrqilSB+e0Ye7UFc
SlTZ4ehitdM9iFIbag58I3xMxNxRVEtbE09lpGG5GTPQCkCw5TfRdyyy+pxFBozvSNIw04myZ0JX
5z7Ni29aBEZaR9LnUNs22NoZUkejFN8mf0LNs9P5p8DL472UP0V3SQGbNNps7EURXQaraIePQuuq
Hc56zVZU42PqtnqcwaXI1H2hhtVGTNpLxqHgx/hs5i2UPE3fgyFLHpNCx7dHB9zdWD3+VEXvsxRW
rNVEkx/LFpRROPWQvPIhWZtB3e1Q8ZJIkC7l/+Pg61TL1f51AiXABTRuC9RXFsWGFmY/ehYvsYIY
WaeUxkrU58o4u2UwaNdudT7+1q2109+7mWyW9jL75NMUCUtwkoh/RUnrrBpLwS+hnfU3GefdHD3o
V1l2wotpVuFqXh6i7A96z4GbsRFFszLIwxMoOIqir730gdm+hlqtn8csSEhjMllvGpCJOyQO435l
kvP/AZvdldWc4ATAprtYcZxvuoabHNaJ8iNiLf12TFrpzneq7g5yt73VolJ6iCcE30I43t+Mvjur
YvycIAM1RPVfZY5FxWi1AwqteA+XvpOfrXLq9shYT7vYb9pLNkmoCmNF8kqC6GcW9+GvQN4ZqsZ9
VIr6Yqf2iBsNvz1pIZnFcaV4MAO6QxvOuLX2ubGJ0P58lpcHBW/v46dkNmhZExPDL7LfJZrs7yap
Dty2UbWXPGrtXVkRhBDFCUjZLpGS+FrE5FTbqU6TXItDwK80w/rMlYtYf0nlkWy5luesrxRbIx4p
msW1s0W6eldhpHhtNeug3VlEhK5jw8Jin5eGWA0uY0uT7EkzKdg/LncFvSfDNk7qr62ZAZG0s2VU
KJdWxymjXaBI07U1dXzJC3pFvrbOaex7pNghYywz1xaJECzBtWuroeD0bKgIjoupwkjWPLlFR1UU
WdsUb+4aZAuWsfk4zJ5q+JimLNdVenX0sG+DqjU1+8Yu250/5S94D43jCpZlcxIHvt6vs1i7WM08
Hv/sIbqFUF5XJPJSTxSbEpPhPDQwTVrsIzNdtU/O3IIzKv0Li69mIY5iRtsqQPxUVIp+4hAU8acV
gSwVJdFoSuhPdtmwjZfxt65xSiwqjcmF3erEWavKz2qOpelt7gZn1js7NA5N5LPiiW5+DOe2QivH
FRMrGQ+fVQR7PINlfXe7mF9gP1JJxX3CC/lv14fC0SBylMcb0fd2MUtN9obdlMdbfRdI2QHt6ldx
5dvcUa7aawJjynUO68m3FKiii92KOEgRTiuhg0v2tLDK/q5O09BoV6KsYpXxz6lBKg39FiQHNClz
ZQAWx+up6NqWqbQKW/z4RMt/ma5NI0/1A1ILyyWnZR4z6HgrEmV9kmwkRhx1o8Q2ezN0cJ1BcfZV
wH+5KJpGYvHeFBYn2XCC1xoPN1GvjLa2r2qZbSzgq3elgQpmNsCdQTnrLxnRAFGfZM64n8MRcqCY
HFseciTgComBsKFVSAWIQ9nGzrFeDqLYtka1lX2I4qJuqCqS1OT4y5WsyjqRqdg6xVZrnZK0cTtH
m+9YhHViY0uD6Vv9hsAX60qSs88WHUWLEmHbuPQOl7G3enHm+MrXMFG8jq0D46AXaK5+VmnjTZMq
HYE0pLaencRh0iMEq5aDOBN1EQkjFxx0vf6jAalxCIjLWNE5lnpvksvi8Ee96CGGkib3tzXb5esV
/+1iYqxSO58EEJfIHKHfdPCnrbzYI07LAVzX16EUBooptJK9GcibWhRvfQYtkNeyIw2e2ljxylCM
CEPpOthbZZZ6Qxikr5GfPAhKydz4Mf8W7e89HMDo/72HL1WtO80t8rAOCqJO1xK8aoP8qMrWRtfw
2r1VWWmMOMKtfBtRq0m304rqBD0mO4r6a2drki23z3C0M7quvUdrHmaLjmPHSOzEId1XWztsqYpV
NRnt/bWyzBsPQN8i5EpdsRyaOo02vGPLrpjm2qBY+MckqGnP8mLjtHg7jdIkr9PU79a3utgOLeta
LoR3061JUZBTXYmRovK3dlFuGrQw/pjuXzuOyx2IFnEQM5qK/VV3K/KrY2EXfey8whFmm0BAcx0y
LuOqDKbyNOLGSGanqOS7Cm6KrIUURUvnN2rnBm0Nt5JveSsqzdpcTEEmLXaTGu1TbWgeq0jmWaJG
1t52EsIlQ508qPa7aBM1IE7jnUXkcX2rMw18PKIcNp2SGPVjCFbgsXgU3cUh1Ry27bJtXa8h6vRQ
jhENCZudWtjDTslkMDBZlp4IxqWnhtjHLkQFovILZeB/1+YoWkQfsJwteOweHeelt2iAO6lsi15D
MixL1UNhJH3z7GcY/hoVVniOHTxlRjR+KBmY9drIWvLQFaZ0aQBAIm+mw1RBqmfjGNwjpIlBowQD
M+HVeTVk+vQXRPs1JJQhWKXdANZIc8As6QgKpFH3LPkk8XqtRrrDQnpbTpN4Ly37LrhLxUYbp/G5
bACTRybK+oqd7K8zYXRKcMVH8LHj55dm+dmfM0RU2/JOM1TyuNaUlmSH/i6LM3FooqbY6Y2G2FMQ
nMx/DoTW4L6PPNayyFY92W4+ROOt/o++81iFC7btX+e4DQ0Tuz/gybcRc9/qxdmtbi7t6Bghm73c
wR9XutWJm0lmpJdtXAj/6WrneuRVZo7QVmA0J4RhMaq3Am072lmzqeMZ/H724FgQOaWitZ/LXL0v
sV+6yCRSn5tOmVez1aZ3/ZA5z7PfNS5xF4vPgFa9GcytxvZ/oy5FZ/HSnSUgOGKmuK8VfGPC76LR
QCro0efnwp77WCdGiQ1bwE8d73WO/iJnSwYKLIMoi1Nk0ocDiNaF9zE6L5mPz3c6DmdRgsr5lOXy
cLmWQp3Alj3eX0umtcvmQn4QJSchQmKiG5Br1hv4c2jDQztfxEEFCLvJfU0GokBdXulfDTWISixX
bHvTykZnwvBfWhBVWQU8oXa3GSp0Ai5xEHp5GmFG/8/MkOOdTa6BvnQw4YTulOkbtMfM+xbQzb1e
WPFu0i2YZX0JtGQ5aERFThnW86rP2wi7Uuo6LfC0eh7ZnlISfeNIV1e1GUFXx97nvsM0KZbGoxxN
g5sR2fpEhadSzM8apT1XTjL1qEmldZ560mqioYJtjm+n/NEPBhzOuf0JIcv2pqYtDhlmDYgA3k5j
4NkH0rrNvI4DtTi0iol31yj5eywdiDlDqDSNunwOe2DgrPD1nuBe+ZyxwfFqrLBd0ZpBLjzVQ/ZK
MDpt190wr+wuah7LJamKysy8MixcHPvAwRQAhhS2Il0uHxrFn6+HJB9+L35Ks5kh9CsFd0SF4KUs
Z/5chL8VRcMfdenSr7RzLGjFEGVuNzxbjF0NHGgMQzIeUxZurFCuYcVG8YNi1DBhqqb6bHrz2Rll
7TnpRn2XWLq/Tcvef5OgEYxAaT6rGcnRvJ/acyxn2mkk27mu6jG/jFEoN14QwETLQXmhhzH4e6VJ
8IpsVP9eXQ68NVXnYSGyxYT7N2Bg2aQ3A64xNIpuLNE/CV/HBzGHOIRmBAg82EJLBZcW6jPe5kgZ
6tr0TStLlDZJpOMK1cVe1IMI93sjPMfoOJyLKkTztfFNIhEUbw3hUsz0FuiThgnTrUEyjeokAdy0
qhzl3Lyx3rXAR2s5rK07E2Lx29B9mku1jwfUvluCg2QJqhUI5mCnwHVFAWuQcEc1pSPkYX0zBBmJ
n6VB1IlWQ+E1F7F2+gCHrdZoEK6kbLYuTgtC3Lb06FOe0semqqTnEmjXrpl1dZtWufSeG9JadJhw
2Ha7KtGPYqSfA9UR1ivYjDxmikx+98sKojVSVrtEu8SmoV6ISA7bIJNwEPmnTpzVcVitl3DGdnKm
Hg4hb0b9NNr8YzJWHIw6Vc9O8SwKWsEDYpUB+tuPhfWXVU9dsmHfnW50GHzubVS1jA+0sl81k295
okHcig/2AQufAJH5xRXbgoovdU34OuH5fulLJViR0CfgXM+TZ1WNtRHdbJ8Ugak7rLtL6/97lNFH
1UuH+ZKkqf094kT9PWwEpD40fJLJJB1v9V2UkyieZ5vXQbqJhiSV5SMh1r0YJOr5exF9aIclxGVp
F7LdRNgH23yTDfldiOrEjofugPVTChrk+xW7fLUayXR7B3ydFoTtvsExagcyS7sYZfM1mk/0HfTw
Ly3ofjJdcLrq/AkFQGuRpgkNXJwiH0PPmzSgaGj78ZKnieyqqQIYuLFPk4KqmlCkinvVC+TIPomS
qF+qRC9nDn3vmvhV8wLAn26GT+Wk+g9S9ghIGMrLcpixZHLjaoy2oghcdLFRriavimeELe3u2Cjt
dDHmDCFLsu5rKFXzXjRG1jhtcWHON6IVv9vxLsvx4RGtdYai1wSOSzSKKpgWQG316SJKhk+MwW+O
Pq83ueouftPpYqfRAyh1UwDpa1G8+VVfjW5EeVz6NJXUroWntWzZI9xoZXqybWQ7VQkjU7a885ME
q4eXifFlWkqiSlbVV2Ri05Po3/Av62ETz6qz9LCBET30oU4An8kcyBSIbIAUU7HRUaMz9lhsAUee
PmX6MMkmu0c9OpGXkl1uaHhA1k5lY7viufkw1n0JuFJN1lM24bcn9bgEdO9Bazj3ycHkYfNgwe1O
p4lsa5pZnk50fWtbjrnVi/S9jEsJkL4prUPSkzvSsXuEgKMHx+fhrsBR/GYT6NZbFJoVVdfQuNDH
sziTDOBGVYmAo2rytcbSkGHfXi6ix86a+BOrNKFYImcsyYPs43bc+LprFypR3GRBku+s8WFylh2R
g7RvwPWRwJiKg6bW8/pFjWB5I59x4Pc/roCx/SiQ2HssZS3YB3b24fTB9zAOHM+PFGeX+BKxLV6H
WSUj/ovmFyOaUs9c0Ax2M+7juuRvRT/HjrAp1o3VhJzUfQkTcRsie5D4oM8r5bnTlG+OotorGUSY
q3c+0U7JWtUaCSJ5AvgzBN26H/j1ECXI8Zxqse1CM0S+dxwZ+XPyhCt1DiEAkYjYAHq2IJ6WY+OS
6dgMQ8e6LKfx3QhscRUW7akjHB8Qsf8rMXIkZiut3QSFUm3LVspWgw7AVE37NbqSAJ2iD8Xs5u9t
1Xn4F+6b2bhoZS3fOQ3YVhanfuNEdb5SoumX332vc9SXeff9iRQ2n0XzgcqgFzv5W58BJlHLDipu
8aiCVlsNNebyqvQW5MnaqCuWlarFfizUv6f5O7pfW41PJncwzRut5qfMNsE19FfYANUByDFvJ5i9
rPS4J2QgScNanfMUgJXxTY3UGcA3e0onKsI1HT4gk27KnAV2yjCbqsrkHJkgq+eAvJ2R4FEwFp0H
WvS7NOT5c+f/qpDQ9SChvUhER9knzOdyJICURYvg1JiyeMyWKyvqGTwmf8lcocpEeAGI5PAzjYP6
rEwaZmjpc9f3yotmHXoQlGvJD58VeCFugbKBO/IMIOKp77EXP+vzeChCGSeuJDsPLZ5PChSZzZzw
ZZDo7b0IPOkhCvZO1W4sFfNEv6ixyNGHh06JajafbeVFJqKDfd/dA/1w9XoaQCHrB6WwpZUcRRlI
u+7JmgsSllMxu52f14cwHvZ1BzYXqSVSs8DXpU7eDQMcs0LPAb6C60K2nmx/ZGGhUpImajvc4npc
GSLfPNsWMGdcc8KuMr22i9DOjOS1CQIyRHphN8/wGHQsgFaKnysHXsvt9dBJbN39ek8Me6VX7QSK
Qz7ETgg/vKoidVNNVXPoEoTTL+K0gveWrn5rm1WZirwwe6+Ru31REugCHckoMYsimq8TBHgExb66
ysZ58CB75LCd9XqF1fuIjsbcHEInUrdGJ19ktawOAMlnfmGRjV0K78duMwEy6dTpJ2uVCU1mdh6a
cFGTZ2ewYvULDqaKuEIerP3SwoMqtf96xM/pI7Z5gZusKlrl6qdqWk+h361Ucnr7AK7qxor7H2XD
1xM6832pmwj4lmg3k4Ev8kUku3cudZpE6AdjvGqGz3k0V5u0A4hcdz8zC80SgLoWsqlluZmlyL70
tb/PZlt68hH49afoTtG6l9xoiy3KJR9tnkoby2/48hB2RP2nP8lm2JPCJ1GtNMVTE/XfglpvUTKM
TC8xSaiUQ7f1+zpfc7/J3f+wdV7LrTLpGr4iqsjhFISy5SDby+s/oVakyamJV78f8Mx4amqfUOoG
ybIkOrzfG4piOngJH0hR49miF9bw0FR8WFouXouRur7esHWJxCFLi/0CoHy0RXctigprn6x6G2s1
EGs2DDmVxESRmUZFM9vLKrq2Na4SGTejqg1PdaR9JLoDVNO1F5X9RtAvwxCiXLTOiq4IMPvMPOUC
k4tWNn+FVlU+mdSG2v7FpSf1JzMlmrzLCUyNn2VpaEccetu4t3Y4IFdOd1dz8d6YauJ7xsTW1y1u
iWPH+9YY8ReO4aa2XnHSNRYJmZt9yNZb/D5z58DprrXMfdeebV94JYHvRe3uK8o9tx7KYht38lZa
PWgudiSYqaHDkkLFk7Lr38D0U18M1odRxSiygJweheodxxzPE7c7V8r8x3Pwv7K879ZYEP9pjKeS
ypOfCMrFTM5TMFvQ+SrdcwNg6OnIziunuoabTV40l3SUjMHuZO4Jz9D9fk36NHLtHUH3BHe1vZqz
6+3SeiA7I0OcKsb0sh0GYaUXqqOXvGhtpMN2AY13uLsZAguQJb+wFb+X7d/UsN6tcf7V6pIaWGJe
IWNfalSIzgyOaNpus8MH4VtH2GjolPkrtuLWbWK692Wbt8c67oqnYoaHpyT9s+gX3+yLPCxY1O10
hFmYYqUkfGkjXNrCDnqNZOVGFwaGQG52bAs3vhJLE+H2YySXxSusU8RK7SySTDuno4FCMymXS5Vm
47HEBPkKNdw4aELMD0NSxCxmkbVCj2n2w0gwIrUmLazTzHkqZJyEcfvQ9Mh6TGFTTCUAEu8MlsRl
Q85hgvlvsLIgA5mp1M1NKPGWENarbXjEBS6ieeu646DY5A2UqfsmKdoHrWP1uO0neAz30ICMmUgm
LPLVb0vDzklrhupDaaiJepmcTrVlWjskr50vGS4/JgulT4Ku5QNZsYScDPcBniqpf70wPpjASFZE
qvUx2X1Phq9Qyda0yM8AF/mIMUTxGdbHD/B0NmxZM3xoXjT4BSypD8/CCsla3PYjrhgi8DFsPpCQ
TZhqY/EWK8aZwEH9hv+kByDhRLutmYpFv5UKKqIp+VhkVgfokkw43bHcN+bEJGua58RmTxzF5nCT
mLjeOv7Xy+S2ewhn7JWZgHa1VyC1zB3rgbU2iJL3pCyt8iozPrLRDAabd4nFUIaV9zTikYwpTB8b
KwqKmw/UKGi/MQl69mRqgQ1lfK+qSkdwSvfDHXJKzHiDoPGv7tR05v2An8gOppAdkIZl+INm5I+N
NTr+LDIjzICAfcMaDnqVeWSSp+N+qW9D1szHvkuj28L/oqT2Fc7iW55E4gkgtffxpGLKahX1ESt0
HP3K5ck2Zybsqp0DgATYdTh3U5hiJ6sOaR8gZpB7Yw1B7cs0QBGfPdpjX528haRVrB3JYKmXf6q+
ImekWg4NqXzhXHvvkIN3fTumCF+4/6MFxu/cuIJ/xYYbQuCwXGBrO3YYZUnsRzlAa9figyN4uE9T
JEMiwuNLG/MnW8lu+jp0xznAlV307a7HO1TBh42JWyB8ABDAizWygt4rHF8tKgqRTA8yjeyXsfYA
1a1i3/VG7Y8VoEblxe4uIwDO76gsh11S27vZbYczRh32Qyq0lB/dAm+hAy7TTAbUkiX0o1Ol19Jo
IOka1xlrunCw5vSCtqM5sPC3eGeP+KY1Rw3HDKF00UVyq2IOVf8ynaUniE1YxwErmiRJgZBnRwul
jKpDFYs8MNO3ztaap3iedB9E7R9GbyrMo5jPpeUP81D7SRcrj3bd9bfJnhS/pFz/0IlRBHg284+r
3jkheqOsgHky2T6BdkNu6CH+VC0OlKVFgLajaTjT43npY0rrqlp2Q9645ycx3WRHtZEYRe8cRy6J
qYX7gJH7YYiV3B9c9dEE0AkNe559TSpn6VVvQtjOtZTKn3bii5oszXgw66YMuzn73Rnwd1pMxUnO
ear6Nr3mwzj5Sjo7/kTKgGTexxWCaUW1izNB3lE4R6QHiQGldB9FhK5h3SEc5Y85mePFjKBvTXUS
JP1kBZ3gd9LXenFWxIAE1AAYnafq5M4DySBu1VzxHLupLVsqA6qIQSSiTuQGZFlWZKKwL+3kkegy
sXjS2qE7ILINk0lBstaI5VhYeQe1sn6VXfWsqBDeMNjuDk7XfddErgdGq5ncYTk3n2c+Lv2ESm6J
T25MatGKifZDkoXYQbOCj7V5p7L7qL1EnNEoqVSvln+6zoArx7Jgx02BhoKc9WCZJtKHeu97HpWm
L50BrAObpinHG7qzHymVTrcJkiGeRd0+d+N3B7OacPJ00kxFHi5TbLMZHviAhkHs7ThSQ+Hk7wQC
TbsGyCzEclUN8wQ2YaXEGK3o9bWc8MPqIqaowjYN38ESbq+kgxPIIpWBiJIDGFx+zrDetVXdvrDG
vxJ2KbExT58MTVMONTeSH81POQSOsUjFc8d+NrYoNBsudROBrkQ2HTtWtdVZ6bOzq414OhS1re1S
CDa+cLGTTR9jMVksb7ohKGBI7iwne048cbEttw0lFrnUrQt1PyDHOy6O6qH4xeSEMRwpzZAV+x7j
96W3K+y8UrIY8FPfR7Mado7b+siV833kWYwkkYhDXJ6+a/juhE3fjXetABYqUN80uk7Ul+eRWWpg
/NVE6bQj/PHOV+WCsbg/gD/zvVBIupiNnZPDkYkB5WDrOy2JJi2GdnpUQPOZxHsCPoPONVDgBkJq
l20wsKTYNxYO5g1OELDDK/nS5Ei4DAqBHjX/doJBn0/m7KuspM2eaDDGn5/YLIwXkebPStQswaBq
0YPojO+2SR1+Gepz2mfiVM4M16YCnauimlE7F4ddJtLTC9m7O40UuqBpNByRqgjpXARPKevOUi8h
eU05no5x40cYrB5UhT3L0Fjt58FaYEGYVUE0km09R1627NFoEoaRIUjtF4Wd+lSkEAG85kTkZX+e
RjGct0dfh9g2+3ORQp1CU8NM7QC3w28/zGXuHvhy67ORq/XZBu/ay6W6zZj9nrFEWs5pwabNQ5cU
bK/mSooBfT4dGgqM2NBcQC9cH6j/JjSvPWdN+d66BQBKaY7tcUkKtsgeqmY3n7El7ufzaPR4mTsd
Wbi2VhS+ZeHOopfmaVDWQLz6MM1LeWYWKdkETVFo9dW7ncAKkENc8fpALR05u4VZBUpSJeyl3Oi8
HVi+sg5NspsF7L6PFLU9L32LX9ZoHVqGw3OrZnAXE5alftNWr2kmf3Wy7D8/q+3R9jEli4X3+Rwt
Ls4vvThEaxrlts/YHrlrc43m4/vetXU58aY52FM0nu34DVFTzUAXalj9s7ugKus56btRxqUWdGqT
naRcKLgvO23MnjXFS0mz5x+j+GZhQ4kTBCv4rouigEFqfQPN41B1t0xhuMBCN0iyOSr8RI2iw5I3
x7FrMFYoSUVMk9Mo0SUqLNagwU7GeXsHmHlQF3aWN8p2NXkVhrsE28NOS2q2v5HhJxISJVYhyL9f
q9JjazWa4DUEUp0hOuhngcY8qB10bM1Pd8l/gru4fLIRHnKDbrnsjmmTgUUMaiJO23dV61N1btfD
1twOJmYe/MzXr/L/Ox0RRP9fV4+O1+3nUQAulgetHgPClr+zOemDzsQVLrQVE4ORMjsOTeFR1OGC
uCb/u3JTzNJnv/Va+JnCaaDccRhg/O3n34JMCSqAk6bIa5T3ySlXCuzcH3tiAvd9MjyXUX3NGAfO
uGSTkFYXP7CTiwHKO2RaPRmzi/7Y4Q0PHK64oZO1ig8xmnJCnC4vUVOUjN1LsdfG+NmhKhYVd3LX
31rVNQ7DChOollWcpxibyLbVL7NGtM0BIYJz71vuYW9w4UsW1au3ySCJHyhjhJTDeFIqO+PWceeb
mDFksxylY9UEzuhh3tAM+TlSBb7cUmFZhRjrwkdzwgtGsfyFqrOvTJC0XEP3My827zgelXWdnb1q
+c2XTT4NpNWTOZZka+qp3CWUyPRRerdRLMYBULlGNRakbCF2VttVj2qBqHFgGxWIvE79Po+rRyul
4oyRFab95QGh/bKjCuNxFYbPxoSzLRk3urtkH7D+20tUpmZAJHK565SluWYYZxhapbzXDLN7Z2rd
U04u0TPZmdSkrUX+mjJxcBZJ9rw0744jqgO3QHmMwNHfqzLCMSFVfvSRWQfY0w4wRkV+U1T2PZ03
hHWeiB9xnbyBJAUkcJvfh1g8Y4jq/CkEeBrzgl4q9mMesXwp47TxW5XYNrOzf4LMu2ABjFGOKvsj
YMkLpUE0Ln2D0Aq0ZFfFXXbScZzfOYW5HHExXQ4LpYMdLE1jtyiyC1k+7qp6TA9qs+IdHohUCdIq
RW/fIPoTVyiGlxI9iZFWyfdIqW2U4BQT9HtWq9UqXklC1bCXl25Uv8tO+yhH2eBOjmCSaj91GLJa
Ujf18AEayx2ey9mzSLMCcWs2M0iFci7yS1PU48Va0bsZqu9otM3RG1rljejrUHgGkCqKvV3U5+EU
p/EbTMGfgqCpB7PVlVdDtRTiM9QxdPsCZqNVJfu8ndzvLfh167lw67tovgB8xrvcxE5poIJ8xJF/
5+Lk/qPzRiNwMkd7ZAdgnNo66Q4d2rN7YkpU71TC/7TYB1te+rslkJj1tGY8e1Ver9kj5tEzBvFs
NBHQhiLKX3n9B1uBhBppUvtLa3t32MbRPk4cBMPNQsbWki2PQAy/Z12ellnI+9hJ97nH2CIp4TMT
NN0ecAJnONrq3zlv9rzVvDNqabn/1f48vV25dW7t7bBd/vXsr77/9yW20/YSbeM8ZmXKKQb5RP2x
hhp/PqxG4o639vZom2+GROWirf1fD7/Of12+9W2H/+nbXmfrmzVZ7gy1nnz2djneb2VZM6muD1WH
JQxw6r97jcFkQbCezxUouyF5bP9qfz718yhmyoCKpezjTDTn7VCv0+xoVpiPbW2zm//dxr2aVeSQ
XqtZj18sTeV2cAsjgEQUv2x9dWEzuqfmeNj6toOKNl1Nxuj62VXY2VPMMPb1JEly48nEzf+zbztR
dktLfWf1Ol5f/LMvVTpf0wb19NXHjjPAzN54rMxcCxO3jg9WjdV4pTTWTa1N9RYVXsLUN8kfrau9
FxCR77qqTOclEkVoE0D0XM0L26d49rF4q74nMC4OKQGQRwojqJZRJxKyt9N0b9gNbQ6WEpUPdjV0
VzPNDy5z7IUkT5ZIS5afUI4dMrb8lxLL1gPmLm9lmzs35IdqqLDtYliJ7YdRTikrfPUhm+QZM5Ti
QnqvIFIHIjcsqiU0PM0m9KTAP65afggH20k+aO8OoP9Qylb9jt9auROjXYbqoj1Rbu7ZYvbYNFbZ
FHS4Gx7MtqLSo2LIpOkI5Vh677JhUN8aZ4QwKrNVTQGSlJMPRQRVbHyk9W+j6zt2yhAa+9h6X0az
3hVo517yBJOCeqp+guXPl62rjfX+5uXFaWttB4TC8b5D+r3brt/6ZK+/edbQXrfWkFQLFabpQcrZ
g6cmxa4qsvGlFFGJDDYZQyUex5etL6lY7EKOum0tj1TOS9IUf7Ch+dcFy4RVNagkHJT1NbZDof9N
Rks8by/j1UtyUoku9L8uGHriHkylzU9bX8N9e5VKdPM6avhztcMvMX7SlkIlxDOb944br/AEw/bW
F1vJc1FSQd26rGqAdZtXv7ZxfetKxmUO1FrTD1sznbvqZQYV/3yFkghsHaLSxnndSK7QQZ/SOnWO
acf4imXLv0m3n5d0C+tzLfr21f+/1wHxl9AhDX2/vd7XhYOW3CeqcexsijHAwal6wDLQPBnT6p/T
JJO/9W2HoVKrB7ke4lSBzqnPy+r5hDTnPye+LtayxTnWuvr01bU9mvOoevjqc9Pij+q1rH7axPPd
tksfKp2SsSCs9/PRV5+tSEgErXferlCoMH1eVsZNflR0yDBSx3U8rU3CUNRCvsUAQWHEmmG/NTVR
FaQh9OiuHat7E1G0knxWrHC9OBlFcUyFgFS9NkfR1yQGwzPBqom9l7DfDC+H31aZIMxr06SoftQ7
mPty7O23qWzHo1BYsW1n86nLjrKt511sopUfpO2co5ZFiZ2BzqmKJjBJy+1XZyjZgnnifWtZhZbd
1zrB1krcyH41TAuXJFk8b11VH7OaKOrlujVhTJkBGY7fG3wedvrUeK9WMihYgiVKaHme+6qxNDqq
JYu6rVlh9YL/Gouc7WKD4eIJBcNlOxnB6Hj9pvOzHoJxNriv6vpJXV80kyx3peeV1+1CYolZ0809
yUgEF/pb38jME4oOFyqP/b2X1AMiGqa8aZvYtrnJ1Z0IuHMt48gBuUhg2PpydPJuL5whh/sZJ4cS
t5DXeHyu67bYewrB0Pm4+l6O9h2QwKL4q/VhBSvrTckG0Klc/dbHGbP7XBZvljbNrPMZ5QiNyVmL
G85lSZA74yOavw3KRLHFi96xgyaCY8L82evNw9Zq6rF9dYwTo2MS2mRZOrCCzo6ue8i3Mqyoy0i8
dRNIVt5QkkJGox+1MnYCQU1gRfmcYIDpEia52e+BsVZszGU5X9zn3igDUy/io6fvMB91n+w1D2Y7
6PnRMJVHo2y/9bpCFI/bzI+8aWw4qgm8OmfvohjIIlOKx0Fs10gNdTwEcc2qfshyeIqiRn0lyXBj
3Pit6UX3Alwra1irq0rD5zNrsIvWw/ZIrGsMuzIf4jLOP7u0KUrOijG8pF3+q7Zd49gRY3ETFv5w
M0vcS9EUH6y9u1+uKW7DVGh/iNnYZ15nsVl67ObFZ0FeUsOWErqElfke5srf4pV/LcrWj8nGeDPT
7pRA5P2lFRjDKU85MSYvul1dcOYt95UGTlsqaRm6Y1pT9E6+sehrDoOLkEFIT+BPn8knc6hagAA7
+dWKH2q82Aev01Z2funuZhWMsExFRXC2C2irwoy1F/15ScfydezTVV2Yi/PWzBv8RiFNXFHe209R
P1OH6scGrYYxPSWtuerL0m4PKzg9dg0eIZZSHol7IsQht9sjoF8bmqusnJ258cLSnz+/UIOkQLGD
BBWmCoV+ilq5n+oyAbyxfVN/JnXwJV4YgQyG2n0c6RVp3yWsL0Wr33RH4llblM8Wu7W3YXG1Z9np
++0c1qfepSdD25/s3z2D85spHO9e1NjzE5HxNljGTIo2IczruQkjOLBmUk3Xlorf4kszgNyvrYFi
8UtJEu/Wwg+4fum8bC+i2nqTVUPYblkctnO9Z6nPTtQeP1u12TzLcTmZaqZia6EfsyZfbsV6kOp4
WVKpA9fQqvtu2A+uYuNlpNu3Sdcc9rxz4YPo4BmwdRrrmdRijpnn4lLorX1TR42z0SyX0EySAcPa
tb2d2g4UMIl5Gm5b4/OliqazKKpWwKjFKI7jUABLdoLANNdqBYIhnMO2ZrX+AYoANs9eac9ULaAT
0ZykztWLqy6nXsyvn83tjNbWwzmxsluRDx9mlVanAsTrNgzNvw44YDohuXJN8D8nRtWbHnTeyte1
0nA0w+8mrfEhkGMtsr5KIgGDJj3FMMCM4kcjc6e9GBBTarkaP3InIRKwh2W+rhlGW992nUs00OPW
dBvzCcUdKMP6/K/+pemwL2ptBV/GuGUpF2k7MUcCxSmHMpUlBGMklmNeU0Re+xKT0RMjoBg6hy1f
C6t8q6NG3LaW583RSq0kkXw9OcpUOSijnbKRLvtX1S71B5vcDxgjEtILVzTQUtkc37eGaKkx4Ve/
XLemJqFyIMbLD1uznsv0FI0ezOH1mdh4Fo/LmHz+4a3LtuYgafP4ZWtZxQjEOuKJsjUTst9D21yB
6PXpwrbqM1oM29+aue5YTy0S3K21vT8Z68fcLtqn7b0XK89rslKFPM31fa/EolnX6nBr1oTL89Ms
SbvZ3ptdYIOUYgS1trZXS6LhKa+BeCksU1qztFINlKZrzzbFAoDkuWGsNqvuqNpUhmLCP9+cqZr9
NI6dHxCILy2PyKTjfuqs5S+4xfsMEvq97pGLUJQXd3K+mepZGvpkdNY3GBz5sa7s6CyNRVyiSEmO
1CHLY4WJ56NepO859my/5ey8mDN57Y5b/y6LyiZyOZvOWk2osZvCvgH7SX6fKMR3IPhsDLTYTW/5
VKYwceL4Qon0kE7Lq72Uho8dJ/SNOrcf5NJXi180Gj9v7tQhLx63g2Lb+SNoKBbZ0Q8Hh8dgyFCg
u2NDPS1uBghXUM/R0Kl4bPaoWDw5XSDLL6e2a34Sm6mcLK2YX62+4Wc3PWnkwb+Tu/arXNyAAj3O
3XW0F7b40/RF9pikCb61uaPskemr77WVaixa5V5zdftN2AdKYvk3Y1nGvaEkaegq+SVWvF8s19Wz
2SZ/zKT62U/CpLzTOEcNxihVNpfgLIzGpjbNcWBC/OAJI/tnpEiUz5YLFamhWOlwY2fN5O10QXmp
gQjwUlUHEPmUkh+h57JMCX/BnZgqgfatWWLvaHlUPiG+52EjsMc0HchKI1z4rhuiq/WPi+r7Npba
i6F2Z4TojU8VKt6rFYiYhd0lwMsE3quyNm8d43Ga/tFJPDGeK2m7x7nosT+cICi3ATijctQU6mpo
mpo92nkde5DIOP+C6qHechCwHf5K9q60yzVHdjkxPWKxacffm8Jt74vOpE2X/uhQuIfc7QgQUw6K
OYnr5KW/5pLQxWnEO5eoxb8LMpha6h5pgHEXWIOQzxRvtYPVWOIcWyWofFK7u7hUjXeYnz9HK63/
mrhgUgv6k/R9g/hbANZXNeYQo+x9FZO6E8l944taaclTA0tla22HxpLaHuE84Nh6xXaIah2my+Rd
IsQqL9ioaND+0iPciDAli+Fx0Ez1PlNaDT2dWvfWtDBSvBUpXvDryQF24X00EGNP9nDdugzUBwcn
sZtd52ba3RsMCcsTAtHa2ro0w8LwTebZeXvCOvucDGZm1i7JsdKi1e2z7u9zBKXVTOrnrUUmVRzm
bkSEznpyYmdDvVqet5ana/09UXIYAg6W9FufTkbIafBKGxUNT9gOLEr23BrEi65PiF1lDrMmU2Ej
cAWr6vSp16k+rCeV9TCNAH8KooHTdgVQ93iOKlygvl4ydvMz5qvZ53sukrEKEm++zylwx2xp+r2L
iEYrW3HOC8FMV8n0ry1tfKVZO704wn7Jx981mbivYJrBbFgT0SSl8VpP9S+RYTSxnQOiVQPMKb0j
jFHz1dbIM1QGbwy3a0tDj88NMTXBdnZUqfQQv24dIvOJ+b6GDNPOxdkTrCCQoiUv2wFzlCpssqgK
s//06XNS+HHjYd5t68nLHE+wvCIP72/zkIvEuLtVb9yzRWHQh9Ny2pqp4vUnbYEesl2ijbZxZwKb
nSL5vL7sKCNPuLQe7fXpTdzuobtHGKKjbWuU3nnZDlnaMdp143Ry4tR5kXij36ZUQWauQ0CrzBh1
NIk0h+1iEEHxjJcce5pIlgGs3y7kA5pCiM3/er22/1sVShSi7IcYRWzKC1o6nYi7rv9sbn3SbHet
xny2tQgxrQ5LA8Hus6lHPGspDhHEjcetazIWynl9qhLr0cT3rW9eorNWcmNsrVYqw1FabcUV/NHt
MNjzYw055OGzCxUkiVaj5xtOmTw5Lre5xDvLnnXTp7ZLpdgY45ft4KnioFbGcttaU+R2t6R1D5We
J1mwdCsK3DaOv52tEmb53NKBzros3X/1GV72x1NVJr2h7p61BFXZH4ds0alTX7YDvyMcPAaq1V99
kTm+tYk6XXH0UV+GOEqvrWZ/fF2QsU/BeaPrDl99LnFlcvp80W4YMazARiiwJnu+6kn6JCevuDEH
FjdK6OcBEcR5axGUaav+9tDLxYsmTXn6r77taVZX/WxlFO+0uikg+ZTO83ZwW1BCB0EACnX6alWB
pEstph13GRrVe5tG9T3KauA1L00OW1+RlGCVKRRzUVZ1MDeR6vPbj07bxaZBRmuFS7FhQv+pVeKw
cobZMO6T9t4u9YsEKHzA77W9Vxkmt6ZQokBFDkrWw3hxenPgA+CkgD61o5AKU0qz27s6t+ljl7qn
7eTWRc6YBnjfeSdtHuvbbE4XuxUD3+dovHXmWJ+9qe1hBc1x8dDGdVjWoaKO9a7rnHanWfEC8Sjq
9qZiOA9DhkQjHaJsjR8LyXH71hlRhR5+uEb18GANMY7tgpoUuoSfUZ/uLYHhQWax06lYAXi11hyn
xP69uCUMtvakDjHKCUXA6VYHfSdZgwQdq4/SI19IL/wFlnAwJQpC0ojZfKv2wY9BXW/CQVeV8Qxj
4k1rneQQMyEAcKtQ0iEpD4N+URe85qSmGBQXUCe5yiGf9Hf2XQw2sBd2taHeij4/EUatXJu+Rh47
jO6pGBDAGcZb2o0p2z+XfTJsz2IQ7n0pLO08U9EG75CAiUblF+Us0Uz56kSSLu7ElG9n0gC8esh8
uTBHshl+UIdnTXTe02rCNyNisOfGRPcYG1ezS9W9QjCKXyXvy7K8UhHaJVKr95Ut3ctQkAYDEMDD
r8M84gBvG80F07JvMCwmUujksK8dQY6rrke3ofzNy4gzdiuGj+/zGDimQeW2UrRrwVq1sCb12ch5
5bEplouF4WwsIIkUCpGLmY4mb86OnTa257aP2pD4yHHXOU58zd122alS/xZP5AfAmOrDeEGioS71
swX947nRzTclTZpjgVvjFZtEeCXMKWHeOfJaVxUoiT6i31qiIG7m4QqR4Ni3GDLKNgvKtj54xeSd
SmNudjnrBrZWpvAN0rSCduiPVrMyAuNeC83RzvYQhH9i1fRjDRM9mlTJAz6tIYAO1we4s4Hg8bux
OwW6XiblReOITwJ0Lbwk2LH3BrO9YaO2UX82mT6jqzPbywjR4KSsgIfRPW8ram1dVrNE4WfUUwfJ
BcYsZYZlRDJK9U0vfgy2cstzdL6YowR5+gx7+e/iGs2Z+pvKTJi1eK6p57lqtBcThYfJz55yr92O
GfwbpwmMUiTXvmziczyxwig07t9ZkMuT9zV2e+P6660LICtnwJPCSd4I6mWBmYGh2k3bHoQ9/3RN
1b1ObiYDoEApgEI/yQ5kq1Fbsp1TPAgSIWLENFpJaFnVrkjJN4QAZTCmye+uqEnJTswjc/mQwVjB
3qrd84H+bXMiYiZgeKoPhHLIxnoCGNH9FHbZLkq7u+d2aMzcjvQ31ahOomUcTBUzWMahC+oeTKAt
n/A0Va9DkmhXuR4ck8BKBxFmXvpCj6PQ7GHqCU1nh6I4PWOv1YVxlrkBpKx9UsW/FSoPODEkOAoB
ZfwarLF+l9iaM2kf+5IYO8dF06TH1EDUCXmqx/L4Ie4g8izP7EhkQN2zqc0bseaFTxrAW56qgj/v
WCuFejcjLn6cPAD2Vu9nqsLxC8YqTJ+ygaEUqT08fDO9TjAvfWKzWFWwKewzFQ2PKQGvlzze297q
PtsMv2M3KjAoM6A3unoOicEsIR5GB7EQ1agjmPd7DSmT/DMiGkyg/YadB52vtR1QZ8c3S6kGGE1X
oVr1MJR7hQAWTVWwj8QvJo4jCgu1e5+b+WUSdncFaiyCpZ8xRSvkI+rlF5Dmzrfwkz95sw4LVI+s
k2O7ZyUavLOSRe7ZWnk6Tdr/6FzvWicMs2anMIzlTXNccFgiQvWfESLqoen7f8g+MNAE23Go1Nn8
MJJVdHUAj6tVQBzn+j133Av8h5lV9hTxCY7/TOzaQTdi6EtpGupGH/ldhYiiSBuAChmbVN1q69i4
TeVbmS0PUNcrSHGeBemGyWCPmPnslBSl9ArPLaxj77XVu6A8lbbL0vRQz9I8DG3jfeTeK1qmXpXR
r8Vud2jemUu9lSKj/EqMISitIj7rU0w+YqN2O3bq3nGAeHaw4IHCO6EkpURs3noE945VAXqo5o41
44M3WeNTPuJR5NDCTCYLpRm/loViX74OzVg5n02blf/JbpGIEfN1syLWjt5owWN0C4iejeftozjy
AuHhvqYx9AVsmX1djbkVI9O4LG1K2ZTVx++81MMyzuazumDfhFHUs5bGf6w1IQqpzhXf4u3HyO6M
iXg9rOY5Zjlp1/9j7DyW40bSdn1FiIA32/JFT5GizAahVrfgvcfV/w8+aBocnu4Ts8lIB1NAIivN
a1Szbp+Hvp0e2njpuUl5ZdA+1xFD3apOz2XgqOE+dXiNYMKuSsv8o+tTRh5W9JakOjqHZvFkGaN9
GvOI+fcS+O797HXw0FotPjbdc+o0yU3I9OAm9Z3oYBQQAGBjR7eWbT7rgQF7wxtpUdg9DiCuWN+L
j4NSP88YVLKwx+SsWwTOtOwiGDB72ZGGKgws0bQWrysQmH8HSsd+UY+2aeFhl2GESGr5JUiNMfNa
llnwa3CQPV82ApRZP+o+tq4YbsGRwAzUg2Md9KCxpmCYmHH6HMvSyB2C0lcaanHbmNOTGs4j1A7f
Poyo0uynJYlMwbTvTV6WmboAzZwwhVfSIT05a6CLPLO4BZFxGSYYKcCVHjqze1Za/J9yM04OOiaa
814wc+FC4LfAnx2dYcrhFMzuw5hqGkPBLnv02Jq7iZvqbQZu9BmvDdCGxY9wiNLPao5LjNf+6RY+
jVtWCZxlqaCedWY6KQ3K8VztXoKJvzAAVp5y8KU2GuDYq5USKoA9fZACU52bN3IaXCtfozrIr1lc
0mWPnXPAsBt4CFsKgOCKeV+gmBY5hc13Ye9Nurz7QYPSWwMUwH9tOCUN10NyxL+PWWC9JHP4FiIF
h/joacJa7uA4IwT3BW8EQPuQaLxd9H9TZZ/29S/mNe1tO2Tneqz5mwQVmDhYWqsJJKEWHmddX53w
W5GXxhck5FHkHD/pSWBd0kH5NLMIsNBb1XNlLsYD8Xe1My6xN4bs1h+8ePauYWQ9xGyl7VMdWaVW
zRH+M0CM27euqU93Whq/jiqz1LAKkFEMoQwvJk2Vj65N0nA9oEBvqwJEkNXdyWbDGyxXaa/CEen0
qxsc7QXYros0tjIxETDpp7UFV5+nfXMoUtt7ggXgPKrT6wyC78kAjGDnQXOq4uRLycAA+coIaGXJ
Zqok51TPGPOVGQBNRTknnRsyfjJS4C/WIQ86Y1+VRX+BHVG8dmbdXEbYIntJ6onTgDeuLfxCleae
4TK/p+3sg14Gf062Mp2LOJ1vEf546mfA3qZrJ48BUi6PQaPV7Awjhen0Tnq0ars6l9DAjQB2hpIg
MZdxewtTwx2QCnZCNhmLYOfMY3ZkFv1osM5BL37IsscuBCz2I7dfMS1rr9mCmSkXXF0IwuJqOo/R
ghutjUm9AowIFySpBJMevSmK4R/jv7MkX6pny2dX35QBz9VrodPtsiIlFKBno4Oc1uoqOPinCUfI
ixW+xg1IAf9lbIL0FEDntVsDbtEwviBUjrohnnerroZghAQ3lJlMGNzYQcl7EdyQgs5PIUmOf0xu
E9yAy7LmI4NV7kSi8kVbFVyyi0STmRUkWFj8vKEuQPu6rY6CUKmcpwVSyFg2uyl64NZBg9eDv0sU
bVlHIDcAi3VkV+Wbo+SHRA1wyP3T7AdQzMuDa5YzSmzDJ9paos5HgSpK5jhnU3aRmpHT8mSQRQx+
H98uJ5FaWqhOO9vJ0oPcZYLWNBuwCJ8trn7noFHPojDieHtI7sMVDOfPbnl/oxk5lxw1atkDliCR
5y/RmCkyW1oY30kyy6pzWCo6/jPLPeXgPgO8My5ySbkNnJfDqBoQJ+mro1eWf8px6RjAMV9e4/qG
JVPwUrnProu1kEa3vLHUuzNSK3gyAfpYsb/SGqDdskM9Tul4VPX6h+CBJRiAUXc1/DrWU5EcyarB
xoyoclL6eLc5yqb3ivMK1eB7D3Px6DUhb9RGQvTUJs2LvHs7cR8H1n1Oc23QrVtDhN4eQ3e2t4qb
1GH614Zotm0vDeywDoS6CQ7yuuRtSKzE4zPZSVRagRXqPvvK3c4r+vwGX0cP9JlElwAiAm1DOVd4
vdO3DMkMEAGYM1bDGIG+i8rRDo4UIJFdI79Zo3Pag4ayo4tcb2wa1qibQ9wmX+ZRv5Entz4lqKW7
wkqngzxreSpJWzD/bzXEVxYMgLwTOUJikrc2B0lLYKQ4hjRdCEQT0ceh+yQvfm2a8mi21iAlNSuf
uwoM+0Eehdyk3tc8nzYo9D0r6IxyreqPdrENQe5yfb5m7vQzwCvjlDEaoNW9aFXewrQNT/kM0bnV
p0/60nXI33YW2855DmaQwNjx7VTonCjhNugJWUle/D8XfncPEsX2CrK7HuprzfXtoSaDQ2lv6Afp
AuT/vUNu/GIDyBo/pXB514e7winefTXvQBUfn6DBNl4RwZqcm5MR5tp8jN3wu9Jl6nF7wnSCN7rj
QuneOhe1f8owsTzJvfR+9Zjas3pCo7Gf900W3rWDrgDzWPqh5bOWIyX2r3leV84IB4TJQVpCH6cn
hjBMXZaGoI9IO5lwrLfms1Swq5kKpr4fkGC7SAseO2u4TLnFtKQ65s6A8ZG7gCv/9bp2kV79EKyw
lxvAFRZAytb25vje1RcAo1HY9SJvQ/e2dMvSkiS55RWs/iw9kqXPztF3qgHMSvrkBAp9pNSXYPta
3zXRNSrlc+UNF68x99IS1kOwFTgrb23DBoH0hUzYmzMK3dftC9/asuRJMlhaodr3pwaQ3jl0opOU
mdLYpcZ2/McmKGl5axJbj5H0Gv1QLskPeWuzLSvb/t31YCvHBn9qXgO4crsUeEyRAnLrbRDOyx+H
7kE0DXQmqpN+woeCfXrGBfLGB1vHGNR5zOf22WFswPzwTmfFYlYLPLaT5xxQylB3t9aCVZ3H8jkf
3O5kmjNDiUZXD2pQsHbTIzCzY4P3JLyDKV/sIs15qA9BVD46mBdvL16uKsn1c9rSkrk1kw+HFEPa
XnrsB6UxSlAv3bXE9AT6khnDeZKnLycpwDNOYFZodr0PrX4vXwmsdnIl+i53cI2vuYWIksxbJlyD
j5DqvtnCpQh5YF2spFfWwaGGxAu+YUz0z1EP3B0Zk6M8YwnktcfL8AShXObIU/pHPuk3XmxkJ3Ue
bxOzRKDM6y7SyWj02i2c3RL13ENYBOs/gNH+CSk/u8oJ5c1LjJ6+XdgwdjT8OQ/eE2Zx7opZ9hP7
xcfz7JRLi9g6A1VTnSvHbfent6N26CeI99tTLDOHnjRZ/mYyN7MOvgVdSEgl8AK+gks2GIl7yI9K
FfbWoJwY6KKMmnVcdcxksAVetzpPrnOdAOawn3uGHolGcWTvMxzD1tHVOouKtKBgz03X1k4YLvVD
bSTGSc4v9+Xb0Xht9cfZyNuTahrP8la3VyuxvOt+xsYU7caiQOkfCvnvCdrWcSjy3y/pdWDH9LTE
kYbpAxj/o5bZOez8Nh/uEWQ3L0DTqhth7QxRV93QFn6VYZat71fexNbHbC+GP+i/UuiZ5uTVBwuC
NLIYjoHDScFH4NKDH1AIPJY8Mnkz0qwDlbVHC3iwX+Ab8ndnLhW2Hn17k2uDXvr77SFspRKTKv//
UzFWG2Ev3W9dvdyMJNex+JaW2Jo5R9h+MKBFmEEGukpnX1Q8FqWKXHYdckkUh00+tTXKvvZvWP36
Ryn3+W6UsR5b5u4eWMAdG4LYY/BHL+NXNkdYupbPZC6Qg9kHk/kdrRXWk8M+uRRNGKpHqb5G/eUf
NAIM0gXpOo6Tliojui3Y8qY5Y8tBQylSAya2DMLk52zBipKU9Lux7Hr35TzCxLkfC3TdeuIN8PST
zS7VvEevt2AT6g9XbsSsb3RXV68yLJNBncQkWE+9DAslyUYQmtcBBJCtslTZkhLbgu01bnnbNT4c
G+WfO4Q66MPoM6Xj7AAC5BdJy5fHE0+Yxi/l683PpVbsImVQ3w0j5RWuLW/+EUC0v0pzjVDSBTS9
vIOw65DckJbyz1E5eu2qAOU0F7dMDx+pIAFMkW0K94ETIgQPKd0KtjmgFEiw1ZPk4P8ctDq/rne/
tOSV7LF9M+t4Zm3Mkuvpecf+yd/fncTWWhL9mJaD1rO+q/XxAh+PUjQ2Nlr7VZuRmpV+ZRs9yLH/
lLdVkdJ1nC3RLZD3sSUlJsf961nfTWektlT8cKl/yvtw1g9XCpYOH6O5ugth9C2fOB7O7FVU8zpX
lQ9eApZSIGdCI2LyviyzbcGWN2d4gkK/o07VGkTXStLdysm3qu9KJOqbAQghtuDXFi0fi3wn28ey
fVT/mrcdJt+d1PunvP/1VP6cL+T+IgbtNx5cHNoY1i5jYfnj2oJ1Jrul361V/FP1D3nrfGI57XoF
Oc+HOusVhsS705Thl9p54V66BpmDSmz7j5Y+ZEtKbBuQbZU/5H1ISj2/RzCg/6nVSCIkhQ2Rj4+T
vXeGt9KE16jkSnpmKZtpdVZlJ90rXrbuHTAVtPEtrcwLjVzS0vMzFgpYUbIyy12XjvzAaue9dA+s
/iPJ2qAM/JuutnYatsoagvQuRTlDwkT87fBP3e3WFByZ9G91tmaw5X1oLpKU0jFoUpYsXJhegzqb
h87R03kv898EgAHLRcn4GrRDdFq/eHkoW7B2q1taHte/JqVg+3QlGbCQ8rv7lvSHM0jenCVgJ7SE
z2jr7NeB9Vou72c7ssGrhMlbdrVYGDGWFZJ3M8etmhwrgQwMtqTEPtSTTnTLe/fDpeTDIYNXKcfZ
uAcV+FRDpcA1QGqwUm5oIDmWP64SR7z2RbouP0uy7CJPpkz6PLvMqrNrMse6yMe+vdH123+3mPlu
qLBVlZi83qjoWdFbK62LXLmD6IkRR8ik6GhlD7NXsh2Dmos2Pcgnuq5TSgsYZz1uvsqH/HtVq1aD
I9bZbJ00bA7meXZNkAiGJQ5pTYK6Ybdyt6V9K1DQPwutXbnoDjuzhQEZHfK28mHpWnA2df9WONsW
GwCRinaNPFV5L3UGlUmvitcyhmcifHJ9ecFzi+hOu65nfnj88lDfvaJ16ro+dZmzSHT9zCM2J2fP
nI7ylOWyWyA3sCXlwX7IW2d1UvKRzLnVlOLtJ+lhqO9trPV22BhiFRfk/ltXxOPZQAjwqMOYJQn1
DAHS4orPJKWWzt6Z4SDTs5R6HjBPPUnwbqqDl0jLztpyDjWps/syqNud1Jq7bLwoc2ke1D4DpDcM
xa6J+NQl8DLX3NseAE8NTNFdmrgnNQqt/IhkEIbLzOyPrEqCGp6ca6MHzSOcLPaaEY2FeJ45uBfF
6l3qj68Lov1TgAzsJ/g39QHVuBFVDpKSlyF4lCVsT9QjKhCxXaWfYs9BWdDs7qcYLQQH2MJJZ2//
7Fn+/JRWzU/4jpfe1Mq3MTdx1Ur973nJkLzGB/7GD1SQ4lnz2nuz9cNjtZ6dXT9gw0FrUccZhl3Q
1PWXegbTy5S8/Kyrqb1HUQd4VYRsl1ostgAmS8lzblXoN6nqoUIiGGWoEhw3RozVw7iUsJSEmcCA
o0CYaOemsMuHeUqqB4lJkBWFg+5ZniMszCK8VcTBoayQH/Kn4ZvJ5tm5VRcpv0ytDOxIUOI4LAvA
O9dn5hYXMarXKoRPw8dIVEXB8NBmBZggrx2YDzeFewNSg+01j8X2FtWvqZ+ip2EJILpET76afEdW
U7lKVplh0o3uIqpcBcJnhsVujRM8NahhP6nshD6liqbtp3EMmEFQENse0KrU5lnmWIriIbubhqF7
0JLOe5yXoM6A7dm0LdjV1NgKQj1L91rp4Io2sDtjTpjNjaOOLoz/15RE88OaAs2B8q9Dm9uOryLL
e0RlJtpXYbtD99Q4OpplHqapydF4A0xfGJp5YztAnYG1agfd1pN2hxU8Mhg4gJdeWN5VUO3umiXY
krTPc1KwhjogbWTDTSv1m3w2U2OvmYZ2I0ExBf/JLPpK2U8eLHcvTFlsRtTgtfcBjLr22H9Lhvyr
wVY6uHDo/nxbJnxmkImgFYoKlZh+/ovtzi9hnujfpiYBrYAgzmswZsCu0cF6nDX2kq0psW4rN+9v
9D5uL2kaFw+8Ag3Kf6t+akaFxpWl5r1q9K81qkH3bpQ8DnbVQH1V6k9xz8aRg9jjUZJSwFboZ+TX
82M97nqMO3bTUj3WUkz5YrBcy3HsYJPlKNBu6TMO7w628u9OOpu3cqq6MbUHxwsvkMNw6syQRTvx
h1Mdtjtog+RXGM7Jet7amNvHpmuPuYqszd7HYrkPsheMCmcW7YuGubJt3kK0aD7BPe8fWDq+Sgqj
3fYTpnWQobIRsaalhuQ5RvnxoMR9VV30uHANBKgN7YcViyWqwKC7Qz+tv6sHlpXLFLUTKXBQsrgi
g5mAZuNR6KbSnhHb1PaSlMeTperyV+WACVuejz2OAF2qZaAXn+3x1/pz0iT3z3ZRwzlbnh+q0yDy
ssnDn542Mw4myikSlaAKZhjuW1pa29giIfkuU4qlpIPccRgeAc6AwAuGHbguLBXKik5Jr7/WdRBe
ensI0HgPq+9leZLyeAjrU6qj2lTNisOCteLiFs564LUJouCuW4IhQffENfzzu4K+T7GTeQt8Oz5C
YYhvyzHDw3AJJCZ5JrNsLBtsFNViLWrwG/yXinLIWns7uhsxB/xfDkndAXyFqp0/nqbtCkRun8eH
UmU1cP/h7qS2XGQqSr25S9uFR8G2o2m1MGBRpLyPliBHYOJekpPvo1gY+QPkdTVmcX0pLlWUy3db
JYnhoHfLH1/HPjIHxy6rKmFZeXhiTIpy47xZQPFRlpLSD4dKUi7cojp6cRACXw+Vq707ItPNY1cC
0PhYsNzVVMaQHZ/nwv6aYk8Kcml209t2qtJbd4wAnGgob3YZ+4wquxXHpAi1F7UMhztXr//IQ019
GexCfdHD+qGjg31gbxqmC6KD/Pv1BvpfTt3qtzbQkjc341Rs5pT3KWoGb1GlfIGPHDxKoVkG934R
209SBlL4mEKo+5QvNcf6LRk081Xzo+KzllylCv852YvaNNAvH8I6ne76QEvvxyVA3E8fdmZSE7Wb
eUefDRpvSUodiKZs5PjuX2oy4F7qsnYJcyl9y7waHW3NaPeSNPpmuBi4ph5K00IRf2dbXf8JGyuk
i6xRP0YQKt+aHlsEFb7eeeFXvgEFKw925puXEcvMp9IeX4HQdN+s8sfsNu4XS3Hbm6yMkE6y9e5b
MwOkUB0rf0JEBy3dsP8VOHb7DciWfphjXMTtxn/VAJ+hYdsO4D2JxWF7nLGGhS/8nyxokb8LP+Tp
lgMqNpvvysGrj/i1lSjMOcVrplj2TZN2E5rbffGqw5j+hPX7TgoVYGyvIDC+wORV7yXL9hv2F9yh
PEtyRE3iqnlTspdkHbvm08wunaTkjN2g3qtovekwom+DaQaXUFihcVujFQMtuvZRYbPzexbd4+4A
Fg9ZT6Rlj5U/ODdS0re+dzS1waLd4XYy+/Q8CMZEb71a9Xs4PtGNJJ1ItYEpRP2tJG2MiPCB1P07
Sc7K9MPlP/9BUlOfPdFf509GDL7HH4NLGA3Kc5q16n3kQyMOfeyqhrx6AuhzRHaify699nMSt+ot
YIXhWddbPpUYVfkqce+kguSji3gqlTp7kCwJTFSOIhsCQ93pGK4WuMdmdvAs1WPoaE+5+dw0xcnt
3ArDwvqIjHl5a09OcRt1kOUWseDyVlEJmq5ykZlVp0Ps9YiO21HzGGoOVuCT9YpCWPpNtSrviG5m
eZEkHB0g9XrxVpojkpRGD5Zgqab1k79D0w9UTT7irqy2AMWr9Bso6uwMHd856ex9fLMt4zZ3FevF
DDPnvkwsABZLtXZS/5pAS175a9PuGdZpuBERc5dg1lJ/zwpeA373P3lbFYlZSvtX1eva+Z+O11sA
MJ0dP9bj3DyMSgVcunCRvgPVZfJP9Feu+p/NcbDfGmdEHyjXi7ssNGyUjasURNwwf+kr91mqjkZ6
V0eG97VucvXg1rF1n5YeBix1jVoKurCfoSP9VBC/OsbF3gU2dKeWfFTuGP/oNABiluE2j57ZBTeK
7STnKA3VF1RV6p2c3pm/qqXX/OzYNwJGZMboME7GhTXbEtXd0nr2bDTH+dwdhC21fJdkdYEyLhpV
dyV96p1dhofe1+ObGnHy3wVrHSkut1x4JICfkfE/qHOgxgcpD8E93snZYscl066gE1aOeV2TUqx7
WjKe+LSjtWag6c+WmVhn1R7gbm+nsBzz1gZefuOElnJMtULHlmpwLhZ43yteN82dZpjOyU6y6WnC
x+XQt2rzma9RBfrjOt8ZOz+jzaP8arxXd0gYko6FdXp+sdvC/AknEbFIk36e1sdHmyUOJJVgPtZV
VT/EeltfTKMabiK3tXD39UtsCToHfSzAqnR8MDP1Elksv/e/xcH4OYlM5S8FpOV6oSzXkIorrD+n
dPgRKorzVbObDLVjbX4JbbTBGaIEj1Co3XO2iIqrip/e9mlsnVkOSB9dqEBgnBuL9TM6Mtufw290
wN8hHyp/6gE+yKCTGGEzCE8C1/wrQxlZ7/rXAGuOpv3Ud2CW0SluXr2WOWHXV9ojuI0OeA4OS/Cu
nAOLa75/0XUDD6rRWSQN1BS3OK3LbiXmODVbgEgg3HcJsi7413zSnMF7zVPvqzbFyr3Zex7PAPne
OkzrG0l2BspzuRN3Vz3uEabSGJdduxKoW9G43ucAQvquGkL1vq9K/3NUz990K9AfJDUvCHBHtx6l
qqc5t5Fm+U+SCvvg3KZl+sksdP+zP7OXWFjNS2k4zmf/PPqZ8y3mr/Lcjmp7dtoh+F7o53qo7e8l
iCwsc6r6MgRD8RWbu31vRe4n5pF3mDwUD7WvIJ4fQN7o+lDbrXlLQVSw44yz7sJkGc+IHU18RAiv
GZHxl9gdWoiphU7Qfd4qNEZtHCq7s04DloIP3RLQMKZDgzfyQZJSwIZt8dDMuG1hWX0L2IkrB10F
ugHD0R1rd8WDsQQ2Ury3rmLc5041f2IV4GtXRtP3KVqAHi18DnSgkNxL9a/xPEzfxzqy9uOSHy35
/13fRXJpq++7PucBnrZvAhfBt/+cf8v/t/P/d325rl4NMLc982jmVrwfmLA/l8NUP+uOqZ/tJQ+5
jPpZCnImv2ueVEEosnkul7wPx/LPiZyV4p1jnf9ECayFbelVjXqiZWS/81Tso73cPG3VpHCMPW9X
1/ANgvJRyVoLwiScr1Grh+Do8K0fenRsDtmoFY8SjCbvq+jf9J3WVEc9TNS7oIKIRyclCRTa1bt2
CSRpGwqk+zWdVYee6Rpaj/8plfwtKUdIHtp2t3kEoG3LWs+0pVM6vXl0H0se148e+w8UybxvCXwm
GlWZXz0fLqk+Op8mu/d+GAjQsVroDY+W62I4mqC3UqRqxO4rbGKIx9emVE6G7s1fUGQYzh1nFcHT
N2hZV7lGmAHn66vWuscJ23vwO42NruXcmFc86jy1z+BGLFwHDOOkN+14o9chmt2L4Y446qzmOlZY
QM5l8iUFEvRodR9dQFYw0XvnaqZmibhO6z9nTqI8IxDdHfSLh41YMs9ouhhoxyBC7pg7hiDwYuKx
PitV1p+Z/CGLb/yqzPY7EiPDlyjGCT7p2v4xanrtosZtdvXH1HwIAx1PDKWc39Iw/QXoMPvFwSF2
8DeKaaKOhfXvM34yZ2PsgoeqaJrnYgkMleFhWCCXuFQw9IWK1ADZsNryQUvhxSOZrB4Hr+gepL5U
w+DpiGnkhAEa4jTJ4skOZB4v2T55DhDrwFetSZ8QHcIgwsIYzejU8YQPWv1gBV1yrqDW3CcZpApj
NOc7xwVZDDvevnWyIboWSBnfemZkXVn2KG68aR5usmocr4oalbeZUWDs4/fRXdL4SDwNjnuXlBNe
rzWLJFGX+Ke4bVUcGNT65HrFCNEV0WUEoPon9ifKYxo73bOP2hO6wWAH6XFAA1V9/zJ3WP1g7jy+
RhbyyJ2567uQRamgUD837EHvw1E13kbXRcsb3dMveM/0uyqaxnsfHyokqPP0UE1hhBIW+nH8N0H4
8NP5j6Rxjz5+ZF/ZvW7QtYkWrv0cvYAl/RXZ6vyHkhh/sPALvdwKWCgPXP2Utfw5+4N57pczuDH+
HeDASiweRiZU9oRIJxCTPwpwiXpn/vDAGjAFzIZbtFHHpxoj9UWNf0Z0rb73rKlDCpkvgJlRecka
DSEZxPvGhxi1Fgbl4yU3lejVVzznwdFg04oRfGj2UO4sf7j06TB9NW3mTpoWvLoFX4o25QWyAer4
NQIAeAzKob/IUXqcXGtj0G5yRxsOrCUWNzCCYqaqCzLY8jDk8NvdmmVOCCJKFYm9y7SXEsn8WLJV
HzPRJ+QC23kkr6pceGhs4O0zHAMfrLLFyrFVurcOA8ub0Vcz5Ct4JBl626xbDjA9liSKdt5xagt8
Lpekbk6QlkyruErST2ttBzsx3mHyAEnOdpgULIGeh/g9leZU3o5eUuFgQUyCrY7EJA+ncWo3OhCl
IQeN9T8cNyMYVUJQ/69zS/LdpR18BK6MhHbv8rZD5PpjVM43Wfq1mcLwlT7X3xWxY111H25Fnxsv
quf4Z2MIlf2c85odr4if7Kq4SEoOMg3vpe0y796ylAvSRfOD1zVQCtu8/dKPTrUzBif40QbKK4Qi
709T0065S3eADvg+0HI9ogKivF0W/2Ix4xF1kPiPKqpj/naa9utid79PrK68Z537VkXE/R6iQHWf
a1V4Qs503iWmWt1vBVLKAOt3PRNLnqJ19mr3BkQG5+blDHKIVNySvT06O2eo2bP8+yIfTq2MCXwh
3X9LwagimLlcZDuBJNNBvbD5Fd8c3EFx7roxwIAI61AcX5Q+hEKiO08mSo5Pqb30vloBwsAM3TUP
pi+WSql7cVgquHdUjEtiFan/Nbnk4dQ93EdLIHlAMLUjvmjsgiylW4HUk7yqVrOTOeAKIMnWNvJj
hCzMoYsnlver+o8I4oJXqPU3LZigv/Xl9OaUTNrrqfFf8jnvD0DF+me9i1HDdMbs0TUQVYkRcbuf
rH64FKBqUXCMwOxjW3W1Ug9NkKUXHxw1eshTtTplzHWfVLR2WTFg9Tq1aoWF9SL7zN2Fe9a83S+J
jQKKNZvmdzxFv/pNav8sLf9GZSEzQAkHXlNSJwylPxdlayPfxyIDGxrdr3Hy7vw8L34aTfxDMVml
prcEQA9qyLJ63LBMpBYsJD2zORs++/XQoGnOBEJKRycsb8MMKqCU5lh43vn93OykNE7DDM9LNOWk
dGrt9KFWzO/JciZ2PPLHtK5epCw2XdacEFpiTB49lq2qPMQ4CREPrDl6lJgEahZ8m3W1um5ZEsMN
NTzE+PisR22lqpM555iNqJ3kOU2I3KTbwDtFHHS/1duuow7ZfWMW9o0/69SdY1ypYCK9jIlXskXk
s3mipdqt53barQqPCs56pJ3TGakYKZBgdFEN2itLnVpRpuq0HaP5ys9yLlG2+/s076pYTgyHTE6+
na3HpmPfO1N5WM8rxX4ac4l3NWdbUfbYYZkHw/Yggi2nV4YaiiAM1ncHSsF6SbnBMFP9k2eab2ue
IXewXXzyEpqg73TqtQnbwz/+pq327/Nqf2YBug3rPSxPQWLvbna5ufWepGS9aFdmjzHCrlDFz1br
qrfFUk0q+GbNMo9EpUSCSR6/RE23Q7ph+MNjR+he6YYTow3s1Mbmvkmial9jYBFEUM2CJv9hFc2E
hh6Yxl692qE/nx2v+wtY7nRIEVZUo5+9nmAdadr4UXjog3lDdw3T9s86870TY6ZbFwnTqNKjg2ZP
i5St99NWsMiOu51S05EjNGsih+96rDE2uFu5dfLGPPMCCe+z2fTeruezQ9djeq39CnBx91kLRk4G
zQ9F7OShV5s7J4Z/WYF6YkHnmLK6VZj6j7AY7hR2PacCS8QJCYZy2fArFDYdEvi+F3jETFO95DZS
tOe6TZQnNWbKW+Jn9FT5tyZjEezllqxh7KFJpcn9mqdh4rKbiyG7bkcFrOQdshrJJXxTlScpgIP2
o51hXFVtD5VzfmmqlyY1h6eBgVDr1Gih50zJhxnICOJlMTcSfFZKTFZwyMH2oOoclB3acTdCNTU9
8IZW+tBrIw5gSzCl/nM9wOPPilsnGCxQ/wQFq8V7OGbjSS/QGpO8HAWG84zLGgum/8nrZgYSSJrq
5woXvcK1/MdsCZCj8Eqnempt5JrSFl2ckTHM07wEUWqUF3dypp0k6UGMpxg1CghDzZq15Te2+SWy
WuNGslyl0tElG2fsQpviKHkSGLqvs02EZqNUeVeAYp4xNeuFJdvSC/Z3pyK/yoUlzw+Hne21xqGd
anasl5uUwihR81vLRoBwybJYVn9wHOUwBGH8XJTHAkLwU6tp0TN75r/GqPKvg2bcI0Se3o2YVT1J
4M5o/SNrZZ22vHTqc0zcUOZPVCVWoDT6Bp7X3U1iJdYTi/3WemwX2ce58HE/CtsGFy2XSZuf4jE0
W6V7XtM4JFWnukjNPThfysPS0m+XwXPcuI+zx+ignyv2iqrOfPK8RHm0ottgSRhR/DsYrfpbx6rl
zWSmy7QQvg/ufwAztnpjgspROtP1yokctbDxroieMLzrHspiOqwtai6jAKxxu0MVuXks6ix4Nlkk
e9bj4qX0g/FWqknAkEzfYQtUXiQpdTVU1g9WBXJcjpI8GBUplITknjncuPfUwHtKc8N7Qpd7vjGM
7nvg16iELPm6k/U4ScU7P3Zh/ks1FDCv7NyH91KDkd+TGmnGbTTT/oopai9K4NlPkEWdJxzEqqMW
ungZjLPzJAVai7inWrI5I0kpQDDFfKhSBow4bygox4YtW8mGse8j+t+kt+62uiFrp5iZNc451av4
5E4gJpCzDJ9L2BAH7FmSo+GgjLZ32so/GZ6Bcjj6Lc9IPUfPZtvADTUS1g9G1kNdI8VUaPEykYCx
y4xbFm6e+jwy2igD7PAUzEL8RanPR3j4d2xJoq/3JW/x8sNbwwN/t1ir+JhD30gMu+aM/eubdmEJ
dQuEUWISDAKUXAImtQAnJRPp2u7s6ex4jzGCL8X0Gq7AqwXnrTLsrr+q+swyS8ssdiE+bAFjZKgO
ks6E9dCb2RdzIR51C5OmXm4BbyKYR7bwj6wKYTfUIFkUQHf3RgK9ascZg6N60d/4O6qn3s8o0dHA
aHJkH6W472cYohKNkZ1B8j+J2eZAOJ9NO1T21ifmTliQJOiMxK7NFqI8xbUYsZfbZVXmjPYJdgcw
zKAvmEdlMhQodt1fU2f+6aMWkRbVecT+62BpLwG+jjdF1391eKy3EXZgp1Yzv4eT6R3HBVWbcJrC
u6XHyY7ye7enLTF5A+xhhUcz4FkpuKTdqp3+f2ydx3KkTNd1r4gITJLAFCinKnmvCaGWwXuXcPXf
Qu/g+Qf/RCF1q1sqCjJPnrP32mGXx+I4ENR2Ja26OUkOCXmbdb6mj4dZyOeCV23bCoc+pg6dd5hb
wOioyV2A9Ktmh1mHiXkzpVWb4trZ3qy/z0qgDbsWLAj77mRc9ZAt4lYy6LIaSHx5oS7/z4XBosx1
k14PQtExAk0rI/r9NNzaxP4SZaLtLPtSz5266hM5/++DJVJ1FZnblSuXj9Iw2yssv+2VV7VAx/8+
rVxvMnZ/n/5Fr/599vchd6IWtZMHDWPTztdbHEtjtRh0KDr+vzdW4znVKS0BAWwe0e1l/n34e8H/
fTmWFmQZg9zMaPMwrZtG8e9y1H+e079Ph5WGV1U6S/jfO/N3n/735d9nnjETb4WBl8W7hhPIB2uT
/f33wR5FchiFfc437f3fffD3Id2+nBlx7Ne0v/z9URPZhDvELtXIX6zB9JdoILWJ93eq64fC6DvS
R60KD9jmGvvfp85ozqccyBcmea7pxodoBTEGfx/+vsxSKMRGqv12lJTzmWDIwV97ZyIVRcvU2XHr
0CKma6jV4scl0boJ+dSh7racYkw9OtD7+fYK9WQ0G1iXeoTc2JrAOaz0C6PznVlO+Ebz67JuEx9G
GYPStUkuEi3MdRyNAfP23p+X8qY02CIqr7VDD8rqWW+HgCWjYYROZ7FpxxO4ge1ou+r3uO/N4zqT
ICRdMmmd16Ebqr1gCIOKfZzIYunjfToQRCkqX5tK5iPIBEM2XBaN7FaYhgwWY9F2kTYQCzOZe9j/
4OnWZ0sUp6pp6N8RSZT24r2dWzILl2IPfind2Rj96mG8JHGn+2yOOJOTug57DBnJeAH8ip4kY6Sr
6Yxe44ymCl6qAChbup/bLSN6sFDh0qJgOB2sjTmTb+z2YQOionfpNU7qt3e4MO7kEZXCv18n7xIv
eRakBGxFVabDNSWiNDVoV0864Fsrg45PaGY7/WYRjmwdJVWgVts9RLButGY4DmbCRYBDlwrJlRYJ
XvF+Fuhi5hfP3VqXBEFSj/XfDlv3trYYBuwYR56q/GBpC0ZgDb3/OGsHKoo1YP74QfGc7NwF/36j
yRw2ETIdd6X2FHhzXPBoyDd54XHlLcfcvVcgkI5MPPULYlrSM1wSGPSKN7rBpYtnfowBBruxq5O1
NQqYU7ieEu13iMiW6dT1dgeZmRyui2T9sfnLoOrZKFsO2ZoT3dTm+NWW0JFMHtHAmCfCmpaZeWPi
kJijZyKkIXqp854EXIlPDAd3WNBOsASm8DXXi0AOG1IE1rKvzOE1Yr8Iobz65DKTD1oywnH5WbL1
UpgQ6xSgylkgetnXY6vty7iP7heI62vr/msKUvViPf5cJm0/uBwEZ2MKtwJwklZyRiu3t73kW4PD
6teKbGJDrW9eS8OCBqSh/ThEJMI1stKTZdDJ8zL9HuKCG1hLEUbJ9LQY7p4gXOQjCVIsTehMWzkh
aflX3hrjfm3VGC5J0ew19yXRqsq3szLadUVFf2aq9rbU6sua8B/OA53B1DBuY5UNoCmX06h/cvJP
Am9xpt3YPfY5Ua0deV3083fSa96NYQLPAiDJtQg9HqYXFLkWsKMsCUjxLH2qQSNY4a/6HoGp/rCo
0s+c5GgLTfcnkF0yEy+AxFqBSBLMV0F91OphlZG+4kIM1Y3xaFixzd8tr7E3fUZx2wF1qr+z9W01
c+BrRfKFOLcMe/OZCMXnCb0kUxdoqfPZA5m6zTYGNbohvTa1jA4tM0TAMjJ/ad+AMJHv2Wzf1Iqh
feFdhMm3lcZ8belU/6zp2W4idXho+ku0jgTIVsuBeF5JumyVHJd/JGfTr37Kq/HDGAmU14flTmRU
/uO64XprGoFEozPoE6zQFZDJEc0wYMOYeyLo6hEgWPY5cZH8riEUWLO0U6MoshJhtMFw4NrrYeHQ
8CdS4Gw1+660o3uyDYcdo50sUK3zLFUZWtXIQqCBoS2KNzLui9DwGHj33ZD6fV++ohfF5DhwhlZ5
Sl4S6k3ZESS85cSijFa7XitegPnfg05z/f51khDo2jTHdz+f3NT8rrX8u0zNr761CAvsIPPrnKHo
cB+qeVz2bsmwIDXQsrsFOqJkid8MuqCqBPY3L/WjnrU37daoqpZtEPtj9Q7RCzO/cIJUtp+ED/eu
2ylNbnbn5nZKMj+tJd2STajbxupUG2wKJRohCbwP1gurpoyDzDh1ZXrrIMTwm6K+KfP6t7ScU9vK
zz7l4KXEXeIWZSj04ohQhX5QNJDXMkf46t35aiDNLAZVHbYo0HejlUHkmac8lBpp9KY2LL5mVyqM
LO3LhWyURBNC9NTaCUKlzMGRh0V1T8S8MYYuxYEuwMFe6WQm1XOl9L0g1XvvJhL9MJqV1OY20+o3
T6+zqymIE3djiD1MVgJtvHhZ1qEI4c88Jd36VSv5atbL/SQDs5TtXsbqegXNmUvIcz35k4aU1zUY
a7fu4QzWJhM10Z/yKEKmLQ9zqoVuStb9+5I2H15cPMlmvCiJplGfX5KhOPZocHLFPZEN/R4kG2ia
6ZIADkTQBhitK+wwbziBa11odTyfUOXt4tj29UwTd4EZBx8aaADZFbH9sQzqg2zq0ncK7bl3AdkM
qfnel/nXDE7PatU7/rIfZLvoYq3DOqWnUZRPCzbyoNDrh2YEXp7CYZpyFNVcj0dBiNihZgyA5s+i
d9SvBwaQwNT6UzyO92QakSHo0h+fB+enFz1oCnZYMraJeq8EyF8Ayr4mZiIv9QpsU3Exh+o+B83j
G+ts74TnHZT0Tu9lD6AP2tCpVvYAbz9HLL8gj0jI0SSN/UwoRn2DbxgJnwM23eSJbCI6O3SFB/tL
L4dLrs9vI78UR7/XFBEGpM/ixeu0MyvfI+Kyxh9Hh0sf3xgk09e2eRiy+ajqaN8f+7na91wWFglO
/swOlc9sL6X+n0EBO81NSpfqOJCnpvcEiynvktewPkcrZ55S7eeUp3d2o5+iIEI5R59Wqe5VjsPF
9Ia70S0C8hzumyH+sEvOjVjIiG6Yi3cHTz180noKGM2Q8iCI/ly5N5gIgI2vKBs6Y6aiUTvX0hEY
jwfBOePkcVquyxuiRzvqgFSnV8XjMr7KgabyWrjKh8NzW2Sq91sHIqAuEBxZZfxUy+KnGVTnl0Mx
h603khiJ6bBL9NOkew+ORRG5JJCzq3g6Wz1VdjNGH+PAc7eO5l4C83b66dqiewc5JQ9B3EmtYBra
RqBE0U6B3H2FQYjQKaaFZtE77CaLi+xwGYk8WVnQjTIcTcfD8O+6/pTNZVg+9iWMqCnX9L1pwWzo
u/SBAPghgm3PBkclee9962ocLwYgMk5j9tGNhidNLGA3vfFDDJDGFy1F9zJ+dL23jyeQon1KRrGX
e2FBi6BjwFEgjA8rXePhoQhrRRa0MR2BUddLOtb5sVwn90TI5KuTAu9hBx+n5tsYqI2Xmcezhq+T
pReh1STMzTAUM26XNn0wWH5C3EmomsjvWdP2Eqf1LyGjiS+MkbGS9Rz1LkEl1T8Dcp27drgkDBLB
otQln7O6HuP2LCkW46G6mTyGhuSLgLq6xkD0Qq394jK0COx4y4ow1ddicwLI3UnduB5bjVzC3B23
hEF2c0mAVNbDUW1fc7Pl6ZgD2a36rT2VimK8yH3hUoPJAt1GnP5O9LOHs11vhCxbwXtT87NdzzvD
tBWFFaEZqQPbQY532qyaU6rld1ZMQU4mbWXa1cGiM9W260xBm0wHTNpWL8uQhtCzTOJ/8K1gp+Zo
9hKj5QngptF+afp9pnV+iqSlSAYemFbelA0YMxD3wi9Q2x5XO+7CHiKmN2dBttrX3eihTR1/bO2K
qOVLSjBrRRMa4CPau7zZYWW8yyYh9nrVvgNZuBqrFeJzvSGaP1pBcLXyDMz6dfLcCIdKCA2US5PA
b/WYurNOwUwiQa/cA6Ilm2hIZw4yiblHLrhC7M9sBAE5zQuZ7dLcC2t5MnV5aTOewIQrnAtCJZhK
/thONIXFAHG43CWGPKRSfazqCuXMc4Ei1ScXpN2VBteJKPEbnBjIRlbO6xKv0rBsLXj7VYPMt2nb
Aughb2Z/1oy9JPDI92ztUdRiPwG43Rap2oeDihVqQUB92OhypH/kLGyadQYd+D4l1j9Tass+Midg
yVhIIRpyPC0K8HZUhLbH3V9reAcoTIhNTPCvUOMPaQIjKbd+LTlUvlS0+22oSaybtBBt8IKmfp+6
uglVzglzUk59zeMucWzzk4bLDxnKzXnKmVqbDO4Xoopy03gA2FeGSGUwUFpGqOe1vf2DXUqPODRN
BvtufhA2XFpDqaNjTC51QNYEoOZ66CnDW2a04KiHs5Zyt9Wd8Puiec6KCjuSvAKMGa419fM8eKT6
0qTwZZEcZhLHoXauNxIJeyO+F8P7aso1CxGyNdym471Tze9OP39BEj2uyxJI0/ioVWpDS55B9GK+
iFRnwyeZq4A5iN6Ixyl37sfexZaRldeTOzJAaXUG2d57Zg8k2pfWUzQ8jEIH1Q1DlAQxEnd0JwpV
Ul0XtrgIQ/LoxgN5TswxOt25bTh1THU1h0mq3xE48mxOpGJ6Y7WPk+UhiewJLaBzz0CFAJcsgtm8
vrnegys1RCLmxuIrBxUMQ0aBTYEJvi4OM7MOFyi2xJz7Uzcyb0gOWlNdV8Uz2DyPYWd05J4Muiax
diozOIlNBt9qptVOM6UVuFd9DLCTph/aBbLBvRHNSeXs5lZ/04qCUctoHiIFc09FhOEVYNBaZwzi
afhKWqT3tnWivuirggJjdnybqpLT13yr5ycqaRvqcEFKVeoFRj1Jfgx5CIWnBRHa3Kq1jMB1s+/F
Sd4S5pTLMpaBNsEGzDxzOTnLay3SYheZh0IwkK7woeJBjXeSHJhajG95FW8dak7+Uca75skuYENg
VtIZdFrJq9MOGSbSRebPSrF726R675uZkmOSA2PCnvFwQki053gwlL+biIyMPGluhjjZWwSJ7L1F
nZvc/FdoGHaTDPL7xhtqhy8USc8MxOu9hkbFb3nid57mcDb0eJTmub+plr0HBXhZaLej52rDKI+h
s9XYAlucCAVTrazH+1dE9ELS9LuOiovuaEDNs4Zkochm9JT2xwTAho9oyfG72vyeLbBTxbMhneoQ
18aHY2hHZ1X0TzzUPFbzXdegTuF1f8Ob+aSinvetmdysIIch++Z5QBosFIL1tkuIcL1T7KY8ihgO
q08kMUi/p1/yLW8ij4jllDXKIOi8nJwXz1DnpQNGAmeOLHmru5068VnxZoFEuU9zzzxoW+Ry0iyX
wtahvqfVuE9Tzmk6tX/TzC88o8hAENVvy6HcdfFy4N8xBR9jwLfJiVih59wwtZAErMMLRtLIn9sI
9dC3p15b13qlt/3klCPVJsJUe0VxRnQ11olzkXscU1miIouCl2cTkS293rZDXvOuS/OjNdBSlWgm
aNg+1Fw8v5qte63IaRkK621ibmnE8xSS/rPxVLz4ktjiKV7l0Sgo0EVMKB+rExUApD3OsK4Ju7Ud
LYTGkIRpWN15SXzf/LDwRkx+ZpyVKpnuC8FJTXb4abKZWBShvyUdQQ2LWZMHNT8BIC32aLjuMme6
MFbA6KcVN6KIh5BD4GXeyK2L9Wh8xpX76Yz9S69zY+b2C9kXj6asQhGTU0gEMBRwgmSXq77jacHW
hUL82Fv62zjY/zRnoq+M0q23yK7LdJoxGfu/s6YWjonp1I43eQsHnAUAGdwGbzbeo+3w6mrxZYVU
CFL7kptypXHXfzWt2reO9lIQSew7iTUHc03hrduoGSLuFqqYsao9rOJC921RXNXR8K8SWCiScQVK
ifypGx+dQpytUvaBqY3UVBXyex1Atco0LRRbPu/oGTus4ETRZ/VXUiZHwBVXXZrs9dz+TtyOPlXH
FJAkVaIU04O5NDe5JFC0a4tTMxGZOurNDlX4Z270yEVNErrtdJflDJ6zAf1bVAEOtnf8CucxuXXS
CpHwfKk0A76TNBIf02M0Ww/RgIUiin7XSnsyiRJSsk6etPwDZmJlr2agxTpqrNm8WWCPhdZgfDnj
cDK99LGemazjAPweou1iJ8XHYkyveYWvmrQF6Fc1rzmdb5Z8vq4z5HlR/EkJ8UmwauI79bS3m+Vj
bDZfns5GrpUeisC1hj1uorajNt86lerAFC8JrYXWrJ6aBMCbdBOSD88mkSLvq0tZEKdU2w+lOwsm
6Nr7Gs8XvQUh7VXXJku4cNzDUNduUM5A7qphl87pW1p0Ivht7ebLtop/UdOgtTTr+xJa4+CULC6y
I23JHsDjnddq3kXkx6NywqttNGd8Ro+mNiFOx/mLy+K4zGAJE7JBs0ynqTdWE3cjmvNVWKHOTBUG
V4wXpJoDPRhWlZGUmOb7NXbOOCg/pWg/inW9neB8MVaT1zwhrzKH1qaNoVfVaDDd+GB2WeDMI4Jj
jbSobL3BvHQFtXY9tLa1s8EbsP8Y5FEWgWvydE2rPh3JdICijwxcuSOQdV5UY3kPyqF549BP8S0q
Ou7i6toqXkaRhwSo3nXJ8JZMjMC3W3BdiJhCWKLvY8mNgn/iZi2iAx3xt8gZbujc3kaA8jkl4EMr
WmNHCtG5EOXjkJjvpZKCg15CWYufyvWgPImBjbFKH/+kArFOU4bmcXPkNPZIqPZbM2RfnH6fcIEO
J7D5ZCqvUYjv5c1uLl0TvVMeoMdIKFEiGvUXjUFOZxC2Mi52vnNL84jKiLZetliUDG1MPqR2qZ1G
u+Gs+apKervr6OzJy67C2pYzZ3rl7csVFM0qivxYdddVrTEg4D/Yubn2xbnXX/BCiDRyj2rV8E2W
ICsJyYqVG19N6cyhEXICs30taDKb2OLFPix9aVxpBROsFicCkwiHg5qb6NgzjMOyeO0Je1zqdwsZ
TMqwygdt6YHGO3l/+Pvyf38Ghj7jueyLKHSwcADib0z2qoGwcaesyTLY0p/UmytSYNwEWEhHLUHr
LafawZKOyelD0kc2BPpTxxq1I69nvxoUqqOI6PQBsedo87IWXX+YqNC7mT1s6mhApsMj+cKf41Bs
zi52n1WbT8KYvIMT/TpkdgZLYXyiI2Ov6ZG7ZbqIyTku3rURoGptUdrL2fiJKpeHhgq7jKJ/VibG
gBaRG4INEJ4FxFmveE2SZcltr9J5K9kS7Zw4aPgi5yvxzK+pR769sAhHY3SCxAwgnY7V4JmvXg70
2943i3bdbj8u3SYwlkQ+NUO+99wX+HlgDyuSJdYqmJbssuryoWxum0xMflbMj1XM9Llw3VPXCFqa
zm1u4iZ33O9O2UD84/ZusYv7bBsdeFpJ21B1Z6HHc9B3Fk+ERwo8rrIr8jGqsI1bxQx/CCmuZx5r
61RNgkAdm9Pb0YoTAWwCZYcuIRIYTgMTNbccCI1xt8vs5rbLpjdVbkGLKpsOkVX+zunaXw+QNmLa
27rNSdmKPTbYxWI+YFk7L9Hf0sW59uJfs7eYyXbkobkcOJvUrVges8dyfomsFLqQyxktia3Yx2Lt
qwGWg6pV4HoZZ2fHnn1mqocs1Y3X3GO1hh3L6ZYWiyrJhzLSsxjpvshJ3HDGfpJ6+dqXbrHTOpEi
tIjfYIxgYXfNA24mPUDowTK4iQ4dYofoHNKkGoOt7bmbTMzqJu+xuU1bV41gSDvPDwSZ8q/Ms8Us
bK+78nPFyV/OtCqjieEKCBUs7kzc50FxhtPIXXKrwg1yKQ0cTdOTUQAE1C2QL1PdIKuiYWU333nW
wn6p5mOx0Gc2Cts7meI0lMPoLzGDqX6l+eQ4+edIk4/dptb8CtFDX9TJKc6mrYA2320sLj7dyhjc
ieru9LJksGLa/+pt9BR9tHRYAiPXqF2HS0/PEplsdxVjDRwpRu4jyV1Z1TQ7Rx3fyXQz4a8L0Kg0
O6+yoaQvjD3kllgztnT80nWcmZdxw0BGyA9dAqWC8s5XXT7et2Smhz3xRhuQ/0xf/jq226AY6dso
iBrGTFuTWqo5ZVML8YMdIWlFFLRjql8Ps74vqSn9xcE5na4klgv91muEdRD62O4hRJ7WNnN8mVe7
xCSwZY3ZHOJY9OeZfnvuInDPcvUiK0Sm+vDM1Iz3v1qR/tCRjdI+uypq2uqcW+HUZpLolWkPiwGK
RFull8Fhftp2NO0bS2mYYuFBFl65WweLzXju30D07Cp7qz9rrHHrdLJzVtIirV8quVpHx6xRM4t6
uRL9NhPqkNMQv4GGz8k76tqCPHG8GzuRcFtos8CA3dMI5EHjmCXtl7LoysAxqigAuVKh5cT12mQB
kW0VAKjtkbwtFD8iX3iEraKzAyHElqfQXmyRvQ6SaxsZgzxmaY6Aiccem89LJ3nFrc2PxE9EJyaW
LGuMZKQ7vdqejbA4Ly+gPtU5ru91WijcUZUf8a7skrwH9913HPf42Uaz7AkamZg6U2U5zHp20m3q
IIuno+DgTrxwScTqKKoDw2ILRszem67rhPAWvLKfuhTDQ2lGuylbXq0Z1+XkTM99hNcTGVB3qAii
YYkeblW68k3aryAliLZO/K+x5Bg67ngVM0OlceiZgFHihba5bL7hN3OJluxu0keN8GkXB8zkErtR
YUxoG/S0Jh06k7CRkYTNijvZjsCt8SDh+m+uxTKw3KjKPAEqqVfKCpt7TjTGt4rtT938ndT6DXqG
cAtA4XZ7t/ZSh4wT0YeOPoFv8a+FKfd6gYOCkSH0mh6TCX0PbZ5uZmbMkhSfLJl2faK9e51wd6PR
EbiW5vU1kz9nV6wu6XiCmQ5jr0A3qHQ452DupWLlXHsA7CMCmBh5yLZ9yqxouZKRzmyDo4+okOQ4
ca32Gix4dMiPg1bo+869g3FBYagvL5Myjmuv0xVW3fMwMRGR8xCYcdUHavYMCsVi5bePr5N+eC8k
IzLr15zSO5fTPodgdsVpUkiNOA6MigF04mnU7McO3/htTB6JVhNmTbhTOPfad1dP71ZMrlcRXecj
2koxfs8uDf0mowWPuvJpoClA3psH97eSND+s5ynieJhBb9hh0PnUNvda4ixn5RBdUGbZvSYa6Pn2
wi23NrVfI0UJjYkzn7Mx8fum+tGt+d8w6VQscj4arD2HDbo918U/tBukV0I/Zd7Lydh0ugdeUcZd
lWS0X+zikIDARWwY5lp2LHUCnbvIumt7L7uqe+5tqw1jLrK/NB7yQIbgRuvZu2SY55vG3VmoZ0NX
CdI2xs9lqW/ZYTOqYMsXDfa5rq7QgTT7JdsMuwPnDkLbEMivzXeGyYqjQvZo6l4UJC2t16S2Uz6j
cVLE9XhbSZy52he99vlDi49MX3XQTuJm6hmzrar6cpyNzSI4GnU9wrqJd8XQ10Psrf1tun2w6b6V
KGmv/v5IFi1RRnQemlzyavstgiZSxxL5I5pck7WUYHVX86D4d9MSNi3rcNQYT9mYZtwH+msPXiI0
TNMJYuvoSmmHYvVe4zQRuNzoadd9Oe+6iINMOeODyPxO1e2pVf3T5DTrwcysdDd1xY1CMsbsmOmc
1RXtgYeHYGN3zOEIK2a1TOIo4VhjcemDqaA7vLO6fryZGvehqLig1Vr4ZWN0N4M3NGR47102fbeB
yTIw3oA6dttFC01+2oxDov7NowFF3GEsn43GiyVRFjb9R9NCcsHRRSlU7rzOuS2ZiIXNKvqAonUX
YR2cGLHCzNmCNuafrFvCSE4D8YVXeTeqPeBvlIvRjbfG17HkrMKxbJ+bTRLMWk4/xpivDPIHKHLU
D0su8CjHvTOs7r4dc9owMn4pFuafgn0phiDdacuvIj84iyzjJrWtKRyqMt5rBckIreH+OjYazXJ4
UcMU+QIMcuAseuD0C+uztX4L5R47i5js7NeR3KBrWXy1Cm+t7gzUfhohRtUSn2eree5yxBQDN5fZ
P+HjOHsdCp84SnZR2kHxGE3f8cTX5jihEIdO0numFUSmczFRXhfMX3ZTLE8ekp8rjIrPxhYzHjca
0/aaC+CI777AbImPqKb5uleRC9QmK548yZzadMgoggVyJevldrKYHtgiek/uUKCwqgTRvO5GE+n+
1F0vY14ckGWclim6JS4E6wu9iNxQSHUc/s94WV7Lyv7pVnUtxHhLlQq2ODnnEd/B3akhCOr3uRi5
u7fqjDnKrcwSQTnbl3ROrGNrDydDkYNeqkdtWY3rES2QiQ54X6fHsqPEHTzrx8yt0a9k/6rVw0qf
K2cz4LqZODNbRE+dm5wHZmn03D5NMQwXg7DYLHGXvTYMXtivdeCJhLslvS8gMwQxa33dHcAqndBM
spXnuom/v/koJHFikbJInNZ+Ynv8zEX+b+iSlbvfPMwt74tICS8kb30v1/4jtmhCZtlmp8+YoFlk
PJm1GwcCRBkdBia2Npd56qY9widW2KtsyJ55/x+cf13TeWFMv4A2LU3/3tN9beZYZcc/qlcPven8
NMXw6i79I1OIKDAzDU6+Q3CWB1GqjTgOCGNT7zBH1UgNlgJJNpEHrj+Wa8uRX2fq7ETWGVDaPyOa
3aCt0Ilt06xqwJ7PSa0Iid05TUoCf7harOXg8ARVcX0oWbgjqb1ZY/oL3Kyi89yqQ60ja8P+nnQ/
ldO/kjNFN7qqb1uxNyJ2TtZ06MresRQT9OPqn5m7aNPVbnRTJHW6aMhlwHfabPEz2oLALjK+HfOH
gaa7S1bvWiFJCysDNALS67TV0fR6yZWyV8PP0uS6qTVSK63yInGr5VVbHobF1nfI5myqizkYK3kw
ZhVDG2taIljaB5P/GMIaj38urjoOpTGOTtIdE4zXXjuwwh+WJvtJ6naDTg0nq9J43aRyCkkXh/KW
Q9iWgbbML8aaeGc6G4HqyR537dTYKad6SpruzhoJggBTza+RhnOJ1tWlW47f276WOUehlnF5kC46
wVVWfoGpd4/8G+ifaphYKYYYinAnlFOHdtCa3dzcDqtunKty2s+VFodtTlHW9Me6Mqhb6QmnVcq7
p6qdm6zXackCFCVttdOb4Sp2CW6PdWIXUBwZntbvvELDrjy9FarbdVNPCTDEd5pB0T9X9XfMQK/N
CKP0Yi0NtcX8lEN7K/ThWHrFshsM6t1iyCX9IAuzUAGRJZrvhtj614hzbLFqkhPoMA779dA41MLG
5j55P2SkfNL8Eq37wgTloIiBw9NytjiUJjFlhIrNWwwrt8ms36bziNrDODVxUe4N2gOylHfK9DYp
D+Vo0xKkuKB1bTrztVfpEwpLylE4VPYwYdSo5E21Wo+RlT0I1pS964yHvFsPXmNcRezkmEWDsWZA
RjTlLsvoRpLYmaWdb7bKCpFR8pUbU+w06GL6kq45Xu60Tg7LZOydYaAqodnokVngN1pxEar7jrLp
O++ZVWSrb7QPRTuOPDRY/qL6zUzkd6rsn3Gq4fWboaUXzQH4PfOyBbBCy6ldJv9oyTKwb6qO5pl2
a9XrU2I7L5mjjrppndqEUlUbzAv4HeweAo3OyIZo9+7oX34Noe1avWHDAA0xeWJvt+yw+vyvq8AG
5v+EJchhy080de+lQyeuGOrXNfLCblnFIRmMZ48c1rb13pNxU8SnyUWbEVIgtCMFolQXuyT3tDZp
cJfusw7FbYzqW4BHE8qr6bGd6MUMMWbY2pHXGMcItIuahxIjg++ty6UavTBdbVKU+BYmJhcLTgpj
Vndvu92DZZefXU9WmaY7sPYRpOnTkydoL1setgLbfZwHg4LNDllymUDDSECGK55zAjqxm4AXs63u
s9LHUEOl2pIaqlLzVhoOmaFwAzN67mMTHbctj7nA61rlti+SCm86Vp+ote9bq7+xO+UGzBo5dhNa
52utdVeMst9VaHpmF+WjGs7myDQ4ZpzSaV+QHIh6pLfqzx0ESXSppsNbOzMvLwqDc6lzogXP2pga
DfvaehiN8aXUaYFBRdoc6QcNY3fvSYoSCsUZt8o2BoQnlYKd0OOF5gDVb9R/tK6xHztxGR0HHkpD
MmTOmg3QwqlpaI7D9dyI4dqo0/GaBsTKWG/WjshHZr/XGnUqe9E8ZEL7P+bOZDluZEvTr5KmdSML
jhltlXcR80gySIqUtIExJQrzPOPp+4NTKUrMLN0qq02bZDD4AAQCRDjcz/mH+JZl9bwvK/Ia/iM6
Rbw2LQ8tSC/wxbIy1Xr7rZmOytCtsTUsr2UVcADyEKbx8fUkUe9HjOPOsDanurglDlPeAhe7K1TE
O2SVjr3rVemqu5cOc68EA9MNVxusXk9EIB2Wfq8pe9kPsPVwGUrs6+ezyg3ckl0AoZK0NVcm62qr
bpYg7ExkXP6qS0JnKRD1uZY90O4aQbtEBLTNuL82hu7bhrXdxTGy/vCm3mBugJROT0Lrr/6itFCx
ME7kSbWr1+oEa7UrH4SRPKmsT/IR66nAvGEtsim00ruJ8PS8Lz2AU3nRNwdZtNw8nj3gpnU4RO29
W/nJUSuJJWZ+3/LmaJwLHgjLBPpNs8zs4dyrDL7y0LFy66UPWG8vi1HiRluIDcbq5cS+15/wKiRo
Nn9slaA6F4uXrvKjHLd4JOtinOUn9SGWjZPn+AQk6N63ZbpjOa0sZTGEeXruXe19Wipch6pe66Wo
7+R5BEcSyqjKkzyRmQHqKzPX28jWJjKXI5heWDVJfpEbMymrTVzx00IqKwiWrZWjddGn9VI2g2jO
L3xguKvwYGYUn/uk4RSAuiKp9XqeuB4H1gPZliCFtmkaPbwmxB5s8n5IbkjBz8iBorggUWevcj/s
bmMkNVc1qgp3Y1VaSw/2zT1zr2rp91by0BB943dn9o/BhJ6dnZj2h2wws0WitPknoyqeMZWFLlll
j04XpZ+HIoM2GOlfsgkge+LkX5uBGUVKToUMR77s1IKBY1JvvIEZzaI6Ea0CkpuiQmNYEfADrImZ
7nT0nvJtQC7kmUTEUW+m8ktS2RcbhP+fYR99dLKgelJZEzB7q92PGrnbRRwl4yYsfKxRXFFeMJNH
VzOxGYJmw2VZ58cFlMpJYfLTleVFNghf2AwSXrGWRdlQhQSHIj9RmO5wqpd+hT+sLSBmK1ls5hPk
tuasu8FBUe/7Z+D1nAOfJo9m9mUeLKfKVjeKLlAhnvvI87vkBLdDaXYvlyobstprt1lNTkt2kecf
FBWcfxeQ789L8Gww0ndTF2MXSQr0GregdNeWZoQlaBGc+Zkp60YZojtEDMJlJczmU5ooV5pZ9D45
4svkeMHXMjWfAHi7j72lOVggN9BmezshquKWRyXL9aOt9c6GxWvH7z/VyIvr3Yfe6z6YOVIugbmG
PcAfaIqnS2YX1sfB0vKl7/fTrSvCfONaKXI7ad0dQPc7W1ybvWtsTeuVXsbqA4jCCMGk4KZU49ts
0rQrvUgRWtCtntQEucA2DsorHhwSRX4eX8UsnbY6WgvnODaSbVuikpJkJLjSuB/Psak3Wz0DVZAZ
JP9bQ6Rn0Y7aFmUb/yxczdryQ7FPcQwRIGfA5Vd2yACdbAuo/TvdjIILsxGmdMK2PvvJAV0J60vD
OnxRN/54K7uG5qQQlfmr69DVb7rq0JxvVTy+t11jMvq28R3oqeiE99m299A2RW2ZcIasI+C57cqi
D9Y9dqGrolLJ+nn9JdVqnJUjb1pr4dRf5AZ7WXupIyexkUUx9xMdTFxfL8xtwdCGcXdELBtVH3+v
heXwclwQEVR2NK86kAT/MuHmh1AVkX6w/jdN4SJ7A0+J1aCzy3FRAWPZQwaGl3DRURVeAdoZ1rKu
zx3vwuwejD6Km+SE6Cfr7F5f9SPyTLLUB156hUTZTpbkieCnubsI9zzgzJxDbkzD9DBu5jf0Wgee
syKVa2n79ns/8h8rDWm7a1lVuE6GpFu1yyss1IckaVaq1oOuIIDSbJTI4G+HHWSwho0IH1OZYmJZ
Wn1t81oACDBXEpuMly/luqwQ4COO+9JTFhHOJ9Q0b15PIRty02+uLVLqaE47yMD09bXwRnUnA/eZ
knARPJj/RaVvWupOEYT45YGyo9zIBniopIPng6epAD4eu9benxegZVDpVx3xn2s/LYG1oBr4iahh
TZLHzG+0AqEKc4KPk7ckHHU7e8603L2EPsQbtySeLutT271D7kO9c+fpbllCi1GClv5ZfswLVKHM
Ebdpb8zKtaxvA1ZEfVs8ksWxEScasFeNSF2mJpazIuiVY23zNC3kbjPiXJoNHVLmpnKUVVUU0yrL
L7uy9rW9cyGuJany9U29LL6pMzVH7NMyXvcOMVR8r8ZjoI3fNqpaX8KW7zoZ4MXTwDY/iAjygVrE
xSeSdl9Mo7CeFDt7aIRo9oalG1tHRMHaTXVUP9CAfzByQfoMhkemOYynvkCXqUrCRxwvMTVmwASV
oaxrfTw6qGx5Y6SvQIUz/mXD1ViW6fNYIOrZ1toH36xVEKS5w4q9Vw79404THbKiKqn7hdrr/s5L
M5bWDdQuR0ufCld8xJ9cuUUwOz9mGjKDoT0BSBjaTZkWyWOnkkQblURsFChcnyxvyQnSdfvYVX5x
EGWVbFQIYvu89dMHZxz3BCOzJ9HrOawnzzumQRfdeob/VX7cpDn8Bcshv7bztLvyfLIMw3zAfB0g
KMlpRWADM8s3tshJ/hkhSXqWGz0b2nNptMBrTQeJA4VVeglA8qxroTEsZB+4nPMuMG04cMbxW/H7
KWT3tCge0zTJd6+nTnRgwYbSNeu2hBowDNMe3Rb3SpayGAKa3SF7L4tRBYoFeOq+d+orm4Rgs6+J
gIAOU8NlXirV49iRV40yo/xoT+StwyGpn/IkfQTm0X/GovncMh99rjsLSlbm42CfT4vcgSawUFjI
z+Fo14ffkg4gZBzfmOn2KTzxBp7yLC6X2yUKc5ooFiHW0ltZfG2IEyXFBxmcZUe4+zp8UDpsxHUE
qU+OFZTupi6A+PaDVe8DvT3IktzILubcTxbLmV1k9D7xssa+hIOq7DMHXlcKS51VeoeIggb5ahXO
zbJPpXjqMkmIiVamSR9eq59Z0iuHl0M0kSwrzTevXzrzd7oSOEuYlWlfIAxxku+f8XJ876UVTxaf
UQMpOA5F02+WDTjsWz9Os1tvXnKEagVW53udU7fNKiYEBnQHSTiYK9pNpTrOqdSi6gSX5ZE1sXmv
QqtCb8y6KWobSdkIPLnNg3iSjSaq9itwIMVOLcAJNp1ebDMbvGvS6P770MvtddEhjqBFAzwq6J2Y
53RQ3YbUup8SUDZu7ivPG/Jr3nPWMSXVq8a8TznXGoBsfBpMPVgVUQKBCKTAHdHM9cC5bnRTN++m
yiNwamusMCHZsTZH1F03mmghW22dTOfY2N6J9DwCo2GYXBW1VV3ZINZIoVfhn6WdHqosMh8qvbDh
VPjIgUxp+FgoBBDmDvbPR5JLrQmqO8Gf4EVejrQYsZbFWGs35JaIuNtlct8nMJQQ8AwvkeehGyWa
nBRJYm/70dKOEe8I4DBpS0Y7yk+Mb812TFX7yuD+rO041i95gv1dqCr2/TBLFqHHuyhLw9nWrTeN
i3T2YGjtUZxJdSYELlHdmqsyEPznYt689GsqI8fbQvl2hGxpxhGH5N7wsCCE3E6Oew0isb219Da4
Kyw0K0KE3tayKDd0MGyrvWVmP7OAEB567SDr6CAMwoFEQPq957YGzrSdf7SypDr3QZ+u4zRpHrQw
+iz/1EL/Gpp98CXiWSWYPmJ0MR/jIFV0NOZjEpuYQhUZ9cOkz+mD3ns2spdjMjcRC81Jvx1TWuBS
4iQ7Qqlyj6IZ3SMpT/JbvUZCoowyfxPzbqhww6Ypk01vd5kE6yulDTfJUKYtJgUGPD5cdRc13x6V
Z3zURx8RhoWpOmyzueJ10yQhBsCgXu8niLTrdsBxvQ4H/ZRnWrwOzUh5hCR/3fMUfjHD7saoe/0R
3kJGWrz+W1cvba/l1NUIhpvCDb91fXNWY1LxWM/LmDDik1Zl+nvVq4p7v/uhEHZPorO0lxbh/tDy
9pjCLfptXXmAUKayw1m8VgfesTD+SYiqxlruxgJBgHDeFG6EwqRzraLbdazieb0mdzM0aBU8VX+u
lWWU4avDpBOydkflkJn+EcqIsU1IFR/IyisHWQ/xneCprBTp4KCLPPcm6edmC9mrtURr7mSHWtbK
XbkpHZNcmd1GiwLljG/9Zcso/E+tWwXHkXH+xuensUsGAnMiLbMbLxPZjdxjFvrQkEw9vNYPni92
jk7iXh76c1/Qpt/6Nmj3LtA4aJEddvyz3JgIffIcpcbaLlO0S5oW7rfcfe1Tj6Q73vaRzZZqItbS
YSwTAjP07xXE349Z1qjEp+ddTQHxJffkpvZ5dwFPChavdZ3mjOX5tRxbU7yJUnTM5MFQHFFqenMe
wpUkaeraYrhyyJH9cA4mTvYyGwcVfE0BVwu5vs4NbxAyyG58NchuymS04Yh7+sodtfTHhl3TIeD3
Wlvour0i06qv5IFyg7RydlPvqrmnrKh78GEWU44tPI0Up5nHiXTjGTOEciGLUJnyba2jtCSLmgFl
VIGreZLF0ApXvCC1+8LVtJs4Ne5ldR+i3doYeMhFYzY+1oJUL0sIey9bFVO9xklzumCUbdzV2fRy
ajcx2mMftQV6ShxExmNcoyvEenS+LJGgJpibin7V46v0qHk4k/z9ao35apmGBRsyScPj69XKU8Zc
bVoj0FzC0t9KJfSU18WmyX1w0bNY+os6+qyn/los6wAmmguERrbKhmlIGNllOVGzj4lIsp0sjWl5
ZKiE4pOItRsx14UWGIY3aLsNq5p49nqo7REoU5AuPYQKrnKmQlgneSbphwr5LNn75UBbD8BOl87s
6xHemEod3oA381la9JcY/4sTAvLHVhmcR1Xj40d3gHXkujdlF7+v5+rMhWdTxaTTmzZ2HodGj5YE
4sOTbG2sCE+MMX7wBejpxsBiZ+gV57GCNLbJqmjYyKM0rScc2UbRlask7sMUneRHOkqnnlB6JQM4
f5QXRSRyq0zZyuIYjx8nfGfRsKqL+9r31vIj3YbcmJhwvm67RHswYI3FoXNuEp2Mh6pCLsbI6oxT
tn3uS5PcSyQsD1yocTeOiYHc0PfmQQHD8HrINE0jgygS+yavVt2EdRJ0d37QdncYLRE6TACHej5F
JG8wkOnHp9ceovXe95GenGV/XE/qrd5BtJTFaj7hnMWdzyWP6avUXKIp4m5d3dw27VhdDxl8eyYA
QO0rhV+rikhmq1v+l+DSBl3+BQ+nFJygP3sNGLBtp8aB6N9H702r/tPVlexL7GnAX6zyg66Z5bpB
mfBENNI6F5Mo8UBy7U+RUq5k19Ihz6f1qnM7JXjDjWrIm8Ss+tupcLuF/DwLkmLSWeWTVwBVVMqB
yZgSm8caUuU6Dy3nEeDAWXZtIu1j56hwEDVLcFFEdOR3yL2+XNqso/76DjFrqJfvkKfMqeR3qGAN
vQ+z8k/gu93GK2Njk6jxtAMckK40hD3ey2JXxdlKC1TtvdHU31on19d/KKqxVu5IGqUb2M7kSXQl
elDxSV+po1pdAYbv96WI6x2yyeiIKmGystHN+zCO3SMQaOOrUx/rRJmem5JhAhHyCEI5R0+uV13V
xDPzFsGFXs+e+rQMtuhlpcjfJX1xIjKHZdS896bYIvKMzbDRLFkH0Lss+xF2BDbQXpNaV4nQ196g
hCfSRs4yIe66lvWlo4EFguicnXQzX+dNj2WE33KE7oYYv7iD83KCfq/bBq5aYrbXs231ZBhgQedS
GfmgePJqfGnsqkCsq6pDkWBukF1kq9tp+ZEEAir6EQkqlMA2SeWbZ4P45tmaN7IYJL11nDCXlCVZ
L3uIlPwRSR8bZeosgvo+H9vneBwFZroJcL1ZSgF2mK7vC4T+70IfwGQtwFlIIXR7qt9brhPfkU4P
XuqLxF62Qqs/obYB27z7gto47zDgLxe/MLydj3TQ1gmS7C7uSXI0itp90Xt1iQB0+6Si2rRCxlFc
IZ2KA1qbhJuhVOqHShXv/SrukdTBKGvM3EczwkMlEnZ8aouyxwNEH1HtH/0b1hiQsTP/Aq28P+la
Y13MeWNo4BbN/DJGoTUrirVnIJhH+H9gLSsjrvbaxLTitX9b1+FGbViyyTp5WBeAwh/DNt3KomxQ
w+oZ2Xrz8NrNBkll13l6DXnTuiSlV187nbJ87YCyDFOzaPz8eppat8ttM0HqkwfJhrYNh1WcBB6U
C04k60STDZhdh+leFrvcszZZWICGUPHGcX3z0WFJd+xdQACyWI9jsEapRt3Joh3n7xvSXTeQqbw7
GOqbumnNx2L0IbC5t2KIjDOpCyT4ffUrMCx1G1UFSxpZJzdhmNUnOFfQlumrTrm+8aaq2Ddd9hEs
MNRz19NWQnWi237MzBtD+7MltgBxBruKPTJmUF7nxrzK41vVCNWVSnZoLeteGrzioz5q4ihLSCma
N272p+wua0JTqHsmrT+eJ0pyFVREo6wru+sgkjb1Rx8O1cs5WFwA1y6nj5BfnGXlkpmOSP2LeQAK
0Xu9ey153ktJjlUDKhevbd1Ppe/HyUHue095HDmn/k7ryVXPA+D3ni+fN7fNgjv/cJw7+KAf/X7v
92N8htkYn83Yu23TsdshxxKfX+vl3ktdOZAw60E20P21OqsY6ReyXE/d58QHmI8/w9lLzfws9+Sm
Lkc0VbSkxUDsrwZPqOHwQ9mww12u+ukh6vGhfDnN6xm6WhnXIpq1++bzy408F5OCbvHut//4139+
Hv6v/5zf5Mno59lvsBVvcvS06j/eWeLdb8VL9f7LH+9s0I2u5RqOpqsqJFJTWLR/froNM5/e4v9k
ahN40VC4n9VIM61PgzfAV5iXXt2qKhv1vQmu+/0IAY19uVgjLuYO15oVwxQHevHRm6fMwTyNTucJ
NTSze5fQ3yGWc+1M6zpeMMBrZRe5cdLSWWYVeN9yoYS9y0QFk4Bk40excVVNpv6ySSdxZTC0HsgN
c69RSzKuQOUXW0X47eK1n2wg54aBZh4imVyEBEXNbFdmTn82s3Q4yz39+97cA+WUjGkcuNOApcnZ
08S+Cdv8UoRAaT1j/KHkZureDNxx8+s7b7pv77xt6JZlOK6pO7amO87Pdz40R3B8fmh/qbBxPVta
ml/1rZpc4W4x78PerslvzDXl2hxxJgO2MSAdMm++VUeVi2xgWXtnheTmKjVUE8Gbob64oV0hoUDd
4FkmcFK1C2D1/VUu2upzmVQt7jPBQwlc/zokG/6gag9J3LTvdUhTtzFYblnrtE10Fh4UQ1lMBEmV
QVcQz5+PMeEerP2kriDvt+YDWItkOdlZcpStWR7/cP6h+OH8iq7u+7aCaOkJXE89r0Gso+7ORJ9/
faNd/W832hIqz7ltOALKl2H8fKNbJ3OYsPrZMxGRHr0Y7p+8w37qclNNpCwg9qGWJ+/xa3OfI4ta
Z9nhpV9QtzCF0RE9BMZUnQjrwIeNeeBSa2wxzZwrO2fGD8tdzzPmXVv71qswreeuZN5V+oW7R7NK
X3dOMz01zWKsiYdPGMRs1FRr921qOPemJ25ke8oqh4i5VsDk9KyrCnnjZd0505NXx/cDMeZ7xoA3
J0yAH9yqrg7QcDkk6JZO5nDT2XZwavviLEuIBI433+q7G3yeUeDrisxbdDrKj8Bc9JVnvHbh0MbI
Xg7VFKNaTcxPdnkEyiNAOgQJ+3C4Vb3yfhyEwOCtI5bkNPN38ZUPtr0eW1P9qKL+vwMsZL0UrTG8
yuCw3ukOJkFhbqYYpnL0P511PrzS0UKQj8Z//DT81XI4/JwXYxX6QfOm+K/tc371lD7X/zkf9b3X
z8f86z5P+f/LLufwc5XXIAne9vrpvHz6t6tbPTVPPxXWWRM246V9rsbb57pNmr+G8bnnf7fxt2d5
lvuxeP7j3RP6WYRZMWcNPzfvvjXNw77j6LwHvr8n5g/41jrfij/erZ6TJ7AOz38/5vmpbv54p9jm
76rh6lBFLVPVXajm737rn/9qwmoEUp/lCtR9NPPdbxnyZ8Ef73T3d0enwubJM21VFxxUw9SZm5zf
DYNlgcr5NEfXVP3dX9/+20vs5c/2zy81w7Z/+smbBjw7SwjHUIXjOlye+vNPPo5Q+xKTW+4Q8YBa
0BWHSXTlxrGcQ28GHiZ8JkqtmFMs4BjMyq5KZ637sMx2ouuHVVraDcbGSE+aIkUSDI2bMZoBkgLv
7jG2y6MZsbTfqDZuhQU5+iMqmRghwB7DUXyGlmkNC8MKwVd+c3WubBT/k2MV9apBY2xZQyU6ho7v
LxlG1RXWDE+8m4mO29ZVb47gFwttGVqzXCcet4FqoPTv+GuEo5+xJ0G4qjZR8+UrLhFGhlpbfzAG
QIYFXwvtk6pNPhnoMPIDbrfDAEx2HC1EaAL7YdRxFI8DD2ZspazRJ43Xlabaa69ikJk8cKeZib2p
ad7lUXJU/QqCWjtLSnjBhHufvwXLty3sELMIrLXWo4M+UjrsnVaddjbgp41Rxzea75M1TMSdwwsV
MtnJi9LqkE4jtMbxvs29AVhzEsAqIB6G6X0J2Nq20Z0DFYwP3McJB1kHrv1y0sy7vteK9WDE8Z3n
2x9DZlYJqk1Wse8bzFoqQzxP2axyg7IV0SyBqqA7S/LV5O7B51d1+KnN16QQNEjyVQxLQSBuGjbg
j/p1CvEBSHmKKCJEREv9Gvew1wE14FURNXeFX+gLa9Y32gBuekg1P1lNQ03IavKPgWUtO8f/Yir4
j2QeMFwRaJeq0wjAtTX+xXHAuztAawJPww1Rce2K1Va/UrH5RaRnldiHqVOhaIo8PRMlXqSGde95
GSR5gmkQTsejWYTTxo3KLyI3zYVZEqOEA4mAUsR8iw9CeAj/CbuBjFzqi1bTLqCNF6Nu48nQ8sIm
kBwM2V0XNuEy9OZpetPAVSqIUMUZNEe/3sezOraTnnJMpU31z6pIb4oyPgzIIMNlQPo7Iv0JT87/
5FrefiwsQh5Lwoz7RNcv8Rh/Ks0OYnue37VxurbhaT7ESP4M8ARRc0ETJkAbRK1Wqa3sWhUOMUud
ZeFd+215PehoStiRtQDrcs8Vwx82G21Zt+0CKI7YpKzEwXZOqPaofku0CVYt8Op00JZVCyS8a/wc
jQ0XDY5u2OV9b8Dbt3ctqHx0lfsBSBrhphTkkxh0JJ4yklt2iR0WTrX7MPLvLYG+WNY0KM2q6dfI
uXWb4FhDs1rDjbr2DOUAyh7mYQVOdnTu2qrur60qPaWqtQUMcYcqUXOL6x7sPGifogoe9CJZD334
FXCph9/FPulNVFgnhKZMgIG1BRhlJOqmw2wbRIPgrHPfBmc7sap1EnvLHPu1LRYVsIZdOFOYQJws
L7bXvh4jApuCyLKB/a4sGNJ1zFATV8jeFX8irOfdmFd6EjQHgllXNoPOppjHNiWc0MX3EM7wxOPY
DzkBhO42DZGR18hwdnaENNiI+kxzqHFTRhKlgjWQoz8BkWHdA3SHmzGcdER+wFW4xGua0V8Helat
WSEb2zQHCYwglTl1ya1TusYuDbGMicd648U6OYO2IakcwD3tsJVF+gf+RY4sVXCXQ9DCAje7q5ug
JIGffsXdQrBc93F3D5CbCA8K8/9Df+fVEQpMSHogeCpQVnTFjV2KhEh9f9WNFw0mdEMeBPpOYMG1
9cDuq5+jsCMqrZkPk5YRYmlnUSADxHnrWUfLyOxjNHRiz0KYORj0IL9g0QMltD0W2pRuei5AL5sK
q1KtOmp9FANnm7508QA1Bu7mODyAS3EYG+Y8Awq4ut80u7ENLzbEj62LGtAKNR7eG3ZlHTUcCkkc
+ys7fZg5pEdNDO1RFQNSkgmaNakKWn/C1g05ILHEY9oFGV/GJ2Q3YYiOAdmqbjtL8c1oMujRDuMo
zvPTys1xKsnQxSKfWn/VbPg4hTeBkgHTeSRGbMIk126UzDSPGV6Ky1jJlGWQoCkeJK26BKaIfrZl
R7usn66aSGQ7pcrPKOepR0ek5opbgdsAiZmgdOOTnemPbjtFWwwz3eMIeGynuxYaH7BUomyM1gHJ
1FXYGNbLVVTzpcjrKaevgR3ZB1nAd2fY8aC9XGUWxMMxbptwCygdRQbt0I2lmX7bLUNr7zQPpptP
B9/S73NV10h1Ir0BVIvQsHYZdNS1E/Qjg1mW3K71g9zLNKEfDPQVFkBc1VU+dV9TE02GHOjMQos+
dAj58KBDjIKLAEoBlW11NG78zMDswJ3OSTNqB1/PMqR7IOe09rDtlelcDqr+svz+H01A/zdzy5+m
rP/VTPb/wwmojk79L2egj091QAyiybMf56DfDvs2CRXC+t0Vusmc0SEtYBrMAr9NQsH9/G7rlg5M
64cJqOH+rqqa4djC0eAUiHnJ/W0Capi/g/wTiBEJzWYqytX9DyagMmryGlXBvYjpmpDzX8EUWBhv
1vYTthitUrfWJUZBaJVBFsTxw983vtovCVxn65R8ClEZqBh42QJ6BYqlqjn4aKTx68IpN27F24Lf
6Rkxp68/zOX/Ieaj/bwgllfnusK1ifgYFjeIefiPMR/fHMByBI1xsUS+KFHfOSNbBrAGV+Q9g9AF
A5ZbU7C2y7C4WeGfjOgh0+1d65NlslMnBNqCrANBykWAp/ssY+zyC5rBhBi2XrdeyLSKNPZkdUs9
9/78N5c/37w3Nxc5UeJVDpZrFn//ny+/AlbTV7kwLpM7FB/JTkZX5QR7L7ZnouhkaCtfBC4xqUWr
9x9HX21uGqEdU0TlTnpg4MdJQqZsQHQiJ7Z0FIZ3Z6bVFBXEIcVZZamHGq1WVvuuq2/RJaqPJNN5
kc40r0K1T6mSXP7Nd5pv+c/fydYMjWgryxWewbffScOJPXOjRL/woGfbqoZX0FXkWNTe37cazGk7
ECZarb3YFLHj7DygZwdTBONpMDw8CZ3yvTOMJd6P+jxnJHLm4HsetrAOY+PWSipko+GfDS6ifb++
dBmn+tul89sx+EXxq9LfPE0ZUYOWmIZ2gWyG76cS3Y5iS0oI79Q09Ja23wVHZAiBoBJO7dpk+ITI
cOP0YKaUDkqDcNesH8Pt4OP4AwETeee4D7eYhCxJPIVHJdLOSueHy9GuCfJWWXCNoy3Bvl49BoZb
A1RCBhqtBvcAWivZ8Gy0wPGDicWFpvNIAiRuUs1dl+HEiqkPgk1p5eFW6Yt8Z+vXpp8DZDNyyOGk
8i+F562wXWPaqbhiX47+VRhY7llu4mhldxZpbitol1WsnsehDPdmqDQbQZLEwNp50YPf/eTmFmJq
ffjYKXl7jhQjWauWGLY1UuaohYloA0evu5Z7fdzdYMIer1VdqW91DRE1FTefXLhbp9RWbt8TQrLi
e2vCnK8aYoEPnkHUKKrK/VAzu+6V4stoDe4+DesPGkyPxYQh+iUQxc5M6+rfhNO0f3pULXRiTJby
QtWNN2trQB56ixOcdlG09tTZLQxDp6pwFEoWcZsYe4KdV71ukJId6/cBJGwAVA6QRz/3WdJ54hzk
xbZFJ1HA8zslrbj0CvrhcGJ1XEpXE/KqCH25j79+TLX5st4+pnC2XQvbcK7cfTNqWDDWosGsxGUy
FdT6rQBcoXWt2zFZVSt1NiUZP/7wUAkdFjJnI6gP6MTe1S5rcxWJETX86vg5NtAOQiJ16iIiEKRr
vcwmlPDbcPvry51jIW8vVydaSSRFdRkW3o7RGOlmcRkPAslMp7xRR3S5WW+FfXIK2rxFWjKDIJ05
ByczTgKe3En4pI1jp9n/+kL0OTr65r7pwiV+6qhcjfk2TO2NdsOrib8SCmd3ZSzgVz0mQWSdcoT2
AlWBKteB5AV1Ek6kSzTsX5te067lrRzrZhOOPUaAWWOsphFxzaVCpmGPcEDB8lxgDhApJ/44/SLI
MmhNqQ2FoLvtYuyUs3I8EB1GBtkTyHzaJdLRSjYelCj5EMVw43/9Vf/pEdGJDzOlELap/20kQ+sj
B6vuqRd4qp+Nto+OvYNG7FQB+gGmfIvX3Fcrdy6KUkbrAsPgT5Gln8VI7EiDm7ApIhzSR3SR98R9
EXNPVQRSFLy/YTWsSgVh7F9fsPX3F7ltM7ngncE/tGbfRLZFEamhohMLqOrGIeSBPjuD9Hay288F
kL1rxzQwBgTjBxc3NtfoNeXHFGjivmYm3cbmjQgmsTby4bPpdM5JBAh2mg6MKhWRUV7AsB8dPd4H
WnTdQyBeaFan7x0DfW7f2amBXh3iHKHdbEYRtsy+A0gNqxSuzKZCoGnRCTs9kWtLTwjd6Lg1HG1t
uIUG6pyaOXLlRASElQEl4xj9oMmBf+ggBqR0znU0TFAsMu0mw1ntqxK1OB0W4qK09kGPWh/VIXEn
s3/poEAJ0HLjYNZIEM9JHiSZQSFjHW3MX0qbxYl+fd+Neax485uwiYtxGwxTdxlQaP8haQaxxWud
0RUX1y1mp5Kpux1RMTxOrKB3lmINt4rbkXhmfnEaxwlhon7cI9ZAsE5Jq12qIsbW1sZhcgS25cpV
28LcM42hRFbN7/ZRiYa2k4/Hwn/fAvX1dMfdwJsuVmQwIPQ1zA2z0bjzM8vddFF0zdLOuscoe5lg
aDPprXZ28kKFX+v1Zw0AydTHu8LJkztE8/Wl2xibFG1YkADIxPXEztapGbt7LScj9Os7JYj2/u1O
6eBvDBQFbcNU39wpZdDazkJb4AIl79EoAbo7bfAhRqP/WJfCWCEADO+6r0rCAiluV2jJBf+PsPNa
UlzZuvUTKUJKpdwtIBC+bLsbRbWTl1LePP3/id779DorjrkhgAIKIzNzzjG+0YNMyeSkzjPWlI2p
5mtpkoH0/35n9r+rSHSIHNNYOOi0nV3j3++s6CKRrq2K51GZ1Tll2vbkMRQkL+09rDX30jjaZdLW
XB+VNDvDzgnNqxfSKGx6YI/NV5kZtMWZAKJOaOa1caH8Jz0Srjn0roCRyOtdF5kwf7Q9ju5kn7UL
eJY+nv2SZEr4yi+oaUeb86I2wkhYlC2DzOk+tDIfj0a4KSHPHooc8VIloe1PWNHnevFYkJOxBBsL
S/m68Zt2uSpXSWpOSAwNsVx3iRfvDaeiPyAzC8/+GoBT6NNutPDMr3qYLPtIs7m/JL2vcg7N1B60
PivxKVt7bwP94c2gVLH3orHZxt7K+osEHvZKQtJIiBpzyiT//x1/Pfm/z0SJU+J3YIcyOarRkLHd
fx3QFjfzHMLAo2eNXuwNcNWwlxoCGKuMIeNoF8hRP5Nw6vbOMrvHLk3oeJXxW7dozXG0SHiNne/u
1GQ3ayZCBp/3suykqikbUTggaHexcHeYsawIQ35qf8/biLVNiqB/9kb9VqFQIfEhe9KNrzQGjRcw
KO8dySXXvnpKvQzZMEAHvjD9EKfNj6RHSLlZ6TeuZcUv4yDs16JDEGwyoBapGPwSAfKQTHuXXXpj
rr7vcuYjDRK4QZXSW/DA5XDGSc+IASOsPy9OktNmjqmSBvqF9tpFgsl5UvGaSefO5UFvlA6PTNIq
pfN9MWERXP5cE/3zVMgTOCJgZigmLsjufD2bsrtV0+2uSJIwtcY5OHm5U7RgN62llz5MXSOIMvFC
PEH4TPqG3V9Ke1wJnOlnY3SaAMXlaYLiBuEMjE6zzGxp+dLiiy02wIkJ7Y0ZBNSpGg5OStggL2sy
PUmZduA7RKiF1T+zsBnqNGA2E0UvnKUvc2MYxx7RwnZpmUrYE82fWpsvnlrl863fetQDTThOz6Gr
IqzifXqbXbBtU+jZPiPqH0ufzdA7Yz6nJW+T7C+axbsBTthHzd1M4ppeJH7GwRzNDUJA3Cx6V/nI
p7aFNfxKxciMA551MeT6wXbDadf08NMXrX8G5AwRqmfvVYXz00i1ED4f4MkFAZ/FMP2WDp75NHTp
t9ZcPnDKrOHauf2MyBZynWUcBxdBUBN+gVG/PCXVuJdVASndYIPA4A9mrK0C2CT5nnDanzIX4jg5
C6wnZINvTVcdMf0vZ362hFBh0ty82cAmakaYzbNbok2Ln6qlIGcnh7w642xhVwlQcXRXtWP9Ex68
Mr64Vf/LNSqyGZo2vebGvHACN9t9HLbtLZyTFg0gcr6ib44Mzouz8JCd6EwfiBTvtx5UUThypCOH
qmVE4ZDOId3pmflEv1NC2w4lH8tmpHl3iZfcFG6s4GLH5b6C2AJopsDHMGP4HEJWYdFydHQju435
7ypnB5tyxwsMvb55vOeQkquK2uk6m2G06621kSgYKm5qKnAOyMyyNNM+d/ZA1GDjIZjJmuZOKlp7
l/lCIpYp+FpjPT83uYr8Cv/dLqYRCWdt+iR51kXT6Z6rBSXupPH5hyVQLf3sbJH6Ex5p/Wle5vEp
PSIXISWo40tqUwWPuzAFsDFVbrM4iW5qCE8dkJRLEdsffZiR0+YQutdN9t3Ih/qQVy3EP0uz4BMt
ams7Jvlkjfdjhu2VDybiGlfDEd+G427qmB+i9tP9R5KmuUQca+Pul9Ol081bLxylg69xaQqxtnPO
YUwmxzDlP+ciip6WbuzIeQ6f8KtuGZLIt6psr00TRtfENo0NnoEhMOLmEx5G8WpH4hzDZrol+sGh
98CQX5DsyGb7PVmWn3OoOUTjFASydd5wWRSk9oUjpYFh4qys91ixFsoWHL+FNBiXLs7To5aJ0uTe
Ite8hU5DgkQYo1EtwsNKvgVEZ1LfDbXcciCw/bgdyBlkykewo/PUV9O32u5OOWytV5lJP0Sz6w/m
8sWKyc5m+uptjL4mlmVwqrdRQnB1SHOoSRHLRLzrVRq0dNXpibTh3slIJrYLiOU2GjBjmJogHrRf
aB7NY9+sTpMq3rRYdN4NQ7xr8TL5BFGD50gsYh96lnSnf1xl9c7twyRoLLOaraH9okBiWaT+3EQB
Xz3WufXJTb07R2UmHOsA2SrdRfchxv4nJdTSSfQClcngVZGuXq+5kY+LeNJAVLfOftL4WlGUNv+4
aEg1SJR1dMqHdJyjLFM18fORpypN6iLbCbG8Wc58StYLJ0KjHSpno9kCnZVBaCOnu1M8DsNBiOKY
RkjJELt9/Lk7Ti6xLbKD6sr+RJRhf8J3BdA2KQQdE4uxZF20p0ICH2ZJHyTTNBPXuoaPPi5iw2xP
ms5FR0KaXYzN3s4B8IR4gXz4ijPAo/w9ktF7g+ILfDwAJq8kAjRdU1hzck43jAS9nUlMw9kp2VmW
ZtAJIJ5fRcyBuhDgTbTxVPaTdRxA9vEh8Yg/Lv51cxnTcrdoNWRjr01xsatpQ1LDJ6ERgOQsYXV6
XCyIWv5ce9yEWiGDocXQmMY1y0guOBer0+Pm41qEnhn67/qXlHlZw/h3i8H53kzGa5rL6EiQI3m5
uaMd0GICxIxnfO/C2/Wgog6VXb0Zkj7oEDGCHtDP6Ena7DS3Ozd1pfmO8UtX9nUcUyx+SBhY0wL7
zVyg1B3UaHJZakI2pK37HTnEu3wk72FMq1vuvRF0mewjMhF94t0/Rq89wL5nLCztadMP6ATCcbVB
MrCMFWCc2MIBNldrxkhCagO0hY1Dv+I0Nvpvok4+PEE0g+aweyIhB1yYH5sU7GAXBVObyV00jL5D
iXNxs7k8WjBy3Zpzfy6NOkjKj1Ijy8olrIScJmIrLOazWjVcxJQ/1uoMrnLt1bYS4OJhRzszUtau
MBwY0maLwdENAPqyQRRrpG+ypvtm6wWnr6MXQaZ+3IU2f2Wd87jHtcd9fx/757n/1z//fQUrpjmI
LRUT4r/+J8oqwJd//42q9eSwpmL847Wzx2MwY+cHo2SENa+szL8vzqwZTFRc/2paJocINPgUFYen
BWFGxy+ysNZ7vMLjL3+f93grj5tZpAQ1f7Rj1KftrCZlEFlOq/E9OVeuZbL3sUByq+5nmoYHbTJJ
PSRUeCe80MyJHEx6KKZcgLBotn2qP+LXOOAT+yvmASyN4YI88wyxdUkw2qbocs66nbmE3gysOKSg
GabED/TPNu7a2DqVQ22dmDaSfVZaHsSQLn4dXZc9+fHnx0XPOujkOqD7Ra1IPCrNRCKX5tmcBa3T
TA58g3fl8Hjc467HxeNmgXcu0Cxr164v8rgfpu5/rqlcp2ugp0RdrS/0eAKVPGEjrJa3hZrdwApJ
e3RxYZPOtZwsLHynUNNbgt4B4oB2toL0SzSGr1ZhuT7tp+oURhZC/cdVjI/tsm2VS6DH447HxWjr
SgezQpkLiDbd4Pv2mJhzBnhceGuO79+b8Rph7CBByiDr/PcxDEz/+Zi/z3s8+u/Nx7UpanPfI865
Po36IlcDME0EsW6emUQQs9bsb0Bck71gBkABVEzF6e9FWUO2+8eds0V08N8//+vm4w/dGm799yFM
lV1CjP7Xy/6fnkI5MGwcIyP0CnXgfx5dFNWafrQ+cTEn3sXfZ7YJ6HKLU44lEf3HglAZF7j9n/f5
92F//6m2xh7/vfm49q/HPaZhf+/7xwd//OVfTwEco/mLefVM9dTQPu3kn38+9QA41fbxOsyg2+5V
X7+xsCB7N3h8M2i2yoJoD5xihWMFj9/s7y/6uOl1ggVYUeVc/rn+uPvvQx/XHj9v8ieM/PGEYTC0
eVs6iLbMNAkGXVD3j4un/BYlWb3aVNbDXEPMEciVdQuYFpG2X6b1SOI9Dh1YtiPfgMe6mdqVclgS
h9NSPJVi+s8F8mGI9X9vhxDat1obr3QSW/nOYrHCWF96fVH4V9XJEkZEXyI84ypNNhZZBonujtvH
t/r4XRoK372oqzfFqu4YrhWMWH/gpXvPkw4m4383ub+/zuO+f/xEmDT/u4H842qYKe5N+v6b20c/
HKKwTpaVVOe5WlAN9a7aeLVTPvdTeJ4AQe9ypKsvFeCcaKNYcREV5mqtu09S7O7QJtZ4AWaYMhsz
4O597KuuA8Hp9eW2opTcpGJprowgrlMt6s/Wk2aH5sUtn0MDUQYO3WOkRw6KpghaYWx8X4xW3upK
f7NGpDWiu/Wol84Ylp5rtxEBjZbvyT5prfkmnSz3AXZCgcyZErV141eitmFyxG9LozmUCPKNcJz0
YBPXW3Gw2vR5il5rHDCPJJzrySr+hhzJAA44on6TZnjUZ+2ch4rWmK1/82LX3g8iXYLONb5aWbT4
ZDii84JJX0WdumdLvW968kVCPSS3ZWRBT5DgR7JM30ptqM5JSgdK11k8MWES1AaevW/ajBV+5ojN
ZFbTkfCjHwsD4P0I4BgvXxs96a0fkwJYyuY5jeZPEPGd41w6P9G4zXu97b0gtEakPbr3UpdR8uK0
S31QQ/o+YOvyGQ7DHp5VBA+zcv20GK0PMdAwM40lQuSRHEd2BhA3dKuSOIeqmmBwSPXP1izJHihD
D1rzRGwSQulydkmwbMofGomb10ERoQI3N6APShAlo0652IhjYCKQGTkcczt7RhZavPUEglIWye+T
mPVPTR7oeMbOoEedvUeI584VEJrswaV2GYBtoqvE5sGpMCU+pjXpGfB7/Fgc+Deess4JoP4ynLI9
06HfOMSYMuuFvdXb0tgiKck3p4I50AWyGPGGaLg0821qG/cjjxLESqIXgVFF+cGp4XZO/SWzOX5Y
Rls/iXbuCYg0DnlreJcav6oLM4s6G/ZSXQ33Ye7rwDGm+SWJm8DC2Y8ot38WgMz47WZmlFjNzlGX
tGxqKQs9TnSa69ywWEdHrGch0yE4gTGwqu4ZB3e26wfpXgjn+hQNjnGUVXKsYc/v+5keItgo0oxD
HJUumVFnPKvf+iDP5PM8Zd4ljwnD0AG7nBPju6ZpZPQMjBPmNpo3cuk8whtr62ja1sF7GjyY8K7G
4ULdPJrYfli57c8CxMkt9YxPzG+oYFmh7w1jhNluVbepZsOaR5JJigboaeO8xsoUl+JjYeT8qfO+
CzW/zEkZPhuJ/GbWcnqKptA6VfN8ZYRX3CwHZBu1ynBsqknfzhX2tpW1IersmhOhcwEJ8IMMOygx
fYyWTyvGXT8yR/L0bodCrH8jfMcf9XTyyyJrgrKtPo0m3B3Wp0dEEfohMacLZiXmF8mwohhZ/5bN
eTAWzxci5d3xBW8aJIOkTyzvqcqbtwwmDNCtp8wkRSdqn90CFFpln7TEymkVMxU1cocSKRc4/+bp
0JCidWBoM20pNqMNKC39Qs5vdSAKndyBFTvtJfa2tODhCM6rTdaROYX05NyBD58GAdu0hXc5iH7Z
gUYHCqQv+c4MpXmmjpq2ZSHSwKjN7Qi9BstFD+Iv/TJDs1xX+9rGarovWkXMnRjAnEEv+jV35ZdY
OXseUu5N8qIY3fWQnKa+f0F68CrQDrNlEwUeLitzl6qMWfx3L8e4Uyr31sdZe5wd7avOqvjWKbK3
5lggC7WTU5YvcIAL94fQqzcPuDmcMxchnhNU1nJNC/WFhJ2bbTXTQUc4qHnTV73LjF2FlMbHqRju
1vGjYf7S0+NoeM2H8UWE5XIFLoCv86ic3nhL5m+JY5rHapDfRtHbQZ8OL52V/raytAmmnLmJVdHN
LeLdwFoWSzXRp0wammMxv7hJDZ1vQuYr7XJ5HYlDQUbKD2Da7YoHItEx1d4NoQcOTO88FW+x6e4m
xgEXqxbgFFzP2Rbaqsh1Bx0Gh36sCK8frPnzIuvWV1Hb3fBJpD5hrh4xfa/6KJtLBNp5O8XTjlgY
96CFrAAhLUaHlH7Uxp7IYkzI89Jz7WoRtd716lW0Li0tU93jnghaNzH6S7F8r8a5eQb3+dyL8ZVS
DnU704MpH+cvZptdTTO/ECITv3qRHZMWmtYnGCGqJT4uftfMcHh24BIli4f8Z7H752H+kWD8/64h
Tt6pGjdxl7HR0o0sWUaPwM6dCZMYcbL0gDL1PHec01x86lvSCzxGDHQT+uV5wBGPPZ17QjNqzuZU
/spS8ohtcoKKuSKXaiovrrS0YGkjSuIF9GgbssOoKj0kiv8j00FdoxRY1WiN7Bc9qUfIMNP3ubM3
TYTaFwxBeseJCutkAZYwAtvejVN5n0jEJmotb3y2CST44ty3nBicVZWvuvkn6mPiziC1R3PyoemN
c4zK9bANwtyfS+iQDUUlpRdG/rybaN3PiB56pJsrmcOxu8MJ86B1nFyyKPShXkmcUnvNYS+7Uv4u
5378pEAkZjoYCxnmyUsLpWDTJhEs/HR5ir3sw4zn6toOpb5pmVOfumfNYQhog+dOOdAfGLuwlJfO
oZ7LiH53wTmMrqiwj0Nlj++0Vth8NfDqjWVuKzOSJ9e211pp/KA5rx+Q2EqQDKN3lamHeGgRG2/K
plsz4iT+yr9cjiPfwn42li+xTT7prGMLyIANMbk3520oaZmGfDNbVTrvXZVRXoDohOgXOhsjyz5D
4Ed/a4tlG4+i3Tf2TGtOZ7arQhJ49BYIJZXqFynz92GUVLC0WL1wNSgkIyT9eHrLQJQiLpPZfhyj
O+ygap/avIkUSAH8sjwYzdk90BamuRJVJ93+YHhn3HSg0XyR8KzHr2bZGr4NhD0C4A3SWsjniUhg
r+7ii+M9TdFg483OX6uITXlIXFJVDA7/lDBsFfNyN0C9nDzWymPnAMYzMIoQlf4pYdVMB3lJ3kK7
v0Zw37e1NS+HBcOBG8rATL2foA/zgz6wu3YIiPzUaW9a1oHqJ1gsbaXzWZe/qerywBNwT0urZHPp
1S+GOS9WL/SfppbQSPbsz5y9lJ8h+Dckuioc4O/xUiwfcWSHmz4FOtWaNTXjkLlnmcFCAWGrHTyH
yBPNGj3YFidOofonvS6/O4r0oaQdT2FC7vIsF1iiIuwvCxCni7KLO6GR1PWoR/wk75OgzVhpNNTS
F5bivZc5z1q7Vl5hHvRhnx0yw31e6rIJurVdoi8JUzZDQRrNa7WHM7aLI2IEWijZIM1GBBApAZ1h
ltpfyYz/5sYgx63cJgTSGHYjsPez3hFSkWWjHnRZ7W3HyHxyy8J9ssrxEDp0MPIxOTMSDGhl01eR
y9faK6pzzcGgZRyzM3racJVp0BiJuvBU9+ZLimZmm1t2F9QawUKVneVHhlU8e2Jgl1Psx7k5bXUP
3Af9XmjFEwL7d+WQwdDpXe53jo4QyXOf1OTNp0zoX6ciV7vc4ITiMFQFPHihVAB3wIkvUM70s7aM
+wRLeLQ5VhdOeK4z7wkV6F0YNFuMujxmC4QygKQ7vEfOU51WX5WRITEncEbH3g8AhsiglOnboR15
O5RVKZqIbjjGRvGSztpw9NZ0DyAdvyl4zLPWtISXeXI5TsZ4tDm3Ycr1jk09UlUMbkkLd/qwWwYw
EjzUu6Vn90K2p2kKKZvsdtknDXzDrHPoLpGgOaMp23Y5NHaiXEjG/kZQo/MLGOyHrL4mpj692Kl+
z3vzK+4I7+5AKC69zDh1Qha+UO1MvYk/u04tC+Bkf0axrvw4QeoXl+BQ7ZoVMCcW5JZDcUOLdYrX
1yysjoiwrV17xtsAg83UwoJJ2+KeOggjmguQg1gWH3OvRWxi14CxQTuHuLA46GoQB4PEDh+17W96
4y9xXPJlAWxjxyUBUdlzsET4CcfwSnnUnjCnHZoV9wC5j5QOLJHI2qPiay1H40nEHlilulYQaarl
TqIOQnazCX2XvIXQ7PF+deYhnLunuXP7Y2aFp0q+2isI1ug6a0scR3UVazbqammp7OTqhflKBi+H
PcEUhMcY8dZx3fjwkGdGSS58qcX5nuPr9gH/JEmwYRpEOm4VD2rXrMV4pk2374PJ/KZPYd06nEaL
mMw2HdraOLc/DLcCFj/YOE/HAMDXcoTYXG35FmZGwMTgmXGye2zjyGR3Gdj345iMv5EhHsgy57kZ
vIKBYc1mEoyrId9zwJbnus9/1VG37JDh6BRHVXayUY+CHzdeiFX6FLvahSlNRfb3N00h1HRpQj4h
iCZQpObs/rjIELte62L+PGZOH1D5FZelsILCxa3EPL/A9oUSKXe7bSznImB589a6FYXFl7aRSCU9
gyB6W4V7iW7EH0fWII+xUyUGfPOheU3D+tN/WgO5Zh6jTDtX3DllFx437Gfkpgt4vwuMTZzqLJx3
GSebIPPcn0z8Aw4G/blus+c6y4xzlNpyT9TyGQMVP7huaVfpjcs2rIW9MybtRY7zL9bXbaDN1ncx
lfku1QALjnFlbFgTnXPL+sKAzz26WewhyNV/Vguh6rA1tb0urfbc94RGsN8EmPozJmKrqVCDdIu5
DJWu7H2zlPSFKnrwssm9rRxBpJGbVh9pAYtjjSmE3v4k0RHM+klz1phwCYeoLSsCaxh8HFgRk43E
zkVOlMrPZaWn/lwsTzYYuN0qtOkbZjdlQui64U2IkfwS9ZXfgk1jEGF+tqqf+kJ9NFfjpWM1dqQO
/8w2AwfGfOnoajxnmXfTFF2aTteLfR/r09NM5hGUaexwJuoeQuTks+VpZ/oLm1amJWYKc19GhRnY
OolRLAnj/aI8SoRwTZKi83oSKembQ95SzyPr2kdEge9amXyGF5JdrYYcNxC43drgSvAMOd4hnnV4
u64cD5pDnalQ/Z55sRk3+9aZ6zmwW0zvfUO6o7Y2SPKu/akSEFyTirAnDvc4CT0ygCDr5SVRHZx3
CYFRBCCRKU9UtSlOpTQoSQk1DTyEgr7pgJ6SVu8z9a1voL1Ai2SQn8D/ER1jptOuIvBJ68QLmJxf
1ciMFSjSdMhCq794ReYF2HlyIBrGb63VzStmHX/pm/o+koe3s5PktLCV4vN2+6DEgcVkmuF2jIvy
phVB1lbxRTHyQgipFxvmQ9OpcrzxKV5SbC/HWYvH+9ja70ppV9uck710jG7Xe/oRccd87VJPbroi
6q9OlN+1mtw0zJz6MYLZfSOm+vMCmt0ZMlK4BwISCo/kcdmL95FDotfZyRsxYQx+B+dWt6L+5pFs
0sj8hxBexHpcvNaWlgRZiIpCeCaByWZfPPc2FUk3RPtQUyGOuqWlMlcezYryCfmleQzX6LFcxT7F
GGBhyFk+mBdri1on3aGlXJcMY0/YAL4egYDOGa5iqhFFVTAmydELILJLelkMzsemXNgiZ1bra1GS
GkZ6Wj1de8aXTNpVE9Qx4sslQeyozPHNBL3AbLYjIb4IBelpeDG67BROcQvl1N1J0YcHYq56JhhY
GNpOJszv9A+PCsqqG77jTH0ZgHmfekukL5iNXDR0rmzm7cOS4LosXnRJClysonI3RNF3aWUDY0Yy
FyhXY638XcwgzU2W5G6Go7GNyUecBwSXoFw57i+5TvQrQUXMUYjQypNTRNQZ+OgxvbjznVyvknXj
HG7s2FgObvtOzrnnZ24Co7QIzdXF5Gy6UHQnt2Jm3xbSOWXdTJlGMhVstsRg4CT37NElQkl21IZZ
XqjdRTkxumqkH6U6JrUM0FCMuil/iropPqr1MDvOUm47J1aHaqhfs9xxEYFfyU22A3TeBQNfuf/T
X9Pbl9Sjom6Afd/nheVCo+XpfinDz7NqlB8JcPyQV9u7OT5xNkouWgvXf23B5M64psEJI8i+mlVu
MMNFEFRtO3a3RU4MEQd910ZZf9CaX0lD/vGUjPKpHIafVmGfvTwc/TbVUerjwdzC4H61WtxvdUVY
lVbPVAeV9zx4xnzMVMOa1ZxCuqTqNx/72ayT96KMxA47trc1LTJUS4UJuhvoooyrhCMO9W+dkaY7
N8p0ZLddsSvMiW0nLu276PVTMsv9tODmVIi4d2QxL3stDutAkMO2YQTHHByv6AuM3Hd3SF4elJoo
SiZfDhQgtj4Ue92r5L4qrBtsO3yJDBH0m6wILbSU+atHYnFZPXqTkXY7z0M9ARqXzc2z8UIX2rSJ
8OGiTHH73ZI4pE31Brggdy0wVkZtq6xrnA3FGWT2fSx1UnfIFIcNIZbYvZgFfaQixX1ipcvPTGui
baH3bE/NUh/7JAHO3le/HmL4cHK/l4pYrw29qnQTW2540PmQPunt7d0e550l3q1pGn8vZkXYhEU1
bcohGIzvFFwJSUmCvl8zYep2q6fBTmg2Vrm5TyvkqRl785Zu87aAE3KtRvdiRUb5Qt9WbI3EdnZU
U+9dWicHxs2oBxLLvSA4+iqVas51hEeid2TiN3koNmmbd/5ctyge3InRR2PjrbW3s16gSUpJWB16
ncm2x2zfi+K3mZEEUl30IWVlbNOalD5UxX3Q6sZlyZW8hsiiJ5wqEkNvHisAMQ2w1hT2+aP1mEZg
07XuSWQTXXptzvZQfb/ULIbJj9I+DQRZH1w0n2eSIO5tsooXPUy5JkPPcjSi0+i9KDyT58dFrkm2
ubZ4yUkDQ7kpf8WsUREOo57bjFr5Mac3quTqUq70RtCR6E5jvzRi7A1l5r0p6b3m7AjnqCVNtfXW
vTqjGTfltLhIsrqjhGvvQrkHL1xpM4gGXdquGiYbx8t/196g+0QPciJr1dXMCv3MkKU7zguG+rjC
dWyh+ScW91Lnff5OtEj23HwXbX0okyp75+xsXAglJfqalEJNpK86ynq/MGZGNoacr55B5uCyxmC3
ZE8PLeFPj96C0bywRNECfVTJYUlQGMbMP3S3SQL95xRr8bkeONpnpvYKpio+i97azZ3hXeciO2pV
QtSJ1tQnDHDfkrp3faNo2KNcoA6EBK3iFmIBKGodWU4BHgd6WDERfZmoiY2VSTCnBblHBLwHKESQ
C80FvaXCdbeDTXwiixF7p4X1q96auEONeN/FpvNSOvPB7NDqVa5xK8rsW7esCppBtS8laUDlOJLz
ylrtrCrLPaYljULCKrpzrcWHahL6PS6rT3wFypcLJfhsGk9mzMcvmVBuEbcX+9pNbXDujtyZVMQH
NLrkK9BhiSci8mpbXMC9ficz1T6Urlr2TtWUe5V8IvFpCuIQ3F5X2gON1eQallm8jQDWXHKXTELA
TwWMgu/YincPdHvK0XRjIl/B8RNdVdaNPmG66d4yUo5GdlLtrAkThzYa5hcL1z+tjs9ZlYenvNXe
TNVBrIk4bjnSCA91Y+ziyVuem2kAXDv9LhnK+0PM6oKWz/xkA6G6T1m60Z3yS6Or9lRhGUOapyOj
SZYBjWzZXXvC0P3BYv2AZ90YB+uK6Qgsn5f9KKI6P1burN0Z9r96+RqR5HnNbRrJyA7hSjTNK+cc
bzPXhXNuhR+2cQ5egIj0wXuh7529atrvfO6qAzPDYSvXpc6o4HfTGbnmOhg5F2LoISPI7mJn5j2V
VXX3DKe45e37nxtiYLtAkr3VEgR7D5+5ZiJY1cpR+omUfMkszt4SMbKRGNFwMaGBbIaeSNaxWZzg
YbgQIxWUaFlRMiqqDq6OvDG1QZoPjKxEpFWXcU4/9yOdPN3QnzDSUzz0NkSBWts6gIDpRIngsVLk
I6D6TcHQtR2/b8rxHhABAlvbORDl0W8dfSacOKF5N0Ekt+Csc+R4Bo0I36tlWRauGUujyP0srCYf
ze+h4sfaUtMYO9ShztVe6o+lSIf91CPhqCPD3ssm+xqtxxPHCQm07bRnoE4p+vR5CtAxajvKSAdH
f00LuH/OS3O8MjfQDvWI07xex46q5bQ/emj2pMJavlasJWUxkhj4yD0nB5pd7kbDfwG9IaMsbauz
rtk0nzgPE32EJssp/TRsz+BOgcYqZHPDgN+Mz4QmsRsObk9DLpqMT0PFsqwef9DAzIJZzvE+HAti
qVRDNmOCnN8UnXlRo3FW+pLeWScrlgKJtQXnyCyiVBVmUTi3IN+NNxr6A51ueqyB5Yzzm0xl+hxx
yFqj5QbdmV/H1uIReuKiKzO2g1rLM8Dj4SKItUVpuqQaI5JqBt3S9OhysNDMYEXeHJNPioS3kAJ7
jUmbd3QVNKtMHjXq4htBNFsaccTRJvY3E4+iYxNs2oNlH43ePRvrwbNw9D7Q+d20GoCGmm2KPyPb
kW7QBKJy6N8V5wE1Hy5asnUmjEFEstEiZIh1qqI6fRroZ2ztiVZv26XdSSG3YKYJEcTtSKdiwXVp
bPE5BCEX2R2ABNxoo0s2dAJExgK8RRtuYt2px3IfS/ByZvVdinq8he5BFF7L+nnNAQo96g+Y/0uM
IXkiONHq1VfhaP5YJK+FGEtf6+3uaamKo6zTbWXF5CGvkzky7Uf0DqMbdAbx41IkESccYdyETM/O
/NavOTdzlXscIPP5XsUTAi17/Gq5Jh/SC3eiMgPtf9g7s+W4jW3bfhEc6JtXANUXW5ElSi8IiibR
JPouAXz9HSjtHZZkHyvOfT4vDNoiWVVAIpu15hyTk9I5N78pyHF3McwGmhINy+bgEMAErmfObXJK
K5WZQxPRpYD+4ya4R0ogksTJL3KTtqTHkuJgo1wwQW/Oa5xAQQm2l6dhHuX9U4xY6WSRyFJkF7ZO
AGgFjBVLtOpmsJe9Gxm0ShTbOOhl8YxUejp55iRPM52iqbOM4yBFc9MiWNl57vLNMeLypOpGcbp+
V1l1eZJCu8RNW28jkgmPscmX63fTQiTwpMzUkvLuxiFc0rYx2vYWOoGWTJlA15GNuWmMcnqoHiX2
ITrJ3OZyTJAlZhC/K6fEryAW7Wlu4zZoHGzsbeya/lQm0w2pxcHVXlbSXv20ZG8Ise4IQLe/dJxX
EhI/6skZHo08rU+ObDC/y9qvbcU5GWI1FaQUA7tqudHHXj4Y2VdkiSQmmGJnzh7sGBVqRUF0TDeE
WqXrgeg/qrR4Sdj572g/UNVFvc6ivDhb9rZHWmbsv4r0mMbTi6kWTHOJO4WeS+QhMu/Xqz5iiiHt
R5CfbhaTdCqU0qjLJRy0huAVsKrjUwI4+qwkzJSUoV4H3kiGVs9HTfGh9VbjWxaPcavaq16lP42m
eYEx9Ig8j3DYrHrLgFXutEgho4UkWWsBJRu5Vdj1uHc9cyAQbuZg6I6nlnbRyYuKM6wQEcoaG69Z
ses2+gG7hlcd6RmDbK20I9skO+zpclM9ZXXoncX/LpFt9du0no1tugqXS8WtaQfmfZAP5LfV+Og2
6LtXSDLVk1SSBzqDG9Kd+mnIgd7ELrNEqUYYz+lOBTA9+kDAb/M7MtIoNGuUFSUxtoCHs01XDCOt
vcp6SFM7R59qHbIbNJDRs9GRgWIx2weejSIlJastmMr5FWl4s1etY6wo9g2lLLb9urJJOwDGbu68
Fw26KNZNwOREAg9dg+rdTXFdUtNdrCtipNojrJJ7iQShTCg8N+Mezi3xRsU3jC7VbqzSu4SCrI+z
pNt3nb3pbLkTQ+a8yX1XtRu5yOGx0ts7N5Ft2FpKDqKJ+idgCZv4b3IUEuFp7LR17a4ZiaExsS0X
1QuhL6AETJPEaw2evl47/VZGnPIcRBOzR37R3st7fC+2M22n2JtQ9BX5zVQOb1OmUZeMxMGYnedG
o0XSOELxJzPDLd4T9N3XFgVV2pXspPXQdj3thgPKQ0to35FwsC+xod7qVVfc9wQqGylxYp2r3c9D
ArhbzaOQiXA+JjGGerVU6YfRf+L8t2oe5a1iOuqhXbrHq5+gN7UnJJrVgQiS9tY0s08ZMfP7pbQv
venkHK2dGZeK8qclWSmKRBDLBPkcu43EpkfXKbDhM58BJr0Csu9P6Uj6xoJq5+rL+z8iym+QfIal
rk77/5nJd3lvi6rsf8ahXH/nv0w+7Q+T1rVnG/SLcLobAFb+y+Qz/iA21lEdG7oifscV1/cfKJ9p
/aFq/G+66s6K5MPA+V8kiv6Ho9PL4V8s/JErXuV/gUT52TJr6Z5laZ7n8AZNGNzYQX+2zLraOCwp
iuZ9bHtv7jqvpQ+LJlHJxOznf7gw99+NuD9CbX/xrFurj9Dgk5rM5Z7K9fgFvxINY6MbVRztmQrE
VnfXNPZxgnDVGABiQf6of3adehjEplE5gJbuS6NMh7xgYU/H4mtBNk6VV4CXJaFlspehmOY4NMUK
ByjTZ4r7T3VuskW3DUhLlocfqkFT1GJSB+oVTJPj+pmVnits0pIpbqOMc4X3t73/9w/6N87h+kEt
W3VpVXLW4Pb+fFUTNmyTIVxvP8fmfuqpYBuZi9QrtZhf6HdqbOisVH8z1fwjT2lVTi2WBCqMPVGN
m7TuqSgX+5V/VpjFOc9HGaJiY5/XWhsAsNTU7bTZ6FhemIRI+Cu0z2JIEIMyr4J6AOV4GG2slEsM
DbzqKWzHaK6yGl4XAqehMo4KAp+t52QXeIbDMae+lOP0L2RQ0wAMzDwJoYJSK6HSgAOat90DUQ0k
7BpcXgpJTXH/Mjd2t3JG94mrPZckccMyoX/ketk+cyFHAaq0+BXAaxmGwFpSSOIGJJ0hQt3H9vbe
5M29UOMPW9BoXUT6qR6wbshpJM8SoN9sii9Vg/gn8sZXhOdZUNi5DH9zr342HH8flI7JfUKKZvGE
/jIo1dasjQKx1p7MGI6vTfSUGeKr11f+WNLwLQW7jrYcQCSYmRXCiqWN2Mpwsa19hxDEj4aeQhcm
K2G4gSMSlaaNvSEXSw/1VOIQLe2N1bgvU2fTUzV12+fQ5WdJRioGXem2hrDR5n28decH7fOo5iC+
4vTDyoiqrVOTvGjCMfysYtyv4XOtlB61Vu9bTnv8aLTNC7y2M6dezl4pViHojtT7xKnQ6wvbvfui
YuA5kwAXOJ5TTXztLE76HSw4pHqjPMz00Sh43maUmQe9P1sk56IjN9RupLRaJz4/gJWFu2iWMMWw
lD6omlT9aAY1lGBy9zwg8GaOvlJ8uK3ALWo9Fh4j5jf36SfH+vfbBHXDgw7lsvBfIRE/ePs70xiG
2ZHePjVqGbaI6Ehls+atxnGw19ft6Mu/v6AGpuoHj/x/XtFFhgqZCXLUr4QNa9S6gpOLtzcm41Tb
9v3ipnRH14fBLofPdVreGitmMnWHFzEzgtOKO+xUJDQNpUt2dfyB5CVu4v04fPn39/ZPYxb2h8to
QWni/cr20SF645nIvb2DVIIu1M5JeGusSnDrLMcimZ3+CDqr39yDf3jZla1gWA4EFP1viBkPKrCb
k5uyR7P1MVnuE21CFZ1C9tE1Q8TRHR1K5z79+2fV1J8RMdcbgfKd3jnOTOPva1QWa7oneXD3ag//
Io3vYjmBuJL5OarVca2uYLsfRR+Yz1HnPInMzP1m0segctQPTfNOsLDHANc7s3+C5oG6cgNpEIG2
mHcruiWH6UPuCCq+jLIgbyQPaoTLYW4X92aXpkE+p5/LVnkoTRsnDpd6pmMH9rPaEEDTU+TBVJib
9jYjpJqxeW8blQwduxsCkRcHoGSdHxugxGB3VV/jGVuAQ+8VFcBE8MjCqaZaXUNu+9arz6IWMowG
eYcEK/ItcCb+0jhfe/Q/GAyZg4UjQtEgpYg8QTvaNT8mZBhahHUsS/sRady0cQWge1hJ9tVRw7DM
p+VsxiwGqjlCYuW21RTA8bETjGhbgZHPT8ZYPQ8AFYKcpdX35vnR6VlzGtJv/CH1niiU8cY8Li6l
vhcb2zLCIFYH+E842RpiT7yt6iZi31Kgrwak0ZOJlC5vi98ACTQd7NsvzyZSCo011tEdgMaetT67
P8wGkR7l7LXbaR97gBYlnYlyvBvmZUGb2REk7T3gMZ45eVIZN7AmJcTs4M9SMMbHUL5NLxw3OTgF
SDll60euutdcdIt5kQ3bgmRJUprHAEF9IFEy+uhr43Ola89D1mmBvp6FEGgzoUONwO+YmKirS2qW
yLzeOFk1FKRXZ9OajkzScEhO3XpEtzaR5gQY011WkDjZJsX8QdX36OhEQ5iW963iWJDIR6+SzTYd
SZasun4HJ4Qmy2LS8OmsIIrmp6nGTcicRafR9jv8gvXyyVCTM9l+0D6JOLOn1vDrSqxGE/3FG3K5
heqwtYrS8XO0Y5s+w9PmLlGAs+OF8mBx6BcNd6I2b5WyHLYYdT/btkWhJ5l3bmE8d0v1JaoGigqd
9bmdUTgVefqJHihZLPFqHlbCLHLObi6wV3cK3LeBNkyUhiOxlLwurBTHA63RHvrCndeOwScjq/f6
mG5cFQO+LeRNOwO1c7lCuDitjXnpZd5BHx4fy8b6mDEk7ApqJ2UNDEUjLi60Hd53RO4yBDY7cCx8
RbbQtsLLakxnOr+bzMEU6axOCzoAeNP5XIlVGsnVo8xKodM7KDGbr5qeEUKyANhKFuj2/MrWjJwq
D0dbP2OabAxtS7U8nKnV+gvVinD1iA2xPd51XZ1uxwV8Lk2msMmMCmCAB3oYuY2f1lic89bElJkZ
bAGNAtmmQDCMXfrUlpZ6qNfF2UgRdkGJpVNdJ6HQipfZQvc2kUe7xPmnzGrwjNQHBJc6aZ5kmlPr
3hfYEPLGoDuMvM+xdglRJz562JA238AmdxIMu32jEmZPXQPe3Ow9ICqu0T6PBEOh6KMm/QwcAFSq
ZjzQx1ew9oqT1umAE3AvCv4MS4m9o51/sRrr1lbRpXVaojANGbtSZXUhkINZUI/1nUpumGvRVqzS
55LaWKbBx5GQQf0qr58nvXHQ7eXdxpsqwy8GbecUersHgsIeQmDc8BTO6AlY61iAoiGy25czGfbj
4txVVKWWxLibR5goivJaVNMDm1af1cbxU4PCEKGfja9F45dRLx9jlftftKp6QqR+7Dhq6yM7VMwd
PlW4YkvI7icjYmZeiBIBoFLuuzQh7TZ9yNyS58mVj50yDuBFlYQwWv28tF0CU5anmt7yfhbpElAC
/WLw2PiTWOGuqBYUmd2IDPuwKHZNUwHFrzpExDod7WJeYb91RF/PePX6IyCYPxtmm0MreY7R2APm
iG7zpvlUutbhYSu95IZqke67SnmDRH9r00uunQQEzPjegGGhaB3tmdluu+k02M2XvhmevE7/St6Y
aJZjM6+xUF6VrUrVjO5wmQWLIz8jhAqHPmLTjSEQtcwyYb+E0t362VhS3wYKXifFc5ujNdFz71W4
VAItMX3KvQUKrGMEtlHYUKVHlHNM9RSy9Lu+zeGsjYm+oZwS+4DRdoqOTFi14f/l+XksoyepFAGQ
4+WWSDhaBXr+JSu5Ool5qVUJt7lNAUrbNcoKKT97ePB9BQLQQ6145d6pusb3tObBjG1lW3E6EFkC
m4qWAkyQiHOjnzkzHXbdrlmBiWjlbz67sus4fYyPTUKL2eRhriudRqXZPzte+aCsLi2jz8ISlXEm
gWT2rrtpEO8G3eI8UwmiuFUWpl9PgBKXpasR34B56BAYun2SbzQP/pCXZK9R+tQCrAgAamyTxHgg
S0jl0IUiztj1k3mV8D85uOGnrLUJpEQMn9ZRv6/xa256gZ98bOjXOaazGQfDYCsJ+0DKZ5QZlt/p
2OW8BWW+dkgl6cRiVnbpxL3CIfdNSb/ylHebKJNZaHneZei8h0ljrY5BJXV1uzNRIayCsNh/UNsi
PthdsRNN6mxWPXuY1E0b1ONAuIV6Vl1OfuwjcaoNmBkX46X2zC/Uj/UaeZ9bsW6m43CybNzgRvwG
pQwzzFthYnopGjCk7Kae0YCkKFVrYutJsdSj7rOqeG9Rke5tAu19aBYXAiOxqGk4LDHEQE+aBPhx
82Vs56eC6YVITAhjzlT6vYMYe/RCITlGivw4eM5HlukqkdMkkwCt+Ew8jeI7traRZXJbGclLFL9Q
wM9LxHwqkLogM7ydVk8TPHudJhW/K+c0DlOWtw5/0DwR4mtQ1/WlZs0BqtYFrB9UTPk5sdEwt4qb
+SMJA7AAMMa3w/KsDPl29QnuSw8WELwcyrLMub34sFBIIJoScq/N2udqSeKwIfJFb0xtoyLuhdFR
UItQW26we4LZ8zGtL7a4FY9anF+SugeqUuNJaeLnROe4hoZNy+SXXoGBGTkveqxZLwrWv1R9LLCv
bxSHGHFdWRBmm0zxZCAVwP4UKtppSCMSe+PoThurzmlzetp7kqntcZhfy96+l1KhFbXGyCj19NI7
8ZmooeOIHhYcXkLrRnmeUR0fJhVlhqxHJKiF2GgmjmiWgZwiqnkvajB65cFsFXANnFw7NJq2pe7U
lZ3BAbD9/oWyek+1vBgxRFgPbFeXbWWg8HbFXATDolDXmQC7qLrXHPi4w3GCLnq8fvfXl3gtUBSZ
GEJ1GCXAoGg5jm68m3Hr70AQ10cjV+sjdgx72y/VLda45Zg0uNCzIgUpge1pvZbD0e11B2PXtGss
pJyud4rdAkhm3t8mOJWYO8tLix2MPMi+P6aRzsohEVEmDih0kWlkbeqkIKs3ammEpdRrNpX6TabT
9hPFM0OcZdcUBmlAaOyHmN2INYJmVwqxSklPYPS2TacJP1bE+9Cm93IpDCzz5bul5TcOgNOUs8dC
sFsUTTdsk6jUO8m9rLrnshMQHtNTgbynlRMRPmYISvnVHeyv5tFdj58jFpChqN71HCVlrwaajnGv
chyPrgh6VHclvNqs68PzhIaYPdRpbNZtipmEmbqw9FEMc6EBtjOAGXQxTKY9r7Igit/UXvGVcx8S
J3UA/GgMpAw7HX/V1lbXALqlXi/Nw6jk47HGzLTama/2aVufoo01VBebndAR0WHFRT4QbWid4oJH
VEmrlFacGx2vX0qZK2BWgIRJGaFPZMiixdyZSMV2FGkaujkCgWpaoKhq2uopE/1bt8JSrnf3+t11
rKQLTeB0jthnA/xKdlf3918+cNccULQ2dkEwqUeig/dk65hxLdxZelWA/cC+mrbqF9xMzBljeYkQ
T5VrQUPNxAcK5ScOTHszr1bCgnXW+/jZA/+3m22P96taKFhY3Uq1ILYNIqI7U9+Je8nBdeyHgIcA
+S6buBSFTtCwdQtMIIOKWlobS1/+JHoNPR81zD4jEndEPBKjXHArfBR1am2Xdnjh1Mb2SFXUjb3c
2CBzMv7BYN7cSJvjScTlafvsg/Yr86WlvE9j5uGS4gPAw/OtesJLtZCMYbLFPDocL1sn4kGcZ33T
2B9iXdbX0t/1kBgRGljb6GzMot9fNYvXI/cy8rfRepEAPvaHWsfyNK0vl0YGOJ9547kp44MS3rXM
pRTeU6PmX5tlYV8ryElW8+yti8SHCTHLAXJiT3y+rL2FW4oRMs7xUqpqskl79THTEZ9Hkh9yEFiO
xHZ4FasrAssSsEZKdxY1cZ1qQQ2oeIsUJRh7bQk1m/x4W7+P+jFleWYLl6X1q9tDoGhL8h6IHWgN
sXfy4ZWgKDx1o37IKZGf9RT2be6GKFB97Bp6kNi63DvUU/vXruIEtY6YaUnssFnrmPaib4pkC1KT
ZlxPR9myphDFaRrE0GMpI3Ar3Yi7n+EOPEwWz/iwlhVllXh8rOmhd9o/I3sFBUjAkho9vWikUGFn
3WcAaztnpsJhqdVFG5Dqmk1EDUPIUwslIMzpVAUSVWhlsGmi5l7i+XJowCq8KVTP99MIsOw0aDzc
19uTMNOkSdoHdpR97bkRm3GBzUNIIemz4qu0qrvMgzAi1EXSsCVmlRY3PHH6aZYwbhXDfVAtCicp
cg4f9OmjkuJtmry1TcVVwf6S479Mv6RkLigRtd7rqBNTgqxMHZEysTvBRBPwXx/Lwv6BIJZrIUS0
DJ6FnrkfUXGk/6D6qFyectLaGRb8G6e2hgF1cC3sRbyUkaxH6rUS4xTWQ9uab3lNbciLMIuo6nuq
qLeQb8mjzfC2knGxXtI0A7dnpMFaqJxjnlGrJKV0/WuVeGVvW62BGZjRirWOi/LNtztU3QxwgtvF
p2KabjOkJZux4ixXpKZLAEquoyeAdBYX2k1ei31JscG3WCg2CwPen3ru67W4XVKMo7ItD+BDoN9R
4VFscPMVst99sRTsF9De6ROF4apG5Kb1a394FpSNCuswEKyKrTr7GptUYTTlPGoUJdqsAtVjPsIh
FlvK9yzHiYP/SkNjqICYxKi69UBPo9kv+70XfUoQ7qORXXhoiafi+FUC9Q6trBKoiTgpoJE+aOl8
aBXrJab1wKmg3jQlbLVYfJMoVw9iQKWXu8tHoeIzZABbCYU1xVsByBHApYjjccmL4P6+11r1AUvz
rjCozqkZZaXFIk+HU2W3DjzqF1ZQitO1J5Mr2QflFW6zdJ9w4NxiQH/oIoYtG6guLwAY1JAblUH4
1zG2mCWotszYalEz8+i2+kYdmoeuAy6XVOJDXZhp0aYaTJW+CkUrjGb8O8S1nnRowiEFe7VoIHGl
pBKNeVioHXU1pT7MYhS+CrGOSaZ7i6LoZq3iRuLcN/NjMsaf1YKHerJ1Jcy9OvDGbq2jsQuOR/dg
R1aC0pEDVSe696YWLZFGycnSsFPW9Pj2mUmB1MvkXmFOCRIYv9QfaLUV8djRyUePL9NHtKKvbTMe
WWJJikIIPcdnT1b4NKkYosNjlzhxzOnMOdrpvXIXe/sCZkDV7FtVb0LgWMKUu7iuqwOdgs+p2T+o
ndyTT8WmYDUruZgqHI4dYB0S7sfF7oG0DTHAS2l/abWcRkc+P9sI37TCeR1d5Q3wISZ5TTEDnR1c
YxxsjW1hmqWUorC0tpxvaj37XOeg6NJ5+upYUvG7URxG7MyASznXlNroe/kIgcuGcejpe6vXn8Bs
IKlPwarnt7gjHoZKxUlSpOfFw6wV5e3eA7Jyair7mzbkL2glzwVm0w3C12yT5YxHRy3DSF1G1iLr
RYuWeCu75lbxTKB/c5qdigVmkaKy1vXDyE5YVCe8B+PR7h++C//Ik56XAkqaZbyj9yIAk7S8ZUOd
OcFd9l+FTqxiaP7hv1uPsmZTyaPSVS4WBK3dGUr8iFhnOWoF9jIHXlAwrpqeDjQtc0kT4oSkILqo
6rFKjLnwZwAyUGX4by+J7jSDVCUxuFhvCqM8RzRkF0he9OpwLVMs8JNUjzelBIgpcYXNioHSQggs
gayYGpKEWD9ev7t+wQJBx5S1e3ONTLl+iYY84YwLMKpfU1n++ocF+hw1/wlvAXXCFi5lFhuf4sFI
zzW2MdkUPHmi0gOTssi+jOhPUjLlaNwdBpYj60QqEm55Vm0/KjP1+NcXy6sJcjOHaZNUTXlSzPZ4
bQ38nyjhN6IEna4/zPH/WZRw89p1r2/J0L0j+f5RmvCf3/yPNMH2/vDom9BSo6OG+gCRwV/KhDX0
jzgBXFWmzk/8pUzQ/6AF51B3dwkFNBjJf0kTtD90mNdrZ8r4HjP4v5Em/K3/RrFX9ZCqabSANFrp
P9f4PWO2FVEr9V5t5W1lEg2E9x2Di7GFvRpxlMaW88NF+geBwj+9IhtL06DVZOg8cz+/Yl6apblM
5DPgUokMFjO3ftbtszQ5d0rqdr/pY/yivYByvWoDyLZRTVJGWPF+frm4RxPXgmXYa/mW80QZKM58
qRc2I81y+fdP9g8vtbbsCJrlBVVe7eeXGvHJeVW71PuVlS+IriFX/iM16BPF3/79lX4mi3OnGE4G
DVNiRxgDf7trvZ0sXWJN9R5MlMdBoIFnjB4CjzepJ//+Uhpj/ucOLa9lU2xzHTpALrlDP3+quFY5
RiZ8KkO0OkZH9eI2bVi7iP5U9gp2w6azcg9aix4ZxjFeOufWiJsNcJmbf38rPwOyv39qG2OdviYV
ER78y/V1xgK1tCfrvedhKxURmfTgZ+ATwBm7TPX0CGbgPUrj312Bf7qvNnHFCCfQFnnWL1dA0Sz2
/lrFEFI4V6r9QXew9lfysemnR8TKqV/G56xcLhmgSL9S0tfWbLf1jCU8NekSTa79lNnidy3bf3xb
9Ilhhjumbf/66NptNejIEup9b1K/jXNrbzu8Wk94Mk6R/s8Bcnfb8D8yGoyqjYmryh9mQRm/HsZP
NBL8eQElYsev/x+3iaYh0xNKFaaXnwfMMmQDFqKi3itD02L41auwHUaCOCUPuMkTAdjA0fsvtV41
v5lbtL+3LBmsP7z2+u8/tCwBz5gjJcR6P1nGHVQjgIZIRmhjUMhrp8uk0kuFdbSXtv0tpYvSRv1v
Rss/3pUf3sEv05sUeNRH8hb3SwJnWHemiz1lr8uaI5X9Ps1K1f7+UCBSIwwKfZln6rrzy+AkmMly
i6ouyFSHgdrgvWBvDloRPqE60lKDFkDXGBflM30Ji4OawqHHlY9Wa+whHgsOWPPJ5XfmfEaCy9gx
FI8aIaELnXqpiR7yxHgbq8Mj4pDHKttOVvV5Pd15afZqa53BJnS6LCRBltW5jsGLsdNd8JT4688P
NhLj0Qh0CcxpNgiAjLAsA0npXHA/y6mxGaCCNE3f6ullG8NtuZCM6lgaY8UKqohN+/pATaN8NE1g
L7qNwT/Z5xr9vMSgy656JYU9zqiKuda851fZTfcp7GW6jnDmp0Pl8R4pIgeLKO97h7M2ee1KUBRU
qOxEHAq0I3NkAL1eLpju9mb3J7rZ19xRT7DsDdrc29QEd1HLcaN7gNCQZVQA0dbxpHsMYa3kM6Tl
g2F1b+46Fa9XRhWS0wcgmBqZtzPpb4ozRoiSkg87SXe649x0HR1eyefSJnuPHOsp7wcKG13Ycj2v
k0dvT6ekJaNTaaHITXPxCpT6YrZcIJ0ZD7oPfwAFgZa63OzhVSp8OHcZQj2jUDn27K4dxoEkvTKo
NNRJhcNtqSYSxyGmDZQerpc/ggolhUDppjxZ7P/B2RYfbdGBTk8+KF3f6AZUXzAFSgBnHLdg/Qat
2zcnPipZmajAF/UypnDhvffJrQEcuPKSSNYJnU5E7zEv1t6xSbS7Grwc7mreCcmgBBi6DNjlggD8
0fOWfVFYJ4yZ/L6HV+8B4zerSx2/ehaXoIyasEz/bMbphJ7vdX2JcgF7IdeBltIY4vXSufnacfry
lPzVWNbeJFeKzc/tRHirI9SLIvMQP+GHoBahZcXr6Fi5b0yXppnXHEV6MPGDUelyVVE/Ej0QmjDz
wybGABvFw4Mg85OOV4cyxWN8ml1UbPKK9ptKvcxNTqadN2HE9mLhHQU0SbZNnSpB12TkTZDYw+p4
Z8fju0sqkK8b3KzW9uZdI26rd+xK2r2FFiRY1Qo8V+fru3eAO/o0nB7XdTdrSHlJXzErIlZpXiXe
HgzJZ49GTjBpeRmYuuHniXpZhzJCZh5l1b5VBq31F5SOmca9SVntd4j5Az0aL0ab1duupeQjsvlZ
48hxNifeG6eYgS80hcj8iRAEEAw0MT7ol8ZGdncdjtT3P0jREMTdMg4wN78YevywegnppfDS16kE
Cf6HtKeLl/OsVOQVRKAB5MVIWKc0hbm4iRr49su8jSsACZQTX/tx9TUJOthY23bz/Klb2BNepy3i
6S9aMug0OhlCdWwiNsVnjn7goq03CjSk+hYt/pg6D+pCzXXAcIFSP/lwqrrxc5Wpr29j6hzi2WnF
q9KY+ybtv1rpcZx5BkaGixaLV1ep6W+p084eWLLIxqAh4tKIlo1i7K4/4A07Dm2rx3a8UHgUfq/w
tiabt465mb/Cq0SsQ2GrGLedizvNnTkU94AM0KjgmXJMgmkgzKstOCfhRTcquHboxgqQf3VveeNm
osgYAheetjJn3laACG5ptt+41PrDedIvdr4+XfAS+EPkB/e0agF+kHLcIg9ttT7yawyhlHfBxTVR
HkYAQWJi9BQuTO26I21RBryJeFLvyFBJ5NEwmoPTM4t29bpMVhNFX5WXtVUFnhxW44z2MExmN9D7
7qaZgXi4yFmDuF6rgHTnlKn2NjQnnwFN0bQooeN4ORcu10AMKzxXecK1whl9wVNI3XodkNfNC67Q
j3U5UIv8w4rtvaJyaZji+r6kYdmrfzaR+gk7RDCq2oOMvNM8ZNTTxgobEwyV77do7j8PXrGbCizE
6+AnSgfi5dEYVsdcyoAqs/JV02Doafis/Q5j8tzIMrAY1sk0VptqHt4Hqpgbq7I/NSWEVBllB42U
lW1aUFXP53p1B0XdFoDbczNwRWJCU9ymOPdoK0JqFN/socMuvRBarHkClEePpdbOiLJTJWOeFOcd
uUMpN3CVPmECcamE0q5eQAOu2KjWiI+O5M1bCs+hCe9+jClF4EAA1kc4sT4v+2zRJoYn1CEUDnhg
Su+QliUqq74hvd0huyDlIWzt6gaLVQLUkm27O783bn+rD8xbM2sm9e93W12zOBsu0ijQseVGEgzu
RFiOxYvRznhHadP4bjpuUDL03+9dlfMMjUv/UZqXrh3uponh0lMQDw1PfxUJ9j1BLJc/Lg3FT8TM
Sc5tJ8jrlV/EjkbdkuCWPX5Qxb/uiUx9evMyiJAImr1whjfkoRqgpA+LGoMb4oiE80UijZDmiEIz
gr1sNJD+PrxPagGTwA2qkg+FC/WRxuulnHgEwKt8QnnyoK9zuWXfLgSRkhfEIxpL48XBxgGlmdth
DRCAMyJXwMbzLJM7z9pWd9YFDfv71VRquOozmBU1XMqMVvaCgKJKsUHlku+4K3nYu9O54XiwNevi
yEGzDw0kgIGI5bYfhnPs6lbYx+VTb9cp7I5+CG0i4Tcm6yJkObsC03TuHB2OjsfGYOBZDstmss5D
SXJZ+Unv3fETZGHm9qoDUeC+zYV80BxXfstiN0iEfYzj2f4abwbV2Xa9Ip+yyjyPo4HySzNSpBfp
i9uN6qmgKHpWKCWJNI92eHNPejPumqhOb2LSfUOPBmLQ67EZIkwHlJtUb6kHRnhpMrErlY2aahcP
bYk9U9DVJ8zuLKWhmm4dbP6HmWah76lYcGD5I65fKYmoKHZdQWcJbIgK6KWZMYLN1ONtJHjGDV7A
TyX8cd/5ej2Tmwx7CSG1H5yd20XAcIqpDXJsN6m9cv30e2tqy1DDeyxskIAWGtk6qUnDHjHYwWmF
Qe9eKK5j8xF12MBID+JiuFe1kR92SGnRu/hkFs2pMYcGTgc1c7ufAQF5KDSzpv9TkfbtUGaAlXWi
+4zU2001uVxUOnkoxKOHNcwqLqgNESStW4Z2YgITKr1D1IJI+yt7U0RYlSlsfljOWz+xfGD417a9
FEOQV3etoZ0jTPdBStw0DfNQddlvjZP5YioKhLqYmRx1FhutmINJY/Q8+vZaiiRefCxgF0yrDNng
Bb3GAjZbW1CCBUvAqA+TL1O3DDKHcTlvLHJvGF+eS3MrpReYDmHcAuwYeoJrpE3OdJvRRk2QPkmw
QedEw3Y+xwMr0rQd5g6jsNfeCTmKgESbOVwjDLWeQPbOQTWjjuOXLuVJWxY5+vmIoMYAfly6KbV3
HUWRC4PVcYD3yv/H3plst410W/pdao67gAAQAAZ3UOxJUVRndZ5gSbaEvu/x9PUF7FV2OfPPXDW/
g2RSpCRTJBCIc87e3+4xzOG5qxp8ul4AFmTo7EOhAVStucJskEVMG3RJFhwpYxUpSoOh+e+o5Dic
eFPXlvrXZdti1ayirS3DT7N2TpyD6X650uUmEDvGOUSgqLnsGFjHuZ6TfUCfgOUMsnOe3yMSEXvG
safIRYvYebjduCrsRwKtglGE19j1VsTvPKZ+le2mvnlPK83fTQF01EwkX4sU87SZvlQy1xBS9LvE
aNgUtWAXLSCnbiu/uA4ZZ1RvcudH/bWcmkfPjaF+ZH1FWzksNiRTbXTB3gA56MEdSY3Ic7bpRmeS
U8BBMKstpWuIft933pVN+cDwz3jKReKv3IkKQ2ObbEcky09l+qYumD+6SyAvg2KdROx/YhDNK851
i7Ci594Wp6kgZFmqTUFCTN/KIJW80Cqu74J9ltSpzBCy6gNqQNSO3n7ZtiYh9vBy4pU1z/SvucJS
zcR9W+7qbLgdwa2sdTBUmjHySk0+IMYQCXs8/Da8J7PpksZT3LImPRducFm2um1MmemKdkSsFz8J
l81bErT3xqouxEc78XfXevXmlXu1Uy588ZSnOiZmgq9krvd76C4EMGivNmsHiyAaPz/It7NJ957/
PMEfjYv4k6m9zyY+zrdB6t9oaeiC4+GhcigYNFfdTrC1Q6f3ybQv2RiVGx20jUnUyzl0txaFKagI
BnrWiCISINmMUhvrH/Vd5mvkXGScuIS2aEa1TTU+xlgVW53qtXTqXQhd5A0ERSGOj9/nQn+y45oM
PDN5E5BD1wNz5Yy5Cho8LwYWAM0nRjaUUpHsRc6bW6S3Tj9eZsd+yFx58egclhZjqBhShFtdCl+d
Yvb8hNrIxLFSbYoYvCCcbOA+lCHDmHwhM6k6aFWa7gxgeBsJGsDs87PmWNkuqFAq+VH+OlkXW1Bf
OjbUUp9aj3IlcClN0VKy3Uu4+bGlavM7J2adyym+pkqfVmXjI5TjgqrKUtl6X0V70KyIzxTI0nKE
Bl3DxNSbr+Is3bhkhOKZ4rNWL7sjORCKYLDuwQyirUwPwtRh5JgFvk/KF6mMTUI6DxF+i6TkSm1k
/b2ZecMqC41DYA73JqN7JCPgwB3eeHb2FGi7LIqIdPHGbdz194iLBNyy4BRkxbUscODaTX9FOsjT
8hmQ9OPDmZsPYadeg1pX80LVFqo+1sPp2UKV3KH/WZV1NG1d3wOQYk6IxlSTwkwJGXO0i26z1YJS
RNAw56HRKxWDehGEG2wwqyerXGbXajPF+6Q4fxSrZKJcdfajA7p5pRUT7FdxlngaVo093RGNenac
6SpN2htBGwIA7QnEVbZOcr5D/WrV/7CD/n0oHi2JnLAD7BVzjORmeOvR0jOFPBSd+7Xs7WhVGiOR
uGx2Jyd6M1WJjjY+0aFOqfbb8uINdc0pLY5XgRNcj3nciMRnK/PNUPCTWoKmnhiBI51nVe8WJKFx
wCeRvPgZvRRjvHIzAxlkxCDYHK/NmCumZqMbyTa8849qwUAi8gLGK9FZbZzRQJFp4kFWZRsENha0
tDmz0WATTK0HPmNlVg9LN7lShsja/qq5kuaZoLxMrOlKXZeRAK3aOf+oe85pVdT3BVv2zmBa4RTe
GccQV4A2xNwHja4K3C1bDA8R/vzEEcxPBLgfs4CZ9LheztpZdcfQD3wnNQHJvyojXLO6Kn+caDt3
JImp+ZqMFCBqoYX4GfXfmRnfq6VEfarh3B0k5KgxDd9i41ucJ8R9wclN05xlRrtBXXwNyGpC38Wf
rVoQfcPZE4zjvY1/pgu/VQY8MLoqtRQBV/Wj37FkzOo96f27cR5f1J8pNdVTZlFUvAnbpZnpaHz2
qnHZNYJqUqgLyaPg7IDUxEpjWcl2zLhyLbMBs60cQlMB5/s+0lvNmJ/gwn6OZXpfecVuHoAChJz+
Ixv1VYDhfCSrCVsFIiwDAVXdiFOs0/Tq85dJ4oO2UuoO1fCxg/BzsuhqyIFXHTbakVHP3mCT6KhD
e7mJatWcWkUZgoRKjxB3TeFBwlkdRw7BpmLAxMBiK4fx1pHptF0aC+GX1IYK4wu3QbrFgRdEFOCt
p3z8HODYJwpB7pbaCXQdeZ2mTZ8dR+BTlsJkUh0P08ve8rq79KlAM9TfQ1KntuaoFGO2bzS5BwlM
tb60z0BreyYoJ9e/HlqCUhpWdY83J8bSoP7EsR7eaR5uqxpif4eSFf8GaxL+gbY3rpfzofUtPsKa
yj6ioJo0dyMz+d2eSSVOwEhQ0OA0HTeB7T6bUhzcFhQFAwJOP3xU4MapDVWp7Ucq3CA9GfQY+4Ka
DfWs4sO2virvud73FSbOgIXbTudtp/DC0k0QuHf36TDup1KYW43mP9gUEkvDflyVakdt04VdKq1A
tcpwzGJgKFOolcjJXHV9ZOCyWnqkyulvQa0i++g8aJRHcchqIAN2b7lngWwJaE6haObf55CsZsFC
SucuIwUM1i1ya5qUvjEgYxvDfdUBKqu9FkH4FD00svL2wOpNEhLrJNU2BgWybhZ3oWQ3mbe9tvKb
i4j53RXLK4kardIO9Q1LDPSu73ndkxWias98ltsodnHONrxFrYOWvp3OQzxwlfI7QoBb1IUMXN8w
rrBjuASmdbHG7HPp0mgaf3SdRpuqlOz9ddfd2xFJskTprcF2/LjYsVXEGo0DILIpjT1beFtYrStt
cr47IaJAT7XkMt/ioIndD1S2/MpM40oZAtBSDbGypBuNN4HSwCP1De0SJBiAyHHmILiMPic1Cyg9
ZkjI656tUX52I3E9LnqHgi5CZIafcXmbTcqQOtNRmouXZm5vsGXQhiwSiijwzsTIANIjN2tFkXe1
1MzghGg5q2tbAugMELD8qBptWKlm9axaU8LmxMzNxGHHeEOXYcWwOkOA1W3qwNtpDRsSYeOYtbrs
rUbRBwEJt253vZzLjSaoUcv5ZtnNLX8oW68JHbrF2kyRR2c289SHbrb8UqhtfSCiu8Co7hu3fPcY
MO7TisBw/RVcIv0GhgA+VGwnQvhmhqZPywGmgnpvMFXjt6mOBfyjtTrqx+QeTi2bLwSy6KPzfZNP
r3jQ2Nw50WX27gYnMPgA/PbKTKlDWylQx143XEtZSgmvwfV9ivnTTtZ41N2SoqCevvum80zGcbmj
PN8T48bi5hHSXnnZS1m1QDSzXUoS8OhyaNl5usvyfh1W3wBByl1o3/h9cdT08nUOXAerIrWu3zbn
BgPfEdyZhvYk7jdIEa8GEYnrUe+7B4h7j+QRrLTMHg8E9trYL3azPd6XHtENDu07QC8aGqqpVPZS
rX4CVT2PeIh9ZJ7FbFZnwyS6wS8sVDeoxEeBtaCvLn2SYush32SXCBRpsnNNQhawklVV2oBgZtsQ
dyOwPVM/izxfhdDHsBEymSt9vz8gSvlSd6Y8omRbD2y3KY/e8sG0Nr77aOM0sbNm5TSl9rUlJJ4e
aRAf0CuSbaAnz6DJrf3Q2cnZwI+9t3A+50DTDKxK+r2supb4mLE9ZY1sT4m6QbBeHeM+JiJmdE7L
jW9wr3st8t44cSzInzd24ZzaeGL7r3sajQ6isHf9VN6lVSoJ0ORGpp082Zw5QxAUsN9Lfn2a36SR
DECKalBBTf4YY6B/ENIvliErjQHdmQ4hq52feHBHCp3E0zT91uiaOHWZ/pqXDBQwK0EQC6HEFIMB
EkHdRIn/6tUkmS+wwhEQ1unXzfJYXLLzCKvkPUJMNqXFdOTdtE5oSK3Tcu+PL82wM/cBUv5IiXcs
JeORStCjKZHPr5tSCX8MJQHqFzVQpYRBMQohPE9bMuM74OFKPRQuSiKHVQBhUYLCKBtCdzd40GDN
cdzqqJCydhKn5YaIEvNEKBLnlZIt/XoiXkRNSt5kKN3TckO7X/y41y2KqFk94yiZVKcLi7M1qm49
TWe4V+r3TWLo90UVQ4XMaQ2GvgRBnzvnRESPpqyrs0WiI4VjBPk61YMTn9I96Od1Nurlgy7rM0+P
F2l04dpM0viIqA2DTJRHayAxyNny2ryzDU3cRaFebmUcRlsyz/JNa9jNzmJHwKIzEY256tyWA0p9
SaO9uh34N5avxsHGNKKPGhEZubvvOl5OMEzl/Yx98B7Iq0NrnD7F8phSA7ZeJ28tDUyfXtzN+Lqq
eCJqM3q19CK9iTYjpaFEmBv2dPdnyOJciHifG2BWtL/VXajf340RczBIX5MSAHDucq9Xn8Jvj+my
2fWB9QIhM1wng99tBuG8ajrcnZFkhisrd4KrDLOTF42nXt0s98Y+fKBxNoM35QrukPpzCmT6GTNo
3yaMDU/LQ8sNAv+fX5ZI2BWHON2y6KVHwZxB0JM82eFXXuBd0lf2SRRtyRXfukx3Xuv3TJu4cafp
G5cj7BcYqx8msS+G+sHWSMioi+ngWuZWqLMY4bc8tZOn7zsrPhOvGnD4Kap83u7ouJ/tyeARrI3s
/218WgT/dnVyZZu0w83aq9cRS80mJKoJl+wWvmVwIk6zPQEN1WjdEb84RDpxTtEdJpTu1JMwhe5Z
rTapWmgKv9hHSeftTXBpxhrzXLgpRQgbgppyn47iErrxllGiOPjtrnQSF2oY5LzYIJxU4i1N1K+S
um3v4sy96eI2BLVm4I6YAU72i7VG5t+qin972ludzkuw6u5UqBcTCBKu2RJyV3etHs8jKRO0Iggj
8iOCymedEBB1b7nxrfrnvcguxS7zXK6cHQFC5bRP8bmeQmXQmQacO8u95TE7eBwCn3BpYXhc50ba
4yHcew4BzH7Cd9ut0GxSUI3m60Tcgg0M94o83NsyjOBZVIS7jjUWtXo6GEH7KBKHT35chdMEGZWD
mcbDEJz9yD2JDj+RxAV7Lj2bJp0MjhYlT56SrBWV+rvvWnuArU2sH0Lijb2qfMKU9JyM7BiNyQRu
RSNTYx9yAgSmmIDmox0PzOdAjq9mLbzRSVjbNppG38P6qgugu33ffK/YlLd12u3TQJTbT7PUVpFh
c84OeDjDScit4SAjg+TnSqfcFIlfrzyneYnt7L2R7juFCXljqPbtLngHn/02WfV6dMCRBoCnitlm
HjLuAi0kCc3a62LYsy9zOSXG0NzPCXu9eGJzSzAfGyPhfGnDYUOTZV1C9o5YkGvQ55CN4b+aziUN
We1q+TVKzdd65pfUc/jpYgtZAfIm34VWo2Fnz0GJW98O3S/ww99Np303c4O+112EJHmVBuzgiBcU
6zmrXwYtOc/maa4EwzjBvFdm9c6GIE0Z1ZIRVkQvrELXiR7WRw1dd+pU5V503S3BpABixo4IiLRd
ZbVmbc3ex84ScYGbkRkzi+tX9d2Y28OW3Wx9nhWjgFHUZyx6LFGqy0NwxgaI/pX6M0JVCKTxl96p
IbBTYVljuszrfK8V67g4ZH59Z5BB1jmUT0tHL/aCT9UKGpeCSqfD4mb5uhX+ifi0bB3bw1PtEfJt
44ci3f5Nb30KSBJcKXQWDboVg/xvnPo2UYYCmbxFnv5gslmkd0jN7GbtOiJr2+3pC9hLCwkpQUdb
iFS8NzTG2upgkWr3z9ImS0nMfjCXjt//+38hQfN0qgJkTSCmhGksyITf9EWEjAWYN2lfmYV9yCdq
lRKq49aYayiAbOHK7J2dHvaEKuVyltGfUK0mj4EaEQzKzWpvSV8CMhPgigA1zfus3sqANqPlblJz
OMIP9dEf5Kot3FzGWDJltikuO596u7RRjEyf0uQgAJPgYkQ/RDiuVwCA3opYGrumepW41kY7BsU6
qNZBuptZrtnyx5us084SGcs/vynGX9Ah6k1BQ2o4lq30j3/q8gIRTC4tEZgUxlOHnKhOKFnVS4pG
99pwrmYo4x5RQGPnbv753xZ/828DNsRQYBkIoLw/aVeN1dsZrf70UKqJd+ZTf/EPGeETQTsXTdiX
Qkz3ErXINBpPriOO3kAcEFUYY9F73wNmWFtYqtC1TF17TfTEcbRo+fzzq5R/EYV5uqE7Nngb3TNN
hob/rywtr8c8sUjiOZiYoxjUUiC6DUwplmGKyUm113Ig5aXEJh146KqQjFVD8qnEHFHEp5jlTEdw
TO0KKmK0Bm+mquXgxHhbp8jf4jp7S2kVckzsLMGmLIjDr0UD86G4XSSIga7qdtUObCtSPl/iyXFW
Y0BRuOg0KBM+GQTLjZNCRewp5EVCZFrMBTeYx6tEvUrXBI3Q9IzixhrAX2wdhgn2fGb39+ChPyKc
/q+eTO9VwUaf503Ww31aAziyxmehmoyRrI52zv42fCMcqN/X5vQA1OXwz+81fJK/nqMGjCnYYI6j
y78IVhHNF5pL6+MQycRee7q1RaNK9av0JrVaycgKZNJIHAw9mn6V5FO2iVMpLkZv7eSoF1wO6Ci7
DuHhGoT+q7yNgCj22j5V1+tpoJ8zZymctDCgf1J7/b3lMwAujeI8N16263XMO7PWs7i1xU4S8bg0
m4OQjoUZhOssfAsaDSGcQb864qNTA0V44XhbB9b+mhoFCwq9rIxdl1C951gcoKHPa9oMRU27jYxr
UrXa2yFkMJUYcHZJ531xZipiZtpvmcBMCH1jXU6sPAB+v4JoZFeong9TbpZ5a6d9pDHB6fQcNENF
duXtt8xb2vVZJtgpmFvip/bAW946QbsxM/W9G7aMvPRsmwe9jv0bOK0fRjhCcsxKE2+woONj0ZpL
RH3Gi+CiYeCvtr32fum1l1pxsZzkGJbaRyE4fHKCOjeFb78aPds9H25bGycUWDq6sga0Y824d5U3
pJ1kAkdqDEWScQmGa2Ad5ZswY8yyyKZAANkANModE4JTUAzv1kC0g8x3ZHlcm6VzLJVIQMKNoSkl
D2atfQ0yznP1Uqsj0Xkf2jDeA/XsbyYJid0At4oZf3wi2wGxRkUoydDWpxSj8L8crn9zRTFsITGm
SGl79p8ArKBDY2JpTXIABsbr4Wrg8Bh7OO87SNXciSlaQ7pLDJ9XPqA2vLz8JYVS0llKw1C16b/o
d/+q+PZMaEkCVBtnEWurIlT9dpFrJzlIzJ7RIbWD1zKLb9k+H1XrmwRFtIjT0VeKs2Lon5T0itTb
N1+vnk3X/pf35m8Wd9NDby2wSFhIIv+UnndR1/syL6JDG44lyhvOKrJYY5IVUbYQHOSJbzWlWj/b
3yQZAJsAyXmj+huAVUyutpEKtcOvictR76IvwgqnLZ0wfx2V4+c/f47eX2TynqWz5qCQ92AmWX/q
cNlgW4zBh/AAyd3faEzRUVZs9L6JsabiO8I1Ga3mVDpb4hIUpuqKnPDh5OhWvRX8IA3qM9yTYdtF
brZFP+GAk6EbFcF5ck0r2tBnhSzYIMwrOu9p1TCS3IL2oHjMQUeUvdcch2R8zKa4IAMVVazIanyu
ibXxNNt78qiFhH4v6gctIQdy6YkHWsTVp54PIjE3dPpIRRporKXPRH4kkG9yYDBdFO44LdYwuINH
mYmdzLyLDKf52uth707MLTRz2ARWKU9xzWljVmW+FoZByJqnPddlk24i5LscwfrLlCLW1YhDoue4
SEVzemqup30JGeDqXCNCEQIwZEGe8/zBC9FGBWY2wf3WjoAFb/Mu+LQLvdtL8+DHeNeKBrzUVIzx
rpJ1uJZzda68srxPofRwFLBaZcTKHuoo+sAUWvzYffyPNepfrFEsVhz+/9kZ9b/Tt/e3jGXng0tj
O6mt848f+WmJcq3/wrhMoeCxW8T35HAJ/+mJcl1Ariw7DmwFaXD7yxNlQmtlE+V4rm7id3A8nEU/
ca2m/l9sAVksbFwatm56xv+PJ+ovLgJ+DacUL4MzWujmn2syukSUaiaJxm3WejsEC/HanL0rDUDM
oQx2RlYCNKoCKDANcIYxdaL13PvJv+xt//ZlOJ7psBibNGP/XIcJZK8noHraoaKrRjdRuFfAkt9p
4nz38hbbYCxWEV3ZbZfQgm51kCOhGM1/21D9uZ/i3VBLmol62IOyaquV77fLASakuPF608ciZpUb
P7XS7UTz7cgOxuydI7EeL4n0b8mveUknSu6wQL9nZCD981zbN2bfX4YIUPRvR9Tf2MgM5P1/bPTw
I3GhMmxoiS4ltv6H2WOEcVEZTu0fyM7KV8T0FHuqxhujIMcnYze+GkcLKBnI0VM9w6ZxqAFwNAur
XBGGw5S1hy1oS0vufRgSPbygszGmNeP4fUKa3ZlLyYwWN4MPIqwzYpqfN2np0Dexh2RTTu6EYbSg
W++F481cRdMp0qZnZEQlTHSgFGakFdeMaZC9FvqHVrnyZN3ZwT391G7tjQNEC/D52jxox8DIPz2f
BpFlNjrKaIRTbXNwqvTaN6B6SR2BJgDy9lrPmu/9iDF8RlPFnw3BKp4f3KL2Sdv55gft2mziYjfi
6A5Ofj+0e+pjEhCnnsido+Fui6hnQZeZuSMR4eLE370pubXiIUSFkHp74mIJQKjwg+Ri+OIHfbxz
O2I2Gg9RLrW7EPk51SHBMKpU/LIDLsbhXEQJu4Qw38i+QTpORbgTDlu79Oii4EhJ8V0nGYw5PYOJ
Ixlehd5Hqz4QRc8foufMltN+bDvWfmXVljG6hblCX9RYMOLNdhO17n7oVaDKFH0wN8ejDQM286pP
J59vCy+4rWggxBZMibGv7uKHPK3eByerqVpyBiCFt8Ey1d4kzYR2I0LUDfwIMjy6abPEklT3Z4gp
DIhDmosdDn4NkbZZi9vZrw9ODmPf8OwHA6PYXhjxsUeFug/6mitbyFQqGx5doWC+U9VttTFIT+VY
vbPv2/nOrTE7XwNn1nalEhsTh/XsjVG6QawBoMXU79qxxaCQfhjWpMLqTLpH2awwhrRT9KEPN7nz
apQPkZFB6M+n6CbW34O+ZOBobxxA7XoIqyDTR31vJsPHCIHPLlskzuRIksDA1p9IxHTnuMT6+fl4
3U1Gs3NxH99aWT4DIQ45KqYQQV1NNyaT36bAsNdTbOAbmYZPaiMLeRej7FRpqQ0p/U3TYSwy0qAF
zB44m9gq7evcr88I1/xNVEFRLA3oB15qnorOtDdL15JuZHeyCLskQ0LdRXvy+01G7il4PyVXVE9A
o3ifImbdS0e3HEPME429WzrAy0N9UIN+WL5ebggLeDQ8kf72LcvjSxt3+YlfP7s89uvL5V5tj/M+
1uxD10Q5LXrCd7AaWM8kSsnt8hjwSwaL6llLzA6qsfSZ3DMDL7tW5aeB1BRIIOrp5RuNIaYDXDsQ
LNXTyw0BsiE1jvqaQ8ZjIt9phOpqCrSifvDHgz9ul++KVGTVzCzuxw8Bg/r5m5ZnZzXqQw6lfvS3
VwJ6NDwAD962DRIeqzLiH6/w12tzA81FHLC8hOXRaXnxy693lkeXu9XycllCEJb6ZHdLlHlAkz86
E0JpoyRwWmC8DyRYrMjCtRhltUShB9VVGwYu4ar+LYSJ/TDo/hZx66ZGTnGi8/8lwmWVdTe9P8VP
kuCmPIP5OuT9nTIEWWb3iXb2VKZFtvaIKlDAEgCwU5cdzLlhxmGOOilXYahGke5FpSX6enBvaVJs
7QjgQu/E97FJpLA0b/xEBxFetXcicL19n3df05SuSReibWhqaxN6KW3IoJR7OPGXMJ/8c55/NXSX
xEzAkcwfCcDSEoxLXvnRYvJF4QXWgzyCtS/qcR3ZMfI/3XjwchK5ir68aKMfgiNLj1Y/zV+EWex9
rfmGcHZLUI3Y1vkw0jYhKM4JqjtijpH1+s24KUOrQydFThNSbZvWHsP9aCoDUujTDT1+yi7YHvqg
N9sm9PRtkYKNS0ZqZHTPWwcCB8vvfKPZBvm1hv1adTcyxCwSaea8a78nTkDuWyRJ15V5TFDQSKJn
qy5aZAt20pq3tasoY123qzCJ6S1TCMJkmEZOm6QYHyeJ7cDMRb3raa+suMA1Y2jfOnNwGMREhgwo
fdI3vtdD9mHN83uv14+2Vuf3Wu+Q/qd5B4Qw+YpQoPIGgWeGeqFx1noHKNj6VP5WZEqQWdoqR8U5
YQ1K+rdmJFjPqTtjTfJQQWQL11G9FtjE4JN6oB0azrDaTsAR0VbvZxQKc0ZjFcfFquppcjM+a9Jb
V2caKwwHZV8ZfkZFf8oqA3tY9d1wywGdr7stq5tqDF8izMcb4cTh0akAojnd1hki81kyDu8jcWW4
CCaitBoPWqE9oN2t972V7U0lhcsN+S6y6kOOZFqi0Ky2EwgVwC1puynKK0OO16lLf4NImgvTUwg8
wKJsAeYd0HKJKxWlkM4RQMNn11BVGbF9mGxxTtJpzxbjoDMx2nBg30gRTjs9YL9pyQCVf7EzhCC2
uIcuMYUOnpNEuy3YzRz78WN2OLygRs672J93ILK+RgX53hb4EeRed2mUfeMUP/a2ZAThZHSwbWCc
pAU7+aPf5sQaFvUXSRu1vycrYeuO7X3md/RfaoFGBFM4BqAtqbiK0B2+0J9fI6sBAJvP49Yrb3BI
EMDYo0TFDJuN/jrxwH/0mkjPUR3c6iEtfHu+76VJE7F/IdkYLJA74nv0453WBxTB8padH5nTNIMY
ux20KES6E2C8NtC1oi/gkjubn57LHJuo6LEwe66WGaUsmDQ307+OVYNV1Cu/WTkuzsHBypJ1jDsq
shwbcPiDh0jawzCx6fCmECFb3oxxg+DHrkDMkRRsBB2pJUdYYycYXLeuU902ElnbqKHamZJXQkKu
gQ881QlLE/Hsq147VW5fsmpPt2NEi5n2+J1PlLdt9F8Ktw84PEI0YyC4iAT37h3fZXUBbbmmobgd
0YEoHlMD51W1/frnWO/hW2G9iE3yOHusDquk2rU5UHbYnGcps5ODkF32EXr+6SzbkZGIpp/z1NyM
c98xw7kn3BL4nBiCVeCXX0szIeDeMmjg0HocLPOLM18Rx8Wn6IfXup5+mWL54Y76G1k2ieY/AtM5
JVZ9wYGG7Kl4CLwMonM8neF9f8+H7LkomX7r0UFZs4oeBZwTbszASy8ASmmw59NIWFwlTbgmE9WU
emZ57MfTRirZS8lpi5fhS8VF5pD24mX5Lr/ELVN2Y0scQ9BcNDYxe6Fz2LQC81PgG9oO2ll+wQY1
nQVCqhnk80WU9hYQG/5M4g/QQ3kZbhvmsVFdcjaKOdg4lUc7pWIsZsEQAk79STJbUU1n2AUOwXD5
fW35R/KfyXdthXM9GOz0CqxXO2bUOLZSkttJ1oOMU47XBgY5R8XhqVdi6e1M1CTi6o5QHCJl9WSr
NIbk3PWbsrOxT0SfBIznN6NZcDMyBLX6/o2OJZkMaMb44Kdyk7ijf905k3mNMzWZ+X8BybIVbXbt
leIDWjsQQW0kg9zcpAJNrWH657gd3WOmF7cA1UlBzK3rHLF7Jebu4mZJtNXN8pMQopvEMcfT3AY3
gzBNLnqteSGUbwWjLr1+1+NoxY8UR1DqR1H0HS3W+toajIbMc/3OToV+dLKGtCYaNcShN/wsU9ZQ
fYhllpHUnIYMKQVh7FNjoKRmgI92sz9OtbMNMobT2iivOsZzx7Yqu0vSDPmFBDyip5JLE4fVwZgq
FDTBycQBd4VvKTl543wPr31i9OhaJ8OpEHknn6HkNWITNZuef4bW1zqZ7eIy2Mm10U9qC24/Vznr
vt3oBwNyU9E6r67Np5Li3aH2m/qLqPVjn+gHrkukCbmIhxKD7C/2wmu0TKQMzaCXfE/bVsZEJ6oh
FM2bwmPeusMlVTeeGD4GRefMgA/lcn5KPdBD9iEeyD9Gktxu6XhPMI/89uKa0bsXjMMh8t3k7NQF
AGm9PPpACd1ivIVPLhGTALY/LTcExcE/KpyJxDx1t+kMQJvLU1AXXS5SVHRhdcIqwBui7sWhxNv4
6+vlQauskXwud8PleQr5n9//tw82oNsTc6bx3hUDmk/ebdlM1Wm5B2+5/s9fLt9Sq59Y7v362eXH
fn253Pv1q1xrYq0C98SejH9o+QWs30hK3OMCqdR06KHLvV83//ExN7dwL//dz1Us/BGEBKhfMxpj
DfzlcuOgPQUC+3+/zhCr/Hjmx+/69U9FcFR/fqcVXmH3so5MaFrdiX98/2/PMyr2SDhUvzRxZf/z
FS1fL7+v67qvtQsRkq0SONFC/ZtJZbNQL3fTvjmifHhMZ51dARmhRGenin6XPks7Iyc2MG4GrQGs
nEzNWlDiHeOA6EryUvtV7rj+puoI/mVcfhvGwR25nOi5Z47qjtiCUGZMhsDGXk8dMDWrxe+P3iK9
drOmJrC5aVbLl32gcIYaEwgttPEil4N1NhrzCfOYtZ9NSunUJkbcgh9KeLPskFrWxhG2kXl2UE/O
ev3gTKshtOJDR3/8jFYrPZchvVrd5BpGTu96Hpr+6NY6VGJPZbrZU32eeHmrQBfhbiJ/A+LsmaS4
RwrxGbu9Np+Xe24t2CQUHlda9YShbnLTPTVsHo5Esf38tmA2ZnIVpxrblgHG19xXJa9ktl+jTObX
sZI8zxM1QYNdYVWiREWijTwMsVjNeOTUpz74XnUD0O5IG5y8t6oyMKWqpMMLzr1rQaWCPLEyr0Rw
m3Jh4z3iF1LOqyiiYjyzmo4kOGdfKmE7rMt8Rx1oA25smt5TgiysSSV9IAQElOkpHYYxenJEXV7P
rpuyd/OZ1Fr5t5Bpyc7vSgJCm+rghkoHqttXWt8efNIhTgwYIDx4cbaXY/TmV5Dq2jh6YeaFV9kt
gFCnro4plXvLDaYa/ezZ+rwWKZoCcpvA+640XC/nfk7Qhy7fVRL0hpuVSYThevZVleUSkZZxyGvX
2UyG840Jg3V27Lo+5UG71dRXnTpSqC/oU1rkpPx6LHRorYyA20FflDm73njOrPNyYC333H4IdrHN
yASU4MTGsT13QycPsGNNIH2tSQ5t/DwDQ4Gcth4T24AmyVPL83IozbPbHuowZdMn+FOiYdgGejEf
7ZKKciJvGHN5DWFEc9hquf5Z6Jl2Xu6lATRYbJ/51svK6yg7O23UHKLO1iDL2Vq+TdPqee7EqZbD
DHiaaRjJ9slZijQ5o+UBSL/HAkSonno00Kb/w955bDeOZO32Ve4LoBe8GV6SoJUoyqTTBCstvPd4
+n8jmJVgqbK6uuc9wQoEAkYUTMSJ8+2v2szES3gadnRn/WopmouFZZ8is33RHSNGcxk3R61LnY0+
8iUO539RkOrkzcy/YTPf9GKhtGG+nhRl1ioUDASNCHB//3MhhT7sVrF+LUpSNM6j9mzVStN7saGd
d8mjFp3TTUNRFEcT28WqJSNB1mINPOS8z7JhOauoW1adBrcEvaXLu9QtJy1AZxzH9gM2XRg/VUEY
31x64ZsMAXRne3N9yxmXyyPZjitPOiJnHnMBa7Gl54Zz9EjeLe2W0y6X8uZqRZM3lyEai3ZdE35N
2vK+ijz8UHXUTIPmMyoo4ue4te5sWNSQYJsGYXqYXXICznut0D7miS6do0rN1j6RH5deeriOyRS+
d4IYqW09nb3cOWny8FWuJKxrwcyTUGGQbGUkCs5rszasnS6+MZl7evXB2EwPfvShtuQdbiwkVlbx
V5V+rmuDBOIlxUhXz230ezyduk88tpA1MK9GHbza2S7ME1JZp9p2+36YjjpTgLu0KbiDVYWMRfuT
l40yHK3kY8C4Zkd0g+GoNoToGS31wEWAsazpDhpOZG8l5eLDzr6fvOw1lUf7Qxd8LppgW1SD8mCR
g1B11V6qukfSuEmZbYCgkOCJCQS5NjiqxZ8CEo0ZFU39nV4SSOpb7Wur11+Fndoc6XC7CGv2ZojO
jY7A2LMvKQC9raSv/SCuT5HygXGacUrGxJ34H5H5oHiulyuEVO0evyG7X0tt4Dx7hqyuc1TQQvCB
3S1YltE/0e+HP2KiUsW+ZlU6+hcBzCjl/gB6On5ScXMhgo72rkErvXPk3NgUff1w1RnnTU80eFgr
M8RgalF6qbX8pS/r10Y2kP+PDCwmHQPS4uMUGf5zWsdoqFVzy01y3/d8/nM9unSlimK+GlDLeecO
fOaKR1k/Jvtp0GOGYNKqbczqkYQ5t4pBw7adlO29xOtPxjSRwfcgNWa9i2TvmDu6eTfY44TtihoQ
gG6Lc/MaoWS7I0eseGmc8NgQvjzkHfKVNvPqNcEvA0mHAve+yM0Hss31VZ5is0BGzLbrCuNJIWcb
NLsJFNu876UeiZPs7aKCaeYky4ZN4gX2qQz772rmjyhXfc2lnz1iv9e3LrEzkkwc/IG8VAVO6rVI
eAxfOtAhyckTIR2fIbErp3KDTF1Stnj6kB03TtJjMQbnFnOgg4klxKZrTbAcbaHuAfL+0AM7fpD1
HP9B7igibRpBPnI1UatvHanrt0EiGW6b9F8Y9WHpYk6k/RvqoUztQ6yYzf8mfa/TtP8w6Uu6owbM
7O9nfc/f+/93/30Iv+a3E78/d/s586vIGpO4ugm0TiPhhSngXzO/iuz8SzbI9CCJjwR7dU6i++nT
qVnzTsRQ2IvpX3ueCf1j5lf5l4atIDOk5P/JKjOB/83MLxjNP88pyqQQ6gpOdAQrFXxE9TeZeiW2
ZhPjtuiO/uPax3QJH/SinXZYbN8huuUpRuVQHQMxCjBntFhgKfRuUjKrwrp0y8D4qqfc6ppxR1I8
5jg4XVwXJHEMR2SNuiul42vKcPRISnN5dLKSCTNRzGynU1xRbL2sum4Xq7Hlod6EFES/CcR/rg75
sdDKS5m2/TZC5XIUC6WuCZGKIgqz7BCmjCu77Ogo6c+F9ask6tpUQymjYMPjhV56nMg+JhA/C16Y
tkctNhebiRlTppHG6zzGMgkipiDEqig5Sg96BUKNcGT2jTjHNcLObhZGi11Lq8Mg8dWc6G3zcxHO
qz2mUdsprO9EfeEZw5rIbLguecMk+EQGLE2yhynn+VPC7DjIcS2bben0gnnOuWi1an+IUdiKES/D
k/JYzmNdsRCrUQghQAmlHxUJL/3JDzOGHLUFn9CQouFk4U9N9MLGE46hf9F9a9LxIrVkuJhMZ9Pt
Tu+boH0AnuFvBSUjy+C7SQQfqzZsEBV0Lx7zgoxFCDjY6UsLrY4JwupMmrqxG63SlYvIv5CqUjbV
acri6qTPJcymcXFWlM8eJDZLk0I8KPVuq0EZRpA9pbB/J0xMcdpJ6vzg0ye5/psis2SAiMJ5us9U
nbR7/n/+NIXbuNbtqrnoeW/C6W+Y7OmB50BfG/V1LpvfmzxjTtkLmWeT0SyIkvOrtNRhBMlUz7Iu
2iyry36iTsb7G1/ApHOrsYUA+euA/3CYt5vFYX01YKZQFK/bYyKZc/BhvmpxHfTpubhlfTnff19X
oW1AdE8XQewrFlhc/fxp3tR1SYQLnuFsc2v75lTXn+DNz/RmdciimQxTNxuxc9Arxa6qvWMyPy7h
PMkoFpiv/CzFjGl5Gn+ti83ALOIJvTmNxJZro2VPDNh2oNIDOIRAHH532Dd1y+kLeBjxb3dZ2ixX
g8K+WUmIZXAE4drFht+1W04n+a2DEti5W6qWXZe65W9b6uJafahMc+QOn38ToBHv8irzt0Fh5sTK
WBR1XmFZweT6sUJLMK3fFlU7LIAs+A/RLCBXzbKWAYAjWTQl32e4xjGWo71ZFcfCHZKJJ7GF7g72
j6I51nX6fnZzFG1+t5+ou+4s2ogLuR5hWV/2flOXp4N6iMHmkHODEKjwXnW3T7Pi2JhdARInGeTr
epiYA1PX86abojF6mBkk82v07aYC03Mt3DXzNHLIjBFZgVmPGDUki66eZ5xRYmfHSnwSbhr5oqnY
Js8vnqWpWGVSUdmOsXGO2qQ8YvhRHmEaF9dFrRBDR2BYtdtprB/FBtFOlIx6IIy5rIudl9XlMD06
6OsBA9lwSI5QGRLOvw7Zvd1RlMTCyKF2lfaUrW82NLDawpj53VZh8M0b+nbxu7oGZAoSNAbT/CaL
B486P4Kijjg996TY4ivDvtA7hZwWYvpEHWcBF4GxrZKF57eNr/uJWknc1s0EIh687550jB6TJRYk
w3L1hU/qzq+IrIiWLmFUsUGJpZIQcP4BlFN3EG5RYqFaMpqrDK8X13D8j8P8U2nQFddFrUlHX0Zn
M9hYDumKNq6snpeTMUva+lnStixEXZAbX+RsUFwGlNPx6hY1W0Zl+PnuMuKWQokr1L6iFKF66CA5
HUZgH8d+XihDMwJYNI+BnPYEVDsmln19eqoQN6/IYUXKP98w4v87zv/kBIsUnE/mylbcO8b8EUxO
UwIgYu1pasXbG+9Fr+lh5YhfQvwwHs5iupJZO2+W3Dmtox9FKTCQ3InSaLa5G7c5I9g0G6e15vB6
UFFxEjOH1nckXsR6kDNi1WXMn8ey3qsD83ODPvXP/FD50dAkHNMLy0K+VWmT61SR74Ypk7uQKRp3
kIhZ1FPoYCbSSm5oS/16sBGJk2G2sgepd6u5V6eL3tusWT6KdeHmdK0U62KLWGSTQz8Pmz8UBTM8
4rq+bL9pJA4i1pNZua6qzf31kDijdRvHi3AFl7RnW+nT7SA10wTfideJRsfmuhjCcu0VvYZVxd5U
iH6q83ax0OaelyjVGtCflVgXey5tGgmq4+pN86VNhacYqlPZgwGEgZVYTG3IO1UUucuY7y3m7u5v
tzMpiEcNATaUnX9qI1r/B3WiyfUsYhcv7L/5gMrc5XSitPypHerhFThcKHjzDyF+reXPfbMq/tBY
2hnTYzN/kJaFMn+EllUSUHJ4xSwQMs2BBrISxaclF1+zpaEoDUhrodv92mfZfD0sKsRs/6bSYk5w
juD+6bSizd/WmfThsS3WQICSX6HiUXIUC+IjHOptUayTyvSz0dvNtWHwr/z77TcHfdv0Zv1avDn2
oA48dVJLBsZ86r9sF02nMAcPoHy7Ocfvi78/03LR8ai8jAjxtzdXIIpLk5tDiC1v10Xlze7X7TeX
oyU7vWbcFUkx9J1fi+RXKcV3VC+lcS82LvVLW0sn46qYktelytMb9YjkJtXWoii2IClTrqfIR0aI
KQ5rdFWPYjGMTLmBEGT2Kprn00RRVIrNSVMwGl5aihK5CQp8EpQ10bIZVRtTZmL7zeHUjOkutS8A
aYqi2H49k1iPqullQvayJSOJabRld1G6OeZySeLoYjP/7idy6hpytQfJhYD6XjwryxMhVvE7VYAV
iufC7KJChnzHAyhayWlhwb6jF8LnlNy+rmI4HIgeUD/3dZaFnYGdAjUnr62h1PkUOUpzjHL8DcVC
6iayFEUxnWID1dS8yfletXCHBwjsfNTmGxevIUbDc59tWU2HbRQdEQ1lu1Fq62NtE9XFFsKVRg12
bN1+H1v9m8eHPMnL3YDj9cZQnoFwVWRddh/BdqenEMEQE236azDqjivG1sSjXwlCO42Wum8SCpch
/RRWgQunFWQXTMyT3KqbKvbp4ApggcbH3GysdVxGQM1QZDAZ9o7sYczwhlOtN1syELsj945SpQmx
aqLAkrGJqphg9h9jVxGKEBGGdECJXJo6iThk+P7PwOY/Ctjh2UEq/9/H6/5/FU5oQ2+DddddfsXq
CMjpJNcjn561TbOu96dKQ1FQcCg66ANEEmiiTQKDt7E6W4a0gN+N8meVxhyrmyWwlmYrhqP8V6E6
xXwr9JQdMjUI+xEPlLkgXZv1ATfChLS06nqIzf7O1pLWDWc3UrEAM4dF1NwzVWdQQzZ3mUXUzitr
5vtFJoEozYtwSj4ADkbCKLrpArHggZS9whbgBJDoElxzd5dIl3hKepEMPC+uCbOiUirjFgRqcJCH
iESYfHzBDsKf1iLYJkP6rD7K6nSnBnzkl7Dd29hdKrp3pBZ+EHnGIkFXPKiBGHGZ1+TdkhljHyXG
Rp87rGKhlg0jv2nusBJW+qOI0/TXMFZr168zHlGxueuYiLm2jESvN4EBv4k6kptMkQwhfjF7TMp9
rPvuTezzurkv01PNIEjeisGkGFyKceiyeh1r4nc7Ey9X8fzay8QbUBT9fn4viqJYYKHbHO3rG3R+
mU55h1HuPO5cFtdAli/ewvH8yxvzmAA9jrURY2UxDLfEm5yRDF0UYOK84UW1aLC06vkmGD1v0QlN
ACBwiDHzp06bv0qipPwqheR58v3682Y5HDxCtXR7t9KgvHg2r+f4+s2bG4p1tRNZJcum5eg3x8y0
Oaw8NoizkzHl8znvv5y9uG7+VSmOcT2TKC4txY5psSMtKzvGc28BOqVyLUnz118TX39RFJvFoqSX
gFbLc5cqUUrnA4iSMXc1stnrfK5a6pcdjLm7khe7dP6QDWCASQ4XXcRrWVQvC2v+0l23i8rfrt8c
ShTDso+2saG9LLuI0vU4bw9xc96/FCPnmwYa/vD2DDdHSszRXCmdaq1v9r7Z/m8u/maHm+Jy0Te7
/na7aPn20t62DM0IzB79cmvuoIso0nJ7i9Lf1l2fi7ebxXjhTeUSwBrFaOPNGa5RNkmMUfR5uKLy
Slv2WVq/OazYYE6PQVgYB3uaY1Jz9F+UlHnQuay+qct1NJ8rc97lL0XRVGwSJbEQBxKHXFaBZfEG
FOupOJwoGj04Xoxc/t3ZRUOxEKcx9OBFavtkK6rUuDS7j6LYRUGH3UE9KTu5t3ZX3+w57DVOQJau
MS1RKRZ2opITft1kzq1ELcABY1pbU0maTBn1G72Rog62nVwcJ2w+p2dRlEkoyh9uDqPOg+GhAIiT
xj491+uxJE1fRaeqCr1tDCyE7rly70gVrFhz+BJW+icCK+REK9UqC8APDFX7JU70aF01IMO65NtI
eCZFbOGm0mx9UgAt6O3whDqjcBMY70i18Fo4ahae9VPXoc8fmKmOlRSXZFJpb67y+meMOtni49y7
FPEu5n9/xhfF6t/WieDiTZP5yyD2ve7xm1VHRNJEeHLZ7z84DEr2doeV3F7s5YiPrTjTtShqxWFs
IZQRJ/jbK0nl8BigIdndXg3RzW2hjk+F+JKJYKmTDulRlESAdal722bZvLRZ6orSJANsWf/dYVUx
lhF7L4f4704jDrucZTmMqHOi+BO0+uwoxmJifCaGdMtITazyBb8okTxul/ouqIlRit2uRbHpOpYU
+7w5olhNxRdSbL62FDstw9Xr9mX9eswA94JRMpLNBNd+ZeUSYOzCOCnyazBI6SmYUiZwgawqs5H4
0IJYreUeFgc90pn/vsltcPqTpwH21wk7RkHxJYaOQnjQIeOnKRrXDCxMa43Y2VVpelc7Tr7vGmXn
FLhNx7H9ilEEEtIQKuKrKeGgFxfpobdLUlc8NVjr1hN8IcQDBG9XUl1+jaaO1AgG3W6onW3TJ0mo
9HZ1MdjHuEqUVRKWL7Il6bsgrz8mofQ1SslUGRVk/TPryu9lG+0mUSPjQ+1kyDxDEoiMnuBJHJAL
hAgoAbTbJRlg2WZ06zL4GnsgesceYEYNfNTwejeABpkWQ+12Q9JvM0vfF3F5mYE6cTb73YE+R3Vl
3sk2hrBe75j49MafxwSIJvDi7DSj02Zc15Ek8g+pFg/nNCzu5LFGlFo2mxEEeNfn0cEotw6chHWZ
lw4aT2lw9WZE59OHTyYc+43pJ/Hqc5dhrozGCUtgSSYHB9zaXdhPJGGFn8ka1Vyl/yTXz61fXEoA
0X6JRS/wksKa33NGsJsqjYSpEZROHMrxxrBnwK+H04c1DWvrkcS5fWm21VFVZ3QLU6Y4pOSveY/u
zW58TMRyD/xAoD2q2rekc7Rj6gXduwS2jo0XylPamJhXlJ8MA/h/S5JWOz762NNEanGKQFAUqZId
BRDbKFCNGn1BwKKBz4IBx4TRaxAemhF2cTxW9+TWHPuGl2op40dDBHedtk5N0rvartEyfI2QPa/U
WrXvRi3FzKMkFODgWRxY6qcuQH5SAf0OSaApZ/RwUWDPjDJP9w3L1dYkCNL3N8Ji24b8WebUH4be
/pQFavTQtcX02H60n2Vw3Ttr9q4yaum7hMCwBJ46I4pyZ8p3FfS1BIL0up60i4a1dp5tfaMAM+TA
NW0Ilq+VrgUjHEwrPcOVmNx5sEdkTAVZUh/KCFkLdsfBprRnZmTZbaQwJATj+W5vpOVec5pPftz+
KEie3Whl067S+KGTm9Qdx9p4MJRTAJSPDIlzoTXmyYY9B5AGJ/Lim2T6HhTMZJukBdpvABLrplWO
Tl38yEr9YrSYjaAM201uUPm1q09hsXPiSxkhkzbQmK7NOkIsSU7pGj6kA1AkDDd1zicaxy/0lSaa
M9uHcYEC7akgn5k5FJPjME+9ivpPzTQ8mmR1uXWIq02rooGd9xiLINgE8nif5fUl8/wCZUKyD5Xp
1FjWNuX5qOMUgYkOBy2KHlt6+ytoGvbJVADReXaK9UibXhxVP5b5qJzUKAJjXDJY033l62BUiesx
Pb42/LG4DJl5GAdn3IO4kjeFrc3eWe1jwVO1bsO042ufB2sDW70Lmlvs3jSQz+lov8Pgg284FtGA
56EkWpqv7EpDfwGdB2sjap4rLbD303RMp5A8s7EqxrWSGwzI6EKXsV/fy/YxDQJjB9z6Quhc5p+k
4wKTG+/IB4QHPY37ro9zwFvQeltMPAiF1i4gvu0UdZ917MlWQ5/5K0RX0xoobr5FH502agX51Nu1
hj9s1ZjcDG7UdwTJrJXRaPqdV3bR2hlfNTojpobDlW4VyRpTW95uFQfA0NxwfTJta9xdFPsUczce
BGjNmHNBeCUYVUEeZJt8yGXscPrZF4Ar22h6fV/2DniRjll1fMyx+84UELXK8LFpunQN2nBf8M8F
pBV8hwvxHfLRfdhNezManr0M9ZhXGDu7cU6JVFpgo0gvbiQNjVnevOSqxE3h5RWe00mwazTtuYND
B0TeOWT4u7i8CsdLH6FpAy2w65Bbr4IgibcNPpBM+ulkllggjT3IwNiR73wUAGU5nD3N/IisVFlj
rcY8lwNIKp8+bcZMfSqt4j1PH9jDisTyHirfJmGtcbxt3uuMR+OQZNbJP0UqMUaI8PAHwbbgs/Uu
5DHdtdpnBXtBAihDuVZK1DYEnp4Hz4k3VhfY+CugL4wai8leEyit8qK0zJE2TncnG69O4mU7oJx7
p9FndfrMXqrSZ81L8TUh3riWsrgk6S/ZmU5jPCfFuuts9YS0tSylE7ODK540MvqjcMQvxVqXIyb2
deqc1LFTYRPYtuubj90EaCAseCZ7D2VDVkrqYTAudtucyyGuNqXFvYdHjw3RIz7EzQcSDOI1n0bZ
43XXNPErAwTUTHAJQJqT9eHNZHWzQIIZowFtqih06UkfKqYHW3WsL7EdumOkR4+xb2x424G5HEf9
FOaBBwYPcrNvyet+TljVw+hem3b51DjrFuLUurX03dh57ydzzNf64LwfVXlCYAEOkcnPdTN6n6vW
OHVwjja4jRLfis3vaQVU3RrGcM2TQsIoI4GVX+CvNMAZjL2wchPrpJoBhPfSQzEyOMSE4RS7kQJ2
Ht30p9JGZetUqb+ybKqqQrb3owWMesjyT0TU0sPU0SNqzXArGea7oRu3ppK+Q+cJscDO9qAALHKF
ARkFznRX2oSAY6N+yVq9WrUz0NXRgnNs5z0Jo0a8KpXQwwQ0m7Xtvqtl0UP1JDfqcCY1fGtFcFdz
ng0r9noy48nhbLrPXRu6vgfRI4Q2olmJz+eGyLcey0e8njLyZdUjXjYjGft6vCNr+b2XRslxiiSw
svoXvRu2gTL54FiD+c6AU6bKFckH5jmvJKZcQgj+5njnzb90oXTnPLMYLBW8+fqGhNmmdzNMXjA6
Cr8VShitR52OQo0aGPWPjpgmL6oVck7YeV2xa6PsxSZA1PI+Pprg1YNa6e+zKESTbKitqyN5awOM
BXytAPUv5881PYcSitGmaZqLo5XVysc4NWnU4sEwsTCp5FPu7QazVXmfxfRYMYDZ4JmalvFzGyt3
NOLfpj0OhpLAD/XvQrX7UpCWy5y1vc1kJGjAdZhY9qCIq8ETqLGOe7TZ9lHwLcamFpXdqA4/kl4a
16UlqSvQbId6FqtrOsz4SE9bN0Uyvx5+aCMvELlMmBO09He2E1hrTQ7OeF9hBWGDKixBsqzwpXBI
PJbAn8aZdyjpQssVJrHFBAVQ1us9WKmEhDvy57RDG6BKatHEccb11FbROoR6stFLTT6U1rCdcl3b
845zUwW7RDOL0CN3X1vQO3qskKqEW2cTJOE2gqdAz6c9lYFpHr3SPJXFPkvG8EBG6sbH6tLolVPj
TFDk5XKdRPgkqDhuOShYdwwf1qr+2uel9lAr86szyWKkNAPozO5rJiMlwVGPX5zcQN9+YcRWMKzb
5XWxG5G5MHBJn+BHYmmZFfe+Jj+pfdpuNDl7Ntr2m1/jpiUXMtT64GMSoVuyh0AFk0dSYKi2+yAd
3KkceDUHUXAChXSOCUMPk7SydeVjhUXTipeh6UZxccd3kO6WiQOcXWCGlzsOXtPct3pQzPwYfVfO
XFqjRik0O/z58mvXjK+S0W19rcXcScufgAyHO/wSPKQH/r5NpnEDehclujdZoHmjyZU79SEyqwvC
GIDNMLja2Irui6g7G+G3ylbPVa+aH7TMWifhsUCG7Q4xse4p+j5OGhZHHakyiFsC1zYm7lGkKZKl
EzFJ9BVdNGnV2x7JabnSbspe4eELkU6HMT2TRwXD4HXkqWep4Bh5AwLeZ3Ic1yVztofw3EZJiDT0
EbB8OT6FTYuDSjW5vT/ee1Ugb7EO+BC0k7/LMANbtTPrl3jFuwbYgKrHQMq4wRylNTZJT7hjaKZN
HQefMa5+Yabb3GRe/0NtUBaRj3tQxg7jjXeE41Fw1OOPPh2090ZQtkiji7ljOWhur8DejvK6vTc3
kaI6e1/3ThLA66LpSAdpZX9nS/f4GX1xMFe5J3K0DQ0NJetQ36NCL9fV5B98osJ7YvSfjRxhXd9M
xqqTD2bgTTvLab8XNlZoiecGcvi1U2OMiXSToI0TokMndT5Imm9V6jnbEv28ja9GiNaA3E8+CoXl
fDWlFNOoFuW+c29Y9U6vTL6YAIJrz3+0q/h9rnrAlO13eg36umOQvNKs8aXySv6r7TvFHzgY5r8r
S47PnVzf8ZYmOZeUALuK3ETN3+e6+jnIMRlEpzzmXbIesRcr4nA64+pQr2LUfvsOINiucviXScoj
lvHSRY4M71JA+rmU3kmXHLJiRFVP8lI1JPH9tU6xfHR+eZ8elr18FaJ3Wg1IUOYjiQ3dpH1uJmvY
lE2Hr8T0XJfPdaL3l17pd41VqQA/e7TGU9ytejOKuBD/nQTSGQsSerFR2Vpu1+FVNoQnQ+epIkRw
7iC3z/kb/uOYeI9VD4I+zU+W38O/mBeEI6d1NE70RHPrZ11mjuUOmQqP/K+6drJBSZM0tZsBxblt
eA/pvGi5GQu4AjwUKq/8ptoOqQp4aF4Qmi329oiKUqzWTaBdosoKH3rkFaJqqa9N/UNI9/coqmyp
VC9JMUybtK9zd2mrqZ5KipYB83lucrNBgzVI92WpQYcH8WLMs4M4sdjgBaA0mTzeMDgtNqJKbAxj
OTuhqX4WVUZahGfLAtftB9EjscIcFfSlUZTwsS+HH2QVeYde0e7lMUruhsHQL2JhTzxXeWMa26Uu
weFx59Vaso6BnAE7JOxyp0ntMTZi40K2uXHdtw1NpnO82B2Dpl5nmQ3JyUt8EzlUYaO6nNcr2LPb
CpXWuhDrQWGo9IyGS1TbD5PDOwTvUmC1ZatfHCeWHozw5M8rGsOb64Kh1ac2CqbjiFOmRC9kqqFY
aXwcfrUb4s7ZI9wl7Xaus1DSn1C+X9Iibc8FplDXOwoMFRLGoFk5SVo/5PS+HnXJ9h9VEAuF5w8n
0UwszDJXsc3Oir1YFW0VUg/wQ+llV+wl6tRRxeQ6j++TdgDlLfsOglTNuSD0nnD4bV99r3Iuol61
0g4PtgiQgy3zd8zNvHY8FNZsiTjvySjwIoeKRtiG+y8fw2Yv+Y55AUhnXYosKF0lsKcNYyzrIjYo
TVQf5IK0bbEqNvixDHI4KddaFDcSHX+MsesUVFcHLQ3Ki3G3tA3KEuRMXFu7RC3Bjo1QwCbJCx6L
zLA3gz7GrmZ5mb+2SHnfIhdpsZEqw8d2XuhN3RyIKeFvMgzyleH8P9bjP8h+DGPWyPx9FsEasPQP
EqzDPyUSXPf6I5GAbAGFKX+Qe6auGYYOuPGPRAJV/5cuG6QEAPLTVcZjvxIJdPVfMhBIx1Fk1bJn
DuMi+lH/ZUDR1i2SDGzNwgfzvxH9qG81P1yWoiIhMi0NsiScoj/nERAnxB68bYczljeItnOZz8mA
hy5kj51f0C3P9SE7tHpob8qQ21CqjGqlNASJQq997rw8fUnl5CuTMXdg+QJMJLJzaBLICoipqdlD
invNEeHFayjZxS6oku4wYOhaO8W73raHhywahwensc3tzT/iN4hEgwSNW1o9Cc8orBzIueRv6DNP
889/mJ6NRexg0nX2VS3d9U60Vhv966RXGL9ienSXY9G6UdI2opcEzbFta/uu6gflDIrqexNMxckZ
uofchHCi4i+/x0q72dpqZ95XcQF8tmov1kyycfQ+3vN1xFRgRgh4tveNwES4l4fsKbda5cUiI2mt
qHXnelHRnYhjNDtTzn4Qc+pPFSzi1aijG89K+PcdyUZai6I5bmqceC3eBSMKedccFO+kBT3BZizW
avQ+76DzYPJpwWEIXCOT/EM22tKzORXaPtPHbu0zB/0Pv6nJvfqX39S08JlRwU9C5XwjENNDTMBM
Z2zOSGGbLRDAcOt0+IUy/PVfOh83sWIaj9JE948ADXbXRYRrUv/N1v0ar7lSPdXYfSZQyR66ju5e
kzetm5kEK8poBx/NeI7MJH4iUYT4kam+cxxC55VnfCSS0zGhbxJlLLrsBInF9XUS2ld9NEEPl/uX
OKevHJjR85AEGcZpsU//PiiUlaWmYLeh4hO586oNDx2grNxOHjrD28ht10RYiUOHGNVeedEgFGfO
dLFBRLwfCV90pLdsGqMI7mMlfxjBwVgFvXQUGc0+UI2nOLQxJQ+a9L1KOMVoyztNS55hK/THZSGc
asYxCtf//h5X/vrwWromW9zlSJZNTZ2fgZskICBpfi8VSX3OjC8MPvKTHUPFJvNCAgIAnp1BRHjq
dMO8Hzo93MVMO5pe5pZqcGoYBBzVzDi3jS7fhYQQtEDaOc3GKUv5/b+/zjkX6cY4QrYUy2IyDxd0
3jEs5tvq5jINefD1ovazs6xK9TGKoSWaqQELug/nSKnzD6cTbNi353NkQEi6baKMtN88+gX3/1RW
QX7e1JISPEgw4cCEYLKsGq4COus8NnHGRNLkPJc8UCuG4xvTafOTI0NVanX5yXpilO+/bzSgF0x8
8TqzvtA7xs0olN7nQUIgo/KKXe7JGWTQ0brPMS1hVnP2IJI98/4ffr/5gv/8B/GsqYaqz+zf+Wvy
5x/QsrQw8LM0PBu69opNQXCyAm7+wVYqXld+ufbNWHYty+jcGgODO403EXKxVt0ikXsKQ9XfdDh1
NAo7aSNvw7pQLmIR6853UkWtgxbyCOIZF296mXDnMGXNug6qrdoStegU/jpAo7hnt8yne2UP5Is5
FWLnypEEeuUoh6W+rSsrOcuINRlNRNYHcGCMcIPjqHjBWYlaS1k1iQ04oFn7zlTzCijqrV/0NlGh
eLjHDnitNLD9MkUdoBxB+JRqYIg1wRWpQjbtKaqOzXCo3NlEl5i6iqc9Pk/1ycszQKR6k53//e9u
8AF++7tb8+dRM5lI4EMyP383N65stkbG/JV0P9pYUQ4qUVyjR65TfewDiRdvF5EOUNk9QMHxW6zY
0XeNHCY6sP3nMkYaW2F8Abkmkg9xL3U7UFreUzRKA1Y+tO1qqArS+K1t4zOh1MOgmtFrlNvjKgVI
+sAk2ngpkxRTDyPhTZSZ+mdd8WYq4ZNe2ozeK5wOgSTDiSvHCzr1/m6Kp3bDyA2gbqY892qsbzFR
0PcBGIL1VMrZXjLkcpvpgw6sxoQRkPX7YQpLVzez5AzBcvYM/NTFQ/HA0Kt6r1uPlVoPH+zagL2r
/APHWHWsv9zamo6ZjAWvwVEIh1hvAMtmZYdyFTTaPbEYRtRKopwcorEnuR4YQOAUs0sw6NmLDWIx
2J6HvcvcppIAzm6XfRRP+lpMRXVTddPEsCKlxGqSHZejdXUarTsL5Nj1uGKzl0Sc4qblZErSmhkI
fcOdgu3AfJVSXwHzBbh6s6PYcD2luMAglb2to+v/R9Z5LUeqpO36iojAm9PyViWVXEsnhNTdC+8T
SLj6/SSamPXH7BOinErlgPxe+/Zzm7W8gn//+RQQukNEbq8fu1ioEPr//z39++j/PK/xp4h8Zofl
Nfz3zfyfF6vu+HlNy2N+/mlfF7fU2Bjt0O8d4QOnqoctD6B+C+Ryubjcs2ym5eNfLtrsslnzEHOO
3xsDea8hyI5mhedEQT2YyBTwMygIaFBgUKpgITH0/XpkHfs2OPM/NDFlu0m8TtpIu6ttAKVZl9Se
/9GlcDcDuJMAf8oVEBVn8rsudNTSPRTW6BGnCKDTB3r9GvbeQ9oRpUi/WQR7Xb6bxDnuYCKvSCah
IIxo35fFmRM+wJiCyFJaiRj3sakr+KxegLSGZUIGtmYqkG2STxTx0V0MR5HQASxGl8o5CM71LEKq
3T17FfmAdibVbitfl89UfaDcUdBe4nsVuZV/WZ3N60bBf0VyskEDqdd13zvwQTf5A4lKPSWwYQJ+
yNcGLQCiiLbu1kcBgX/p6K10URJkjehg4/Ua+SQKklTgJNGp91jBlZE77Nh9P22kigWhaRQE1zB4
PsnNCupUoGcK+jksMKgCRAuQ0VpBpJnCShVo2in4NABHnRdA1TpllHZFURefNUEYKVWNoJRBf2gV
T1u25sWhi5qbs19ZqK9iBd0aufyTOvWziSNuU7nmPY3aa9DQ84uy604zFB8wSHCjIOF8oL4xfCEz
NtyAnGG5hj4AQ/bAklsFKgNg4gtTQLNlfyIXodoVAFpMdO/Ellz5CmfX3HLvo2A9VzpHRnpSFIzd
YqsG1W4VvM0Z+5wpwBv0HOgbDNxRYPigAulT+Ttp8nvhleRT0dU5KQC9BklHMqzTLNd0G416sjWk
Bkm24kLxeb8qB+coY5A2RGkEdIoDKaSc3mOoXge7HrzUsW9StGFZCTQmSHIyCFRHdxAzp/cpq5uC
Q3HmvRqKHJjNiJxG6MZctmvN7EhTncEGSbuXtNwQV6tYhkLxDTPEgwcBkcs320n/UN6+q2Q7bB07
vZdR1V6Qgp8qxWFUsGa7Blojhd6wvPhC+Ae8bnIXnOdXA0RICSEy6Ctf8SMJoZ8rY5xM1JKHUAP4
pydGEjF4G2kPrGPUznU3PLYL78KkN0PExIqR6SsXbqYlzFexNZXibRLF4HhQOYPidALInQGSx4Ls
0f0kQg8A/9MrJkgoTmiiXW0lbA6tZKD+me3BX5mKQyLIclacUq3YpQaaqS+QH9kjgVzWTPM8TJQO
JeUobgp1PX6t2AQR8SP8qdOuTL3vQYtuHLDyk99lb1OvZUx2NQJd0zpN4VRuHQixYmHGFEdGE+qT
XaE/8fp0G4dfhasJ0qwyfgfSpyrTESd9qnfoiaaH4cVL85s1xltaSXyEP2W4nmfcwB1RCVuHXJ6+
s02EJ3B6KeReMzAPkkh40byKOHWPXVkCUM2sLwEIq1cWW/hXgtfRjdJdmVcEqHXFUZjNB78hEuBL
3z9YWYE0CFvrqhnJNpwb54OaX6qwoeC3dZ2ZStVDARbipJXMLr5btVsvRz5R9fazyQoV+UVZHgbd
TNam1mibNPD/jnSL0zHXlWhIvDPj0DfK53WlPunEIR/G9rU3LYGiwD74PkC4MorJda04WHumEzq9
SsXNkj+L7hu6NlW8ra4YXEdxuTlT0azY3Ryad1B8bwfxm0IAw1slfAFwwq5ih2vFE4eKMZ6hjqXi
kHvIZPJwRtjHdadY5ly8x5DOYOz+qlU8dKsY6QBqegJYXphqxVmnC3uteOzYfRIzJl5LMdwCqrtV
nHcA+T3ppPrKXLf2ttFTwQ5DPtxGxZcX9ZpwPec5gUiPOB6uY8Wt24plN6HbS8W7h4qBZy5ScUPl
3nA+eyh6U3H1WWm9OCiLvJBveIbO9xdeXzH8SFqeTcX5S8X+m0oHMFhf7GDDPu+T14wD53pSmoEM
8UDMqnpWagJiGwj+z6J9oWQHSnEwKe1Bq1QIrZIjZPodMcP8UcIzInFOYDnQLmiIGFrEDDAd2xpx
Q69UDh5yh0bpHnqlgCAdGJJGqSJs5BEE+RakPKKYqJR2QkdEMSo1RY+swlD6ikQpLWqluSAZ7qVX
KoxG6TEKpcyA6qdwA60GwMQjbMdzioijQsxBw9/fvsz+Gn1HBPkgD2QzFWsDAQgOj3JlKE1IYqNu
SupYJRL110YpR2ylIVE908Ip312lLpmVzmRAcOLS8Ef0WHOMlVCw3XGASWrL/j0mZJdPofHLRLi8
JbtmPA9RoD2UXUVBlXrEslmuZnMZ3XQ3lufQmaF21Z+pvzf4YH6T9q8CsmftLmSPMX3IvX2URelL
IvR/lufoxumqEfb63nA+3dmFDpsOGXObtLyEkOU5Sv9pKHLx7aZZsqkcI36QououeU9kohW02sdA
VO/yXN5cYCHnHP5karI6MooV+x7N/TmNS8LJvPwLZUH7xyyMs5t04peGQZt0Yq26ALuMV02P5SZA
3PSJcmu3PJSPnr5Q1BTPyKsnpreRErF5bp9am5/uz7MN13Tq8t+mh7s613WdWlEfS0msDTuUZ9Zr
WAe/HPV/9T67DiEk7NQTpi71KL6MvXCuUcYpo6YF/HOOcig9t/kjPTJJp77pn1nynCVT83YKwfYH
slqe9D60V8vDdPvdsmv7e+roQLbIwLxNkTROTiea3Uj3MFmO/tvySGe2H9IiNt/7yJfbxJNEOMIT
PsSbjDLyjREM2ifk0qZqnPaPHyUIgVwrfQ6ofdub02QePEiiJ7sxDTKeeS82cfetXnbfkkAwWEQ/
vvVeFZxcgghoomsFE7z/snxARt48crpq3nOns7bsB+O5yRpCnb0x3VRwv19VhexRPWvtoqyx0Wjd
6yzMD25lD4eyT5p7bhHSvjwkYLXrx374pTlJsPYNzX4I6Ok8a1pOVq5fOW9hED8vD4366D6mCjZo
dH/b1k51LvjdPbQWTZ6F29tfIg/+80FijcfNXg53I5y7gx/F9cEYhX4Pq4F8YvXaRjRWde8jLYh4
Dqcr3E1vTPUFOt9+EJOckAsV1e/Rftfm3PwawljfNEOrX6q8Eg8m6ODPA0rt3FJj8J3CHm80rQ0v
g6bFDxOvcR1OVvk7IAqoHY3vwo3rjW2P1XWyR+KYK0Pp9vgXxVrSdfKbEsJ0kxMaeg0pcr4SVlls
aGb1von1/nkpbQ+6Krzg6os2uRp1322KyuecDKd1oYB9eRRLPmct+F8PldQs+l15gE7u3tek3ZfX
44b0wtD+oT+gzxeXoHOszTjP3dcwgPstLyieh3VVoYGcaiO96I0XbErh+J8eX9byCHCIdu37RXPj
4OmcadGlGqKaxGdHkcDyX5xgLNYMncYtZ5xGKeHVMM5D+BHzq1yeo2ujZM0HFD9GvlOcC3VoUsP9
h0tG//IIOg2ClRmECKEiAlnnXDe3iiz7KKd+t/wXgt4pm67cQ5JqCbNBM5+GpAy2/JimX6lExKze
j6DMAC2Jmz0RCktiMefcnetq6a8hKo/L86DVVonkrXzqTC0iYAN2z0nZvVgenJZHZBFS0YRd4mlu
avtoUpOySyt33ZselLURrWn9kF+JnwUbR5+Sc0Ps+t1p9N/078ovdh4dPMANb37Map/AemPtqT/Q
zfwCLum85qaqRnIZbMLYHD+N7rz8oemkcivANU6cz/Mt8phu5/rl63JnXfkxAGrtElXtiwdZO8XP
sxLocx9HvX9J285FBJ3b2wpJ05c7srhxoy8h22LX63FFJ7revBJK8bC8fN0V4xpYy7qWUShvRp6g
YVYvcxjkp3C87LnvLIuWeQqvl9vLuGaIFOMHkaisTspUHEbpmG8ziu7lJVbWFEHdTgaZ4on16ESw
lMtfumjbWOvl/lOSuuZ5mDhW/9wRBhuTjMpflASQAqK1814P3OyXntib5SkHSVGOPycAB3obPokJ
70jgMqRpfhdAJxqCXqbGeKy7xLrMYtTWy3uXdXwE5pnfqtJhPjOkt0tlMH/UlHoaeDIfoTn6lWvD
+8q6NU/wtMVz72sfP6/K5IeGj3u86YljX30NXmC5o4vnhyyi5mCY3foogowZV/bZlyDmQ33z/Tw6
26ZLqJrOKzQoZghGbFb3n0+n60sC/OuOY3noPThxF/88a2v0ryPA6LNnjDkh3vn48wXm2tnkRP/p
wxHvLPp7IUcq99VvE8ZTvmDN0Iz18hProzG8LT+7iZKyTzPdE4P8W1I3fo+MTJ4Ivm23Fud2Efre
qqqRTYk+r49t6n4S7ViT5OM01yqOWJqU1rB37cq71hmEuu8RFtkMA2fV/k6dXnVMPYtKBJ1hlarj
/ajb8aoNEBmy8vNvqZjvk2jta4XOXPfrAAa9Ryg8f7sTagszoTLEGolgHbqRkkHpThvol0/Pr6Fn
DNVvPPrVa+UHxyQdJd28jXWSg39oS2ZAUoa8q2cxVUd2jzgwgXibzeFZy+1PYAz6onznrTfjaG2a
w3DoXWHuYo99tHNquY0HMmlmkTXnEPXqzyYqTLpCwJPUl4Yn108w7C8XpfLr94N5bmUT732Vc/fv
7f/7uOXBy8ZSSXk/V1VsXVTO5+XPlidYbp8XI81y8d8bOYwHaxQfZG7aZCygLyYHLxvoC7drj+oL
Wptnv5uuPFe1lq5Gz3pWvuGkAH9JmIBiMlj2lS/ekvhXAcPFgrjIN62KeOp64lbQE9SnrNdZ69YD
a/4yG09G2I24AxI+XF3DxoBwiMzVfpe72CD06bh4a6sWsc9MCs926POek4BMt/5w8+ze/XnAoCKI
Fy9uoby6P9bcsw44dbCk+Zzl45pY2e4k9L+VpvGGsPCRlKU2U9AgsggwqlBhvgtGsY37YsKTPfxK
ugipTMIAEOIK9bpxazvNrfAICEfnvV8+HvaybmtmSBGqDL+DqzEwpM3wurw50NH6RM9eodcKcqzm
k7C/MwpfzhqTCh6U5NUYsAF3nXjR01iuyfEmWWVs+ayoJUSYg5ArMSptt9y23FuqXiSqPjYxucsb
MmbWsUdndVl6GxYKUS2s9fLCYisNNlXNFEfbDu8YMSmCDXfPcuyly7gZY8xjTAr8tjKHBztNEAoy
WtLqt118ub6PLbierO5URZx4qxLrT+j24SnMYvwmVoeCVP0+fp7dUQEry/UiMYJ1Kh2C2m1xNML0
0EEZHmajL7cRhyooFh2VJ6z1xnWAHNIkp+t+9vBuDClBr6J96u2y3+sqGprcLLk3O+/iEkmNmocs
yRUsNIRIHZC42I5viU0obdX4hyoKghPDoi0Ip4h1wvao2WlP7SABIYfEXTu+NFRFGFnadcXxNzUn
NCCWe6L06PfYdX9Sj+ILv28z6DXrwR5Kku0q95bPGFJMOb79T1rY4hz7CRZrtZGU8dgetiJzZ8LF
rTdU7+41zC+u3yMwqZr4jGec9WFa+8eeP712IxaNvAvsXdtozOmpY29TL0k31Nf2+9BrD13vUnqC
IBpZbjbtHWMIttZg9A8aZoxjNA9vwumxXKRWfi47u77PU5ORYxe5V8etrF1qaQjZSBsmFinwdhii
rNPQG9YplMh2JsnaQnUFepwasBtoFqH4lHr4BO0SBx9Sz8DKum4SNPMvkT2Gjxnp7Fsrz2ke1PP5
rpWgjPwfIpl7MNssTpMTTWvIbZ1mXuWjYRzqIjdPsR1cJ1GTNqjsr5mnonT6psr3nZWdUxW1uWxQ
Jj4GnY5ovzIvvjqAxSpu499NpprGxipoeTva7yhLXolZEGsWYCHhef2bS3Rpl0nIBgART2+605Id
5g2f2LdIc5PmY2yRXOp1DiO4nx5ii0Fn27DyZ78eEqL+Mz4g02j3o1VdCjGZp383lYtGYG5NudKK
6psGWxSt1VSuY9f/ef1LmJYcaDDva2rv6iTtT8sGyKknmu4tqAb5ky4mRHpLytzZ5SZq8SVmrPzv
pSFI0WF4ztusYlNyKSeyvAx2Q8RMpM6o9BTdk7+iDE4ctOaxMBKdPTGqNzn+L+DgTgXIL79zpM0t
R0NNZUI4moU7Zdax6WXT2SnkJUvJJdapx155HqfRJg/6n81yVWVkkBir7kH5zPeM7XxU72TZFISG
bcKSsBzpxCHZq2zIqsi3RUncjqFTCFTOFdVL+kvQcpQnW3X42fikTP1cCv97iSezcDbA5WepGMkE
NEaCe7hkU1D0f64ud+gkJhSpWx+WgLNls6SeZU3xGtnUKsRGQMqt2vxbhfHvbT6dQKs0juy1tgRp
WAQYxNgNV7Hv1SsOB699RFF8OONf9FnsnTJVGhJTKbLGyiXXmu1J/ARMkkZNNVbg5/gMiqjYwLoB
jfoc2019BIaGAjV381i92cMMUGPrT5RSWawl6uo8GviUxMTxIlIcrEbg+J4qQ4hSPqtlgwETnFBP
qLNSH0RfZGii8wCUUv0qlreTIQXch4zruka1ht/vZJJ96T1x984QbZrJGH9cwD8uYvbOTQVmCBES
PgKvoaadrXwbxaM8ObYtSQKpkIYHY0lVEP1kaVpExwyvHiMSB+3CY1czSx2P0HI9oEgrCvv8aI5p
udFB1dY28UwFFcanvqVvwAoF3ilTnERvkquae1G5i8P+ZXG2Typ4bjkcLJf+57bI5YcYiAbGld9F
L6pgW6M2uNKxgFo3poAjq7LyAlcYdIDMSLNj2g9mPZJ7j4Bu2F2GMbOyXwhub3akmfg36Zq7njH3
Cw6m2BTEzwBMUxdRhOF4HBsN10doXHuZ9EDAEbdb0cH1ZroRUPEgxe92iYybz6AwsUOF7UvhtAiV
ByvfZM+xE8h72c3BQ4nGoLK04ZQiFETBC7dkQ4nT+WV0+4k6rdvY4DFzhVZignNNAELcjtvOHKFp
8iEGizWdi+FU+yJz48cCj4zP6r0Qm7iIgJRTNa6grUfxMtIJ6OmkHjb6ZsjH8clzHMYoQw8PMQGj
5qyVjwVOxcl1rcfQb+i1DqBuUOKr/oj6F3E6GOcbdbROKX1bah8MdGIrY7Kq3U/FQx3NsDO+uRmK
KHjJh/RPq4f1dbkGFs8SsOKgghsgW3fkUb/L0l5Pmmd89tQZbi3bQH1hFsm7xCWw3O7VAyyCGRtH
18rat7Zo91WVOvdgrD7aKTI3QWaBKTXCPVAgHpKt57zUutO+01luHGtcFbiPyu69MmZnI6MSUkjd
i5t53Ti0tVFAWKLPjGgizY1Yo2CJdTR2jvbdc0md94Pgu7ENvg9iDrEfZXtdFzFQzi4pRnkXD5mb
drdlY3V1gnhCBvSlZCgl6sr4ElqLeKBwXqI+7BkMWHh0Tj499tDtzB5vjdD8NyTIyaEcsytECmWq
VWw+RurSlBCEHCe0wLU21XRQ9dmpw0z4FOctthukxyQpTNUG7Zfgo+6atczTCb+AjswN0fDJmzkC
5f3UHvXYMQ9dmeOc6nVMKnX9RhQX3EbSAbbZOIxNC9GZ7xPCzLpBrHTOld9D9BxkwyGqLf1N+smJ
+KF4nbpR8+KZMqc0amjXKLjAk/UHshwdXoTHaYTuPzRy3YzsT4orAaxy62Y5Nt+UGlIcZd1T2xT9
WRpV+NfKcLR2HVKirdH1x7Ft6rcWgqMn0OFmzymiL2k9uEF5h5kyX5LYEi8YJ3IvLdFpCyp4Zd/d
St6F603FQViivCx7ekKG+jkpdx61JGLib/jWONWV97zM+yvxmdflmuEh2tP0BubGwxlmRfHaCuf4
dtBkbr97Mt+3c1V8Y3qYCO1Mo4chlx+NrClfs3FpGCS8Hz3fMZ8ctZmH+eKk4OiFbtNjytS3Nht+
ZEGai0e0T+seaQWOv3bcJKE7PVkE+hyHWLmkLEqaKsQi5QShbYasPcOhtH6ZgJXoewlbq4342+9Y
SoTtCl67/0B35W5k1zmnMIiqlyAAtnAb/zNSUAJQZX2BIMItXQTuriaJDepjmn7TtrP153j+CIIB
RVQeF5TeWP2m1quO6olJPIuChqe+mZPfMko2fu25f7UU3+CO8oGIxrPcJ/tGbDmQxR8IIKNd4ccE
xPV68NRPOP8c+W4EkfXaOHoCgciJwIx189UJm/9cXe6F4YQkdVgqVl3YPLuSg7Oc7F+4eeZ9E0ZI
VtTVppW/htZAcWeO/3Q09zwMMV6/IchvE2KAs5/i6rdoSzg5LgZpUMti7bYRXGkygZsA7+rub9r7
WBPnafxihxABsCTTIdJ97z4buqJhKkpFrHl8KfeOE9n/6GL4xp5PUFY5YY7VZHHLI1ZJSVBqq6JN
4HGmLIVsoBu0HtJXgu4/9KxKV+wf/pfZ+U+NbzZ/R7eCmglDqi+rA+APhbIdxjKndjgsVzkQqZMp
s3tEApPnui+hsgamrAj2mjebm4jKiK0lh/GW5MZHnkTz0Z470kxnD5dLWr/VHNmL1H4dXHd8Ltjn
S8sWN/wdtHBOvnHkR0Q9oONX21bPik3f9QIJv+uc60E8V03+YjSW2KbW/ImbhXpY32Su6URy77TO
2LRUcRyiuR7e+ZtfWWvLlWjYMVqoYvxyM3ZzAb5FOCQjGukh71Q++Su7W2ed5f6yYPiL8igb3bhZ
TbfHKa/vGjukNYOqXgso6QDMlKwdd7QP5VDq6vxabTWROdvYBJexwry7wQozMA4mHeFZKLZVaXrP
LbF+q64q3VOeWXB6TuWdRNZHR9CjmfgZ55pmevwRR1jY51z7jg0Nji6VzK7RRAQGR+TfnfxjyxEO
drTqq6XZmErbwaCLr3+TmuoWrArnkvbdZ9sa7XMe1eTtK3zT9Vvny/+QVR3tO+EYL6Nh5uQKFsa9
5OS54mias/Itrdd59r7S2thotMOvXCp/t3NoRkfDpOkDd3u672aAOb9qBF2klr9K24DpTPj5HlqE
k5geTRekMuAKSeXtYb+qq90H88qxtWuKSHsLX1zf69ZqdzhIMdH8fIMCM4QVmS9uQcGuj7Hgq0vS
HWpkEllHGnr9Sn0quvXcZIl11LO8PtchPK5BwIc1OPIez1J7MMSwX6457hBCsKZ4tnBeVFQCxCvI
rY3jJdafbK7+tI5BDyDfPlFriWSM8L5GJLHzKmMptvZwTDwIAZHRNPNrJxFeEL1qfwTDa0lGzMUd
/QlBZaddLd0uzuQaKCmRfu4o+frPpq32ntb/hcnABE7NMBMnSwtSNc5aNV1I30xfKaD3zhryuVWM
AfM2ZX1wY6+cEH8beOnRbP2VDnVGaWzPB2iq9DnHVNV2/qklfuNE3shzZ0X8CjvKijLXxL5VZvRI
Mop1lLWv55DOHzp75p0ZN+ZqGaa7ohfnMDdJJu+C59zQEMAkyWNfIHuQ1GQ8cIjyKqqaR8aqWr1D
9E/atQlZYJE7nY6vFArhnRtS/6ETXsFcMThvbRzvKSGe6Uc26iOkMW6jBidTUvK3wmmCE0/3munj
e8JQ9WbKyCJzpNzKsKk/FPP4lcRNubHT0d1O3cQKrYBA4N3kV7seh5VQiczaOIm9U5e/QXhvIk/M
pzGjuzoDHtvUHZ1SvY9RysErthJudyrtpntzdbD0qMAKqnaToSsxwiaNfMomcrFruqwZ4ccnJPbF
2WZpvw5jI9lEVbfHEqneefgaWRJ1ETrW36FaUWqSaGWf4r+Edgb/ybKwwbTDMHz7KkemD+IteFGO
PMhIHudB8fehhltz7l+1MN1SSplwqqMR2JmraE1DPaU4ZZZenM56tj1YFjfR5pup0Tk/IsI+RIEM
dzncBxR+91WMkEB9W/wDRgOrZnjFZSTK6mS6yb3x62RDGlR1cPxhXJcWB+zZdfKzXVQTxu7IO2p6
Xh063zD47DGvkyY9zqvElNbBju1N7VX5u1PqQCzg9aXIOOe7IvjWOVnocVQ811Qat16nb+zBDW6J
aYk9/tjhPFVJdC6MiF7uCj7V7OGy3OGjqJoI8rbIz9Iz9l0gOIcl0S8n8kZecIjqW9tURt1dk9Ta
5gRY+qvGGspHM3VI/dAz+CeDUYi3zYuyXiNBxVVWRk91mhlbXnq+BcAy7kWT6nd24FbiW4QZtW0G
P7ul0Q6peFHG7VZLuoxSkMHguBKH+5hUnz3nD2RRvdmeLVXqUSec5at2OkYI8PesOEJaq818q5c5
YeXcc2592Z6ZlR80F00W0eWvss2vZEhaR9Ym5aa0SR+Z09g6s8zi7NZ9xKJJH2XvNGc90655bGYP
fkbaijbZ8RXki1SQXI9pjcbRXojujM/+SG+h9kgHtLGSA7tyDhr23lILm5b9m4h2CS3QD4IQzQet
mY2jcGJMh9xUZAZyWqJyzDqfHnBJv5C07r2QuWIgLw3eh6R1n5LmfZB7CXRyT4k3IEugMfe0s5Hg
YWdbvwIn8QxCYyt2mHreDFZb7iONpU7h7E3oik/LhfFNK+fTcfvmntYc7buicL/1htbvKoqes8lT
4TvYaKLkM+2HYNc4LunWkZDvAl1SWspgXRR2ftQ0u3vOHH6w0B8HP4g6d1U5EdBfYTWoXcpnPg1A
qVbEZ5Qw9DJ/i16Nu9anjKgsS2WIBXYO5ClJMhonWedUVByuWcu0mEp7FORZicTOMynDkzPGDz6J
dOrlO8YT7L/oKSCYPPnOmgUhZdjee5s68TrKnpghiGso22DrVtTHOwAYCjuIrssmkRbPWxrksUdi
3drCe1k2GdDuZLb0fhXyfSwQQzVplO4TK8bb4lL/Nmr6KSSj5NqFnI5tTHII8kR2yEWsnwhPMDdF
0dWfIFWPwgp/0bBzYBano4bSCvSljK9+71PF/GlOHO7SPiL+3/WrXQedgyAl15BtDfmesHMqv6F9
XsQMURMwCQyNtuIsZTyEtVaA2NvM6knxogVZddZBa9MI6bZgoMFDOZ2SvsM0W7f12VRdOUmkoyEf
besoEO2VwjCuU8eYSVtdw9pES6nCwbItfOY2OeZPNEmIazoEl8jF7Gv2FSKzAsJZxep7HtpsUTek
pwF8Bx07WjZYJztLWF37cFSAmMHdpxg1yKPPzvKCt77yiBlkOYJGtCJpQzrl7o0hv8Tdkpc3BCbb
wTPHS7w39Cq6RQRlvDpxgmlTH6+NqdjAojNubWR7x8YvfxltbNzQsZxLkTRHi/ayV680TqVsUgiZ
hiaASdaAFWnyLaeTSPejb4Yv9EeOLybudCr9/sBjiatGyfkTE3ABvxcQFBJqwAtFVWH2SZurN0K8
6t1ooc3qoSB04pfLzksOWTW1Kw4e+UGIoGWBwcbFzr4SljzjDCouTtamB9ZAqKKlBD6rKKH2Rt15
iYW4RaVdfAUmkUCNiSCljZ5ra87XQ59VH2TnQuB4zl8Lmt0tA1JtLIdVvBPsm9JPT4VTGVdgKv1a
QLVckeNRodFqVFU22xJY6sMbENY2Ik7OVRS+CzDhAwwecB/jO5jzY0JTS9RYxUsozP7J0iheKkpY
etahBalDX72GYzrX4Ix7Q0fcBmt6JK8YyKgprDedPuVdMmnA/5lDRoaLXECSVvk8FgZQvd/9Id73
1auR6ZAeMjO+dvUOUtvegeu1hhleOmPwnwuvvsZZsQW0ck6yAiSbWmJEHI50K0APVm96ZO1MUJ2b
HPSImaB7d7vKvi03xTH1imU11AenJoC74ayZJ+SpclrN1qIeQTWRWV4mk2YwIK111WvvRTPTBdY3
42NiR/LRcOpoF2ABhLnpERHBJqeOj+5f6vkbE98DVqVm0yY9NrtApwUc4eUB9t0C+YjcC8E8Nw8J
hPDN6Dpi17oL8AwcjdqrR7jt3Dn2DmtaurM0i4b7PjkjcK7vrsPOVGrVxtQIRzODHFJkApwsAVUP
vhEHe7yN5kbLq1dzztn55uKxwZmyte2AY6xvvLpJ0hyiKGPBYKja7ak+wIohRiRscluFc3TN7eA/
myRogxP9SkXBcar+KgrNPS8bDfP4OsEXCORC+TlybGCEqnlG7G88eX2VHfSEzpo6yt0C+3bSIIBI
WLVL336i8Tt2W/GUqk1TrBqNFkXNa9yNgFXdGISCjXr2YVAITYCvMWzdaTZOgtUKTctWiopTS9Hc
9NHKKtKS0Ibe2JJV56xbWZu3pMVyjttPHAa6wTbTqI37bpLetgVJxcBT+pRwxf6ODJ3n3vX8M5C2
fw7wu2+6dG62mot5fs666pJo5fzcpS9Ei+WbyEj8/VCM7QvSEAb5TphrTXR/CheZiT3FM62Tsj45
OWIN1+8KIiHiU1ArFUz5Ra98dJ0GFWU0T/1tTNgxQ/3VGnpxDTOkV1ljakfNiO70KnoPksSel0mw
vycYxX7m6oF0OWrpOYrNaOBE+xk0w/whXWZQJ7TS3XIVgcjFrWY04kAEK70q45MpDftWW8Qa2MZs
r0un/mV1wnocxz/jaPSPcxdhZahQA/VAsFdmSYISPcq2xylnOg2aDUHjB4JTw/fUlsMuG3X9aCb9
IzsaTL6pDxsqIwfgitDb/z/2zqs3jjTN0n9l0ffRCG8W2wts2DRMRzJJJm8CJEWG9z5+/T6pajRq
amYwu/dzw5JUoqR03/eac54j3d+qcVXb7HRW8PtN54XjfYGdhOp+/v1lPjL1IWic1WpF2K9RbdDb
7vRMFo/FlPRuO5UvhTxhPC9N5aY366ZYFf3S6BgHiIOoKkX/pUYRuuIhnR8no3mgOrA2UyIit62y
9Mo60Domdzm5qbQ7raW2NlVLfSxBKBF66jBpjXcF46iWZDWDJJUHDENDAKCOHb9c/kqaiJYn6Y55
OsHoiOJxKzFQ2RnDaCuqbD2imyaLM4vVze+fIvYaXQNr7nk1pYe5LtGsjUAQM5PPiiKIB9TMJNXM
te6QiSceKnEUD/kkc6KnXImSEnVP83ArBDl5lI2ue6ookYVIvpW6KF4TnaciEsp//uj3rwmjSUh3
oQRGLyCfxHQFWtY6MEYZb+vCiAs4IsImqXXKmRBpO6o4MgB0+ZhRB1aI0fLOYPRJmdr5KWm6iTF6
hgFAR7A8TEV70jo5IbJuVZy1G7WraiLWXCq9f+MhsRhL0upj6M1rG5FPzkc9iLWV+aLYn4cV+wlr
Ftr2PtRXR4tn8/PukpVTA4V2HOXbXETzJBL5s2UaFz6rHdppOdZ3RpzPR0XEbBYn3d05UOVbTLZQ
HEUp3GV+rqjTQ5qPJTnfQ/jRayna+Fp/G1PN8Kte/zUZTH6lIUf5IiPAIqpWeGSEDBmHvL4bwsXX
iOXkvlz5Iya6cYIQkCdUlhBdOD+R22fY+HLkRswoWRXkzRw//f4iwNGwo9UydnCBGnc1rNWdaiMh
/ZovycCCo4mVj98T3BidpUQcmVsPw7fMEbltonPP6bXJhHnYpMxf2aePphfqrJkVQfAqNm3IqyVc
kBgZUbNLRYASq7GbsGCpO8JDaRDu0OCBCDR7ow/EVGD+pApaoLP72miMfZ2sZY3XxBYtEJvJjfmJ
B8269Ay4nC43i4B1QOdxpClOpTFQhg2h3cfDjTrJ/01c+H/KbcAhbGEP/s+RC/eg1c1HUXdx0n7/
Ob7hn9/5T+yCIf5dlyRTggGgyzAN/olcMIAnaKaukBSvK7ohmX9CLmh/V0SdaAYSGiRV1RScil01
9PE//gaNgThUUAuKYkgaVlzl/we5oN0tjX9y86qmgQRG0U3VFEE4oI78t65SVltz1JjGuqFHC7JE
PygFlKjEE67NQ74xdAxBfmOQlupVjTs89x/qV/Tcv6gVEh1GrEEINBhAtkDhvx/CQILWDkbQgtZJ
ibyxUgT8Ls6f+JqhKSy3dfiYB4Ur++UH6EeF1QoEydCNr9KvZm+5xhbtZ/rH2/dr/p/Rd3X+48H8
jxLAZkVEaPePv0l3EsC/e4wW5YHGzoP/kJHxZ+dsG8qLJBd448XVeCFo8BEeVdCY0Hsm9Wtohx9B
oPOFj3TTEunxT2+I/+AvV62/+HZ/P8P3JFuEZqJBru5f/vaqCOk+sBRtzKs17cWf6rE9YZIQ33u/
+IlJDING+2M8qY8srNV9bDnZk+CbB+uJfnc9NbWnXqT2ID00O/mjOK7b7JINbndEjz5dhtrpvOS4
fJh34KetPRlpsCIh38xf1Uv8oJzFoDa/Iw0LlYBuM/vOJk8/q7fOnRDT4wvjezC7YgSwEYzZw3tz
La5YgcHAaei8DI9RD2YoMu4lbicuLTYJD9SYvvhrtkeYCXjIGhetFvI6022fmqOEO2/fBeZOcYv3
6sp6Mv5Kn3k4Pr35D1Gdj0SiJodwow8I0ezxIzI308NwSj2RnL3vZcM6wF0RrLF/qO0fGaWf0+Mt
Stl/Qh79XCd7MGzBLT7hi86qK2zb99F0C9lrr4BYAZrJsifHdvRcVbZ1DRnwp5fljC85OjB/aM3n
6pJ9RyoqB1s4VM9asD4Cxypfi+kZ6HKVujwd0cPyVn7o7EgcViPaT8rE+KDrW8QNXEhlSs+/GU1/
ovRM2dzaimFnGK2WtxEYqHJYJRQCkleKF1X0F/w/l/Z92uuf1Zm5ZnWUn6BXm9DTqg3QIfoQ6zEJ
hCOLqmO0w9gSnfX9iCPK1XOnU5z6I981pj0wRb5UrvLD4pHG2y/wIxT29NmTBjH6MVnDuqs54Rvh
InV1Tp77+GDuVYyczAp1B225V+7XQPVjj00IyqektLWb9Cs81GAMD+tbR+SPW5xCJ3+PD/JBiXhq
uxp+nsO0qkC5y1glMB4QnZV48/fmK4OIUkXe5Obf7YVN4nykwlBP4k3GLfgYbY2WRGbYqA5LgAmi
5fPIM5EyxHMM44GYUnmTfgxbxk8n+VGCwHeNPnVsbXvIRMlreDUva2Lz1oYz2ruDZitb/Vicpi0h
fgWKxUtH9lLuQRT8hH6N63TTbPI3y+U8sTbx4KQH62y9rA3utMCoHRTgTsGnw86/UQfybALpfcYE
1pyqrX7qch+hpgjIOLEN6M5v8v1FA8RAeSjbU+jmXv+BQt7FDid5FpN3r0MT7VsXbRehDDx0tUNL
pE3bexCjrX+1rKB4gLpfegbIVUoNnkjsj0F6WDZhvVEZKjvtsSgcaHGHjNJT5QxUwG4D5YXNIjKa
dcfIoySWfuXX2Ms3yg3OXB4AaNnMZzaXerCACd6m1/59cTfLJr6SeAUlFCRTdDJ6N+pt7Tn86H6g
XGCulA/juF1e6x3DKey3F/QIMxvb4L6BR0UeoPZB6mmelOFqXcZDf4t3qW4bt+VRfGUF5saqLT4y
aZn+i8P5jvT5N2ezKcmaChBWkthIS9od1/EnqoGcryYTfbnZdFGP13gN8K2+mkn3R1b8f3oH/LtD
+P7XaLBJLJHLTtb/AovBs4PDKJSajSYx6uGvQDC4ZeXyvXZJYS9QIMS14Yr/Vy3wHxz9Mvqdf//o
YJeamqqrTLgs8S+sDCVqVH22um4jCcWrstCLa3OZbuoZqEypK8I7YEg7h4cd1i9pZKmuZH5UyoSe
RmeEZgj6Vq2X5yrEmbKaMh+1vFp9OBB4eRXxIRvm0xwJrQP/ovMJC9WcBI2/Z86y6beyVPuoLCY7
a7pjP3Nk5GvuWpW6F5U8PZWr0jyo02K6SmrsMt1HFtS9yPWgwS2GOzuKg+XkZYVr3VwfqatDn3e5
IUTLRlZGe0FRjp1heIroLA5WXu6b++CgyKAGtsygt4gpHmajhHsfcZGFYs1yjbxsjYV1Yfi59oW8
3mnQ1/mtLiC8Q8FVFT5rx53IuDtQxHVrDOXq6xloScC9gaCH2Pjb1kErC113woYqleM5YeLr8rJD
LaKlKa3Ob1pJwKJcNEgNrFcZJ6/bWmvtSm3yM4AmPMpT29nY9Z8yPVRRQJF7Wa46fh1ZrhlTC7vM
XDZa0170HD++uBDHmTSQuDUEb9B6fuTnWAo5U8u7OQ6Mhg0RCCs8skZbhjcUqE1h+rNY+oLM7E9J
RePQd8YhVdfSJfqVi89QT0ur4OMW1LuAA8NWD1gYBRVcgXwzjjIcmF4DkdpJ3jylZ6USviyZf1mp
rRhAP5DAM1A3i18twEOmXTr32QoidETUImBh6StcBnKivwyJhsmWpmgKWUOSptPaI7N4qaVFW3X9
SVujJ7FuHXYuR9GMNwJWV2n+1cza41oL2Fej5XXW7xv9/AM/mxgjiZm7xzkun9IwepYTdMZERdkr
b+BVHTJ06a/3H6uTJ02J6a2JkPpaoWC9XyVsPUyow0zdjFwJpQVof9UVR1YJzpLvTNs0VRzyWo+g
AK+khh0E8uwcFYMNCoBdRRRtgCuBxRLO43ScOkfJGBC0w/RS1oUjmkAU5pqNoTCDPc1duN3PDI9+
hcaym5ay5eDLgOVmgZANCyq2oeWi0M+iYQJc4mbojyOvwBKCM+bZydcDXja3Zh44TE+1WjNBZMcs
4yUecoRNcVCKg3t/zcRQ8Of8m6G2j4TfUWKN/QKjKUa3vdls1LNes4AnE3mkdSurxqkzBjDFAOQ9
tKcZzVqLXTlxGJWAlXnXRsExWtHOKLxK7TuNP9b5aR01F8XF1eymB/jNW9MQfRXfqpFhV10Xu6NE
G+eEQZ7RMqGIIjVIiuK0xBr5RFFoyJ5p3C+NdlAeQmEwB7bAx1XBT71MW62/T5bqO269lJotSgAC
LYuBCWKo1rYmzcO+bNpHgcFxoLIIwjCcIqHXYmkXka6zw6gJSlcxO9cc5WizjLhY8KeDtphDp0aF
YUpkr7BG9I1OkFEs80VfZHmXJy01m8zqMGh68xz2Y+mUgtYBbu1aW12U2ptiqLIzWLOdoX+kWUjR
+vuXEvO1HFFVVwkLyN+/osXATH//aJS/+ESk+xVgjmNEEqk5zV2cyhDRjuEOACuCdr6LB/m7iWSB
JN4x8c6Jg2dbPK2PLEjuGBvyKDb4Zw7VBetzEuDwoGQMb/J13ci3tPY6tz3kh/kgfRCA0e27zNEt
1zqvgs3Znd2WJz77zQOGhvmnDUAUUCE8EBdys6tLbNrijXGheoo/ugfVnw9I38Jj9VnsKdlFG2qj
/MZrpL+Z++4p3qjgE1ivcM6fjDowOpuTHrZPofJEOWLv4vppO8c4imfr7gRw0Lq3+u6eIYIdkZAl
YytdoOVFwKXs9iZ1zmI8SJwJqmtQIDos1LVP82z+MrfNdzLemHtmKVFHjjrwjeNPo3jay4QDHc+j
LVhwzql6SFZx86MVGC/VM4V8dEZf8GIERiCeEgjASCxQVFNoKD/5+wrXzjE/13cAaUbAABGCJqKk
hbuJK48R8R6+RUOr4o97cEtVtAOYMouYWdOjAdCbsYi0nzIvkv0FRBC0BKqryVNYqqpbDQA4n7Z+
b4WOeGhHZHwekjLCq7vGrhsP9Udt3utzwZv0syY5YFgzdFDeui+8yUtMH3SoAUg14j5xEJnODUNj
In296DVnBe5qFKdHtooGmTPbGpPvm1wHigT02KkWByhDrjkkw2gneWcmW74cSh5ehxzO1kzfxFXg
Tm88xxmfryXA1dYqG5nnQ3+YB1+ekH/YBS5xgJy9Db3+UvFsUV1+ayGC9337iQaMl6dBw+WxuJ85
xk+WztTcpgvRy8fpDjG8CUeOMOuoaTv9JmAs2vC2KIQtTzE4uSJ6Mo7qrxHxZObRkvWYHEa2UlAe
qBkxJR/LlmiLI2FS+i/NEy7rS3iif+puLZP88rF/nluXvzt6p/R9Qw63HX/Rk5Wdo34jNz3qh+KD
2BpRsfvX6ZrMDhpB68jHJsPSuoHfgLaoutZ++xTTarHqvPEJUD4LmrWUXZ4zgEJiwcYb/MqOTnXh
bV81StXVlfGlp55Ve6Hbvo6GHU2IZG3iC+l+hgM+Mz6TlFACNA9wyPZzmzmk9xlN0Fwlsq0iJIz3
P3ocz5X0VqGmMm3TfIAakUDczwhNtQ0ayWPWOiiVG8/YhzuTDtSkr+GV8vkz8KDwAiEKD1+G7CVa
g0J39Aymwl74VJEp4gXcQBK47+EoxI7IfApPRHI9H+bt+JB1dhX5vHNV6Ad2E6AxyPx5h6cLsZRL
ZUOqF/6iN9F6wH+MuNSwdbJDKLbLbfWJEYrwYEbq1CbEAbzxvmJhMEPnHhxcDMJG5swYPlPvrhGi
M4835UxqgJu9oVDRHYoBGjA0yi8JhpZTH2AIEiY3U1CuoTLH0Ifhkwgx3iJA27zpARERk9T1YPGu
oUVlLuDl761A4+LMmhNf6MjJM8yeSZ8RbOvZJCjhFaWBMgemo2w7R3qTfDkgfjZgmHMrAAxwfWzz
Q+IrV+ydnWc8wHryVraC3nxuRLs55xf6mVvvp1tAR+oh4xhj0upaHNy/4sSONsWRuJq38U0NzHce
w4VOl5CDeDcG40qyAo86L1zA3mwR3PkUSUAuGIf7ZeWLx/CRYJCeWBWbFnByacv7x+4k3Jq99oSx
o38zL1Zlv8dbsG0MUigTLuEMI5xmG5PVU7r4ZrBy6G8t3/qUveKFK7Q/IzVjJ+BXx+jYfq3EDhl0
V6hprBP6cdbc6rX+BHx24IRVn5Uj7I19tFHlXcQufPHCxZYXexE3eQaSfFuLZ/2iHoyn6oVxLwVm
gtYkclEQpdqm/UVrEDNQabfSG8r99URLd+SGYRRCj5h8InLpgdJEHnuXzmB67oBTLgpwJzue98JF
pcreGbuG175JkAYU3gbmUUPZIPkGoSXI69EhSD6vUxj7PJYqu4jzQ8XeNyWnxR6ZKAx+yfLQhl2f
Vg90ldKvrvmkqmCLVPUP6iV+Rn+A2sGHMRFYT1jym9wGcQWBEz6WSuaA1w52u41ll4yn+SEB9uaZ
1rE5tjEX0rHR0d7Z5s9IosuWt130un4Vx9/HnOpFu+Kd6QpKY+m9iNjh2/CTzkWA8+oSJTtF+owF
JzUv0XRI3icKr3y/trs+ttN+b2JGzvUDh/+w7KJsH07PA0qrSPixxyYwDWBCiJFca1lowZ6z3fi0
ePGX9CpYLh3BdMhvTCCUN+nEAGRUbOmUb1e/uWCORuFdXKJ37iUOA0X5sEZ/OMBnfUw6W/vq/YhM
qFdRdEyEUiKWWo+2OeUq43yMaAUxPLLcvM71NcLooSNACgC5YVTgUpE47W6ASgl0PsnUpZf5LQyf
BFybFKBbhXdsKrsanClvHezwPQIghphL8urP5kogVvigvtTJY3o2QcZqG22T3u6Fp+AnH/M9qNIe
E7cliGSXnlZls3JRvOJr89WArWxhk9vUbMSg39KeDockc+M2aLCafJua27Mw0Vw8ciLJSTdCqNZj
+ERmtxfehu++tmuqgGeCBUhWVFqXD0p0FL3iCrcnPFcX1Yke64eCbecHqXjNj+IP7zXzjZ9lV3yw
PS8Sp6OpI/vlMO6nibe0nT9x5yUXy1nOowgKaNvvEm95V8kouHKqK6zH+VOZjR2zffuEKZdbRNmY
LzpjysK2TgyUPhRf/OYnkhZM0XZmzsyIdQ7C1E4bL5ec8FlmernXHmuGJbEf55fiWyE4bvSKb80g
4+GyWnvMdiR8l74Cpcyux/Oob0OuxUV8Vxm35OrnuIo0JwS6RG8rwIk244KCFtChb2SCRWM7qZx0
k+xkQ+vmlEBN0tKoe0Y9celi3wokqFgHgAz5W4lE8dAqP1371cZue+YxLdxReFW30Tc1THlqKRIu
SmmHkZNTJeyM3mtbD9NKfUuB31I2f4e8jOVOQ/PAW/86saFP7Ph5fBh/GV/Te6jbEIfWz+abrtEi
Pq91wp9O92cuGvaS5o5ZsvYaEZh3v4UcKTB262Fxi4cCH48tuZNuT8eMMqOtvVINcPOilqr3PVra
Y+Ktok3KufpL3FIiJgFczmivHpoNAz+Ol8aLjvmt3KbB3R38OdQeyejxc7OvOgc7KTfFyQyao2nu
xWD+Hr/NI+9KjL7F83qID4BAnqNTf2DRq35iZn9pHyCQMD9vXubFX8ofaT2TtlAi1MMpmm4Rg6Jt
nL8MkyRef7ZoZUDo8UYXwMQn+LtGM5IddV7Y1skqz/PcsBNe6WJjzRD3U3SHF/7+H5LYYxTqhUDs
ltbrc27b4f5/f3/5/ft+/+j3txlTxEGeZR2HMgxFi+Cf5o/fXRkrcu3lTELPZirS+NLhD420WXHv
bIsk5pzpm051TbGVPUPm+arxdAZFrUtuOhMIRIaToaXIoGY+2AUL+oL8GzTP2SWx4j2ppfzbrJ7J
LdAgH6WEtlkN0SK/rlHdPqsROI0Z1AoNzfeABSBhhWsjAWSvvIheZ7CBzlqRYZSlMecM48jr0/4m
Yd7yGmRjT1IR20lR5n4jM2EXLQrunsWW2yB5oxNun7pOMd0qxGkQAyqMhdqNFsU18jZyozaXXZCc
rTflLUNzOSx8BRfaS5L4WqPiX0wNyU+ivnVGJYSaqRFd3JRchVVT9Y8N1ZEJ+tZiMw+XC+xJPqu0
a920RylC85qtDFLMaR+n+UUIm9UZ2TEf4g65gbpideV8SIcs3pYLk0xVSB/ratqZtbE3uJzCuNmP
hNJIwCGpH6mQpyq85En4ripZt+tlMs2qmfY55fzrVpyuoK2A4e2QOmyzaE9/fe5rMXeJkGUkLhew
icDR4kqmqCh6dRtN1jUuDMREyeDHo7nrjOghrOc3PSvl7TgJ7Ml6/RymH/nQklltSd9qDYJLG0ET
jUsKeiJMuH+FAKlgfgM1TAFAsoGzmjXGj7VHBRvOkA8v7Io1aAVvnQCXahb7WzmsjJdx9aQI3bQf
CXAPfoP8ZYxz7tUmm5mpWT9NaewldPC2gJXfFUv+DcWCm3hWvUmGyDkX66vQm+Omn5XEbsT4Zw01
xkh0Q2aUu/E0QitjltcM67UxVBJbU6EDRYlmLNJZSOvR9Iqde6bmpDuVkMBbYcEEOtfsFiGjThKB
KpHYlKQy9t9Y3oB8n+1EsYIV6aWTlUBPWsSe6yv2xtexjI+wiT2CHpk2jtVr39OM/f7eItV+RHOb
SXgooPm6HfM02E60/Ll5ynUwru0iPvei+lbO2WZo0HRjgqW8b7h1ltV64VSO7cGM+BcYX+AcXisN
w29BQ1yXlKhK1V9JLcu5fIBDGpP12c4uYtZP4He7LBmHPQGmLMwKNggqUgQ8BTmRQQMTR9LbbUws
k5NNC3KSAdwwLQO0XiqrJjFwPOUBio5o+xhrLJUq9OHY0JugkuAqxB0uqca4wHd+EVIwUaNBNp8h
3rJ6+kxnbhqzDAOgG7Qe/VZL+l0rQ0ax0lGz1fTa6BWJxwpHSi7SLcddDkIoWb2+UFAFLnK/IWtM
t60y0XejxAUAQ32YgW0YSjDSl6b9KDrgKi8z11SH2BvQ43MYpx8awDCmTwYK477fyrmSBbgNuRfJ
E3CUkbmFEClkljRM9BI2iByR8PIaYBrh4IoK+7ZoqE+mVV6Sqb1KDWE3o7GgTekkO5Z6zJQoWBoR
W4Law+WQdToZg0BDuWNtEfZOiq3KldG/bIjkQWEsEONXXRSeWt6dcrlpVUparVU7e8yG17TCbhHm
7GI4w4sHq3lRTFo0qUxvRm+xvkrD5aiWhZMSKjVO6cOqd25ITpFvliLuTnrpeYxl8g4FYjqzRcbP
wbxRrEZftxJI7wYaIWsFhZgBqTOJpMTl/NFgPiRKqrjOqGSTkdeKvAyEouipsA81x5oxQ9+H37EO
0xfuW10B9uxINbP1PE29GjsZhfK860ZIkzKpuBSydX8T9X0k1Uf2GpvawK1m9t23hdKwKTpX7BoK
/PJQLQqzGYRqziMhN9uiaZ7ADMA5aoNxIvgJDc20LVo4Y/nOWsSPKCq4TsuBpKt7RKbQEReEjPOW
CX6HqNpGb3fIK9Q/7BIoeGhxltuHvliLg19uk8AndUqCRW1FkB/6galIK9x7VXN6BPtH4ZEmF7GF
9JRrxUZpWPsii3PWynqCeouWaVi4WDO0i1g0e33chek9bK3FnJuK+eM89rexhlfZFCvliRzRLFMT
FeV4qQThYx4xpsbKKQLKj3TiNM1WxKsxEM6T0kpKHQ54qKsQBXTMWfxUL+R2A/8/gGeDYx8GLXVU
briVVVyreeKXasZq7TTu8zi6gikALUpgcKcRvDnlOavVienvKAcdp5mtmxnjjlE5gs95ycdFD8gB
G3B67TStXD9W4mukaBW2qShdCpMaNO+JnZhzmmi9f5oVJrhQHS8D71MS7TjgZSsg4jJzTSAx4DxV
N1Jpq0ZDC8it9FFNumFSbxRFCODPsITOLYmotnKr4J0azeRJ4PG/JAzPcZ2+ZUYWcxPHVItcZPCI
gK1Yk7hVR3FPKga2GQXayJgqnFMtXuC4prE3IOjYqL649hF4b9OUvmOFGilGaeKH5TiesrnaYRUy
XNgeIy+J5cbrJPkKex1CX2mAE5nWUF8+1IzQi2kucqeqs+0qShuwals1JXOBmDrBjocsYziuY+SY
oR7LizvFi5Otcud0Iq8/4l9fienLJEQsTpgKZ4Iqiq1Wq6nbmiUte1FBnzTKIJ3kn6kZGePmnTM9
j4KoeaaOM3BJaR3AQ3cyCvJhjL1VLTeL2T91qO1soW+34WBuciNhBtFqlwkGuFuveKNn65jxFDlJ
aDzUOFvcOuKyYWmV58lTsxAT3HTaqww8DINCcQNTfJ3aGMSJDng2sV4NMWLQR+qhpkyhk1igV8dI
fyMzgqlDCiZIUmB2FCXBnKrh83JPfiXJb/0YaTj0mAmY95m1JuePqyDs43p9wjOiUumqQFakmo9x
oU7PZlkRrGxKv4ZiaA9q2qElW2BAqDVK/rB/JHEPVf+nLiei22FSjIrlJ0WxCXEWb1jIM1SpqjfM
zNckgYotUWOZvF0iCGEFOEbzZcBZ4LXkLRGjfXX7udPdzJcKTFDyWEpOKUvXUByihxG+g62ijiCd
EyhMmjxlRTr4LGgQJJuoghpW2RlSTnvF8gKsbGajsUzMNSJYVFDcUGBI9cEQZ4xN1iUMOyLslnUN
knI8jYovmDJ7+XhQ7uBtddcVk7r7/aO//HSGJb2N70q/JvtM2Ax5ktJou8mM//zl96+Z7WJ5iRi9
R3dKy+8vzcgngANL8sjPupuV5Js4VMqu08svrRI738osHH+iINo4C/qdFo9M+O4ojkiikU1NnCTz
iAw40Zlp4mbAWtrvxiiqtipTJy0f7kNc9Li/vwxLfREKxfBXS8Driu69tOW7g1QG4vHHl7JEf9Lf
LLhrO+FfXxLkBeoKsDTt9H4HjhxQxZ2+ojUIzg1NfAT+xVRM0cqziA0lGPH2PpCsqQa/t93/Hcv0
X8QySZbGVv9fugD3o//4H3+oC48fxfc//vZ/2uyjxM36Z3ngH9/zT3Wgaf1d54NqGLKlWrKETuxf
CkFLRTioW5hwVYAXpmaRqVJWmKL+8TdF/7smmpJqSsj3NEu5f9c/FYKKQl6TxO9GI2hYpkkkyf/+
X/9GKdH95ed/Vs/JkvyXWARJ4o8TFRx6SDQ0Alr+kuzSJI2s1vLAqiU3GfQWquVGRbePE+0lV41k
O8gJ0eC6+qWsbPgcXZH0rW61YP8a0RsAtmwisuhMvbh1Vh5zwtNoVgDXOWeiq0XyXMXqc6usw+zJ
CgVojDTfjNiJLTNw8WJ009C6+0aM12hJ58AS4GcjzsHNZe76iAGsZqwHNzbT2RcKjCu5tLD9BhuB
igz9VCZ9mjNXBkmJYpmMDkEIs90bqWYXEkoGLo0ffEr6U0dpPpHqIRMpd8q1cAOWEf79QNRxbS1E
jcwiAz+G5rwss6OLOiOcJT6rpSUjgfbarHjftnV8JVZV35uNubjYSqg74cwWZrWe04TQg6xbOX4v
sT71D3RHqy0aNPZVlVmbKt8tScYgHMj5edVohsCJI0pI55NWnSzQMH6fwg63xEJiaa6Tm4u20IEn
/F1qxndoKMzd2+rNogEF+VeW+2ndc2wyua9K0QEuGNpHCUbgtoLlZIXyPm7xT48sqOQU4Xm6vEyF
/IQdRHHLIn611iZlr3KP7SiQgekKaYjr9BPm86lvwzPMjNBtRMondWSDloyI4dui2GRDou51TkCt
Ea2TAW4DyTlx1gPiilGVXkMwi15fioydstAPowQBiE7yBImoRSNUvmox7qsm7aBJ9+1ZFMAR342V
0vj1HQWF6TtkwgiLQMrYUIglFhMs1osTadZzrcF6b9q2DZJ71qpep5t1Kt/h1T9WXbs1cOC1JuuA
prAYXwqGQUMmrnCC2mS7YI6Wo2ZnpZnq6Hqcu6tYvjcC11UdXTvEbyX7qKj8ShtWCjGEld4uycXb
kPOA+k6b32OTnjvXJWcqUIEVAAYm3P+LXmO71M03sdUY8bXQ1HtL+iU0yRWcI7kEz21uMsfLqbwV
yfhQ55QGn6xQ6HSzAwT1wxgZBUQTNprQZKmYCIKxgSt/wPjL0nkNwz3Q86wGuylnAE6MHhze3Kg3
sU6+V6jirlzB8VBq1Z+YWPZsCPK8dtOVkR0BMJRlRfTB4l7bZuFZSCM2IAXoV0XeyAUqM5n9MtMY
u+8i69Eoxo0ifGtrLD52s/Y1Jrka4NrdpGX3K4xjtkv5EvOEypduMp/yeFS8lyo1a+xNAmG2JrWk
CL5wRnjRZgoANEfq8DDhFCqdJksJiCLjWUlZ5oTxVwZ4xcbDz/lRM5iRlXc11VJvDCfM2bBDJJQr
hpTdN8ToNElAtSdyzvQJ1uY66lx1yUs8pC5hNSwK+UDHcv5Si+qNOgjuer+PEkSPNZNt0Zswm/GY
Klg3mIIeUz5xPZtCLZGPYYtuUNbu2gRLQis3EiScT20gZ4ormMIWgjdhkZanImhamiHdzCrkpJkG
Vl5RQcPP/ZLpJVGZ4doyetNb8uQ5EuLRjeTpEFnsUgrMXC60qdmW7uX/VE4/gkKPI+TNTUN1gwbT
UwRCskxBfe/IXDqq/5e989iOG9my6BfhLdgIYJre00qkOMGSKBHeI+C+vjcgVamqXnev7h73QFjp
SKYygTD3nrNPzXL1SyUGqhUDXgs7RnnSRuoQDSNV2tb5gHhP0kE6gL57dEsEHolfaU/0oaQpv6c5
UdTobewt+gkunTajw2gTN8BSiazK7kgAPIlcNckYXoBHxMpPzAGc5rYLw6mDj0wQ5Zc+Hx+xMeLb
wVdzLMmYiHvfusYuRKisqiE3cIJa3XANzNZZj6VHMgCxoAcZFmhKJzbCokOuYIIpQXo5vPWjlmxg
IBFaKb/Z0ZV4v++kRNOzockxyTLfFE2a7erQNPZ8a7Bn0x2heXcWS6gd4JOcOlNTbzK2Bwc3YfPd
6CCPKGZBTCbGlxg2aodadCEugw1F4h+StMppwRaDBH+KJLoIXHCqAmE02HL4Taa7rlKq76Xqtprw
3LPqg0ezLbRNkwAzJ9JsTTxMVxLKpIN0taIoXUeEjASlgf0lo60wiibdD8CsxmK4ZH5zDak5UyUH
ZO2mhOINVqxBExjx8tqYIUvaWUYIfiTtw2DXVtlnH3c8k9mwbsMmwo7aW7QmhcCzTCOoiPgLECR3
ZmayATZS80BKPFOs7upbr83vuqH8EkXSvUACvQ1VUW2HZnjVVEqOiXrVWlr4qasDOUdxEOr5tC5D
iswONV/olKxYA/vMYMCgnBMTGpn9nti6mrgERjxvVeCa27NS9bZdPaAGsZzPbhF8roQmt1WH7C52
smBjzLK52C9K/KEuJQB1S/FL7ntS8eglYD4yg+RrGfWf4qKePk/uoUFjv1EW2mgzgeXTH/IgVgfT
5fNpcwgQoiOFV6GeGaq7HBr91vHorTbVhsSbqyg0ZkQRnSgXA7jlkJQRTjLS3QbD+9yJ8FPkubsA
FFskvL1u0xN1y+5SxySHGCrgm52ceTfsIF9m2JU+syrpfPxVIu6ZgbptX30mk6LYiNkaXE68sMTg
t6a0DnjBPOUJ0p/cvBMt75EafLGC06wdos7eYBatr4JWSIqQ6WHMxFtQoauuh/44wRk9O0G/gR5P
yJYO06nmQi50aoKlCkFCiUtELfnSOB30BBx2OdvTPqq+jhDgYvOc+xLjfGl/eBalTxJKCuywn8Kq
hmRYMOZSURx6QOoq8vQNlZk7c+rSK1r9nFZPRhPiCiTwAKxTkBJgAYDhA42Uh2cC53j7Ql0VqL1T
4L0iYjIEy+oP0EoMAh62mhzvnTs1cuIlRvUmdGQVGkAmg0AZSqR5TyJHOa3aDISDSqK9yQnX+6pm
bLG/1TMtI9XVa6fRBBrTci9UKjbTq9RRNhd2dtF9957+WnNOs7HZ9RAOzk7ivRlxRd6EKVkB9clz
rCFMkvOsrQK/OuJ28U4xH6D0UX7JoCEYIWteJ82i2mOztyQth1c+k3ob7vTsh1lRBoxHZ190zdHv
U+oVQNabmTebJ6iwNZSsqwYk2UEiTEXq+2Ca3kAdi5VgZI8vI9xOIPLtgJKU9rdeNdoq1wdk5zkB
4kFrHuNa4/RQhg+DxE0IaaMV7VXAF3sn2sYtghjCYdD1TQjmQcmvoRZ6R1aBatW5x8HiW09IWNwQ
yBeuOgSVXhepS9lM0aZ1DLqOYQKYyfcOinCzdWaVHdHy5Fgl+GOBJqD9pepnV8NWwhOH4CRazkhO
0DT3X0y8C5N67gYaCvCLcTLS1Q1juSMBFIZbYL46Eh9KTjnDnTlfy5or0SJ8uC4fdYzbcPBPjRYj
lyxotqbqkKFuKi0ZH3vBFDjOCIkpZGVRIwAyDFuxXrIiEi/Rf/klvYvwzus7gCmkBmDT0x+ntDy0
YBvCCJKSMyEQiBuQ2XwJddMelWG9wIwaj2ArSpK1fEgelmAp0eNE6Sq56eFmg15w9g7mq43gy1xn
A5iGkc7HEZvWNple4eJwZcdxi3uv7q5ykm9GVn1TAL42dR58iya1NTuf6nDs5vshyZnd0uE8kpaF
g9mR68zsPoyGIiQQv2Irgb2gaJNia1fhvGyzWW6y1PTt4UtX9Nat/8CH+3UMBWUq65qZKMIijMUr
6hivsAsOKmltCDntqcSoyuBGXbmK3FNVeGs0Hk0dl7sGe+LRNHpEvErpVMimR0nG/CbNaizlsjg5
zfCcdKXaDGWVrNB15pT7XItdR+Wtax04qJDJY1MwvDta/DRJZKVxi8HRA/+wg9v9NSKtI2exMs+G
QSK9dbRgOkVF4MFRfndlgLhOIYjQ4P73NPpdiogi7c5F9n0KPdjHXUlZlg4uO1f9eVaXIj6qAcfs
yGZ7Z630xkovh/TIpoe0Vk+4cDx0BHyjarbtQAKLGRhgIgMfyg9iWfTMVPvhSnaiK3ac1n7WlTT+
Oq63aLwEo36MDSWuilg1VOH++yT6gmYwoDiZW5h1kGg0DTZZV9sYPllY1i4JO8psBgqCMUQ4Q5LK
nW0jspuwI9cOMVlJoZ0TLsBjbZl3oXKoq8XtixuGKNq6+C1r0EfBg7paE8S7DBvzihJvt2lUf4Zi
hblijK9a6KnjIHFIBW5P5Qhxr1VPh7pEEEkqa1cxlArj6oZU2DuvQ04OGDQljDZodjp4vr3tNxc8
tWxjasulC4f9aKwvPhQZLdGjvVtZnwNJp6VSfbEXKXVe5lD6nLg2urMw77qAtURAeIyVD4JUOR31
BKF2gaO9W8Veb1nK5k1nAxnOiITnRN7ZPio7bbYBat/iHicNtQD6jAUznGOxJmGzY2yVDAF/wF6w
6YOHAAzDk5suYstqFpVxiplGSO+Ghdg6QYjqNtWsIaTAbkMpXjOdfriuvIUN4QEz2aBISgKfRu9L
ZJsvAD/bJ09qjzoYB+RxB6gFNs0YKB58c0nk97uALXtO+opZPSKA7tYeZEMGfl9sghJplV5+NRIz
XIso8XYCAxN77HwT28peEyH37MnuAuK+PpBKASIlRCFaIx1A3K/0Z+TniCzpFVbkjALeDeGnRMkq
yyZFAGP1eRwREI/An7dB5HzTGudTGcd87ear52TxhvAL5j2WURZK95AcnZ6oFXCXxbirEuw8c6kv
IX1INSMpgJAgLLA+66740jZkPheR3qEGfeujsDgXDAURoVx7AjSeXOLjU90un+1sP6drbSMoqCwR
7nXglJtuapnzks0Ag3OLiTNcF/F7HoQvtJ+cC16c6wRzb8V8ORgfnla/wfs8uWgb7XpCBUXlhV5a
vwXMY6I+VxfPAd6poX4RYU+1nfe4UiYK+Yn6PiUIdCjNfZ689e2YXsweS8jUo2zS++8q/zB7D0h7
j0dPJ3LRB8O6dnrCGwYNAKigyzr5fbeZWuR5AlZ1FsTdqiluUvT+g48FM5TDTCimN1bREkCmftUj
2HZ2rG2x0nOFuu5jSqbDQSEWylp2lW41y59H1R9GHFNF2l5a2yFhRVGjakIYm67+bPaVhME3veA7
KbTEX2cxg0sBITfJWvPQsuIRMcExtOGZRwPXp6dd3kgaSZhQ2TdZaX41HM3ety4t8XrQP5ed96m2
uNJEi9zIpTMhzPe+CHgAu/doV2C7WDkozOJAPoatAw0kK7PnjtYFQVBz00hxbWYERIcVFHUSabt1
nAZP6YRup83Ga1tRGmrLsed00k0YftErNIXm0QjxcsR5TzuJ6KW4RDBnvQprWF8RfjxFU/g8WdTV
zYYBLJo9C10AyB5mN1lX883lEGffE+UWRy1qsc1p07as4WovB0O45FR49n65t5CMKyJ5967t35vE
3o6Z1I9+mHsnnFvazleEZ4Oi4iJRxyYjTdOfUefOSPeQs4mbferuW2pv+3AGr9WJOiybSbe2vV0a
DCQAiaZ7CPtZ59R/5BYBbCE9BqTe4X0jzc+KjJtN6XZknrO9M7puXLWMyGTC3IvQUd96AjdgfdMX
a5z83HBrrSuBqzDtB8yHvss7GxiYqpTPM6jfBbxroU0ULBzFiGaQLMIAsTUydNyGmdzNl+sq9JJx
qz3pcna96f295cur1gvWkDD8NuCzcCEqikBGxJZOP8DeGB99rRhYnGw7PW0hwlbvDEV0Hixxtd3s
BIjgTfT9rQgQ4BZEU9VJcDPluY7sTz096P0UYQEg3G5FswFZjwte1zOnta6/wQnW+U/Qf49Tl26s
az6mHhjjVpZfmB7OaJNOpPg1oCdokbgAbnxCp1dCo8Rflwam6tS9Ja344pXma0k+ZlWWDdWg7l0N
XoXS5RwVmb62haH2cRXgJelIH7VShpWppBVDk4eTVr9XHi7kkUajBGZBfRYWZG6g+8NdJkfdOjhp
/jRpGLrLh87Rkn3R4uRsZfeaAcmSFraaPsswV/bqmEYxKYPWrgZi+JOg71aTvw9SrB6DdbMt8zKO
GvlBnV2SfYbaf1AhcgGJisf882DleXmy5pcsjwFtn43LA8r6mcxPr7HbIl15X6j9YgruGk6lGRJr
QsDOPtH0+0bvhKA9etybKaWFuFwcYk7RsHXXZJBp1u7cpSkiSPr40gaCLGiaUpVBWGIN1auV6rw/
MkeZ9OYnu3QaN40NSWt559ow9ftoYu83SWOiEMJbbeGFpGyKQncfBdY+6JK3wp4e6pglv+u45Wk5
ZAmQ4dXv+wZflB6L8Pj7Ih7JykCNPF/UsXmwKacfC3ZGLTkZOxIeapPOLCzrGMnnIOSu9utr0Jgx
aaJzMYfdZnVs3ZflYrQkFS2zqw/2/H9ffqURBH/89vlvWzC8sEtiWjoTuXlGQJHtl/8xDsB8HiH5
HJb7eegRzm2Oj46lvnkdip2Q8knf8O06qt4jtIpoCquhR9xvs5xiP4bYam6VqSCAkO+1xz5K2j35
d7zJ+Z0uo8hyt6itCUsf+6Z6/l8vb7220teK2YopBpC8h0VFic4+0G9pD7lf4Hpi+A0ViEkSCh/a
xsds48xhMEM2p4gMIwOu5sHZrnLvkU5FfupALtH87vaswRgTMs8DCBtPlKXIrhmzQdtbooEXGsU0
zmf6jVFjzSZRqd8u2QB6gIG8raXYZBPJb0z0REIsf2cKFuUDyTLKIN9Faii65xyDgpCVA05ApMIU
FyE3zSuMZfxNZuK8lzeEqS1fYUnJv0IaHyALQhvBYbm1HJYzTo+0j0kfsu2YA7emskKB2dUxDy+X
yp8HU6CgYZ1OaM2Mrleli9guDszi5PHDKzdAS76EPRSRhRuBbvEqVhYLvWhLRsqxHKuQHYbzIwsU
oRKpg3FEeTu4oaQrzAdL1qRqtFzyS/iCVVYu57w1yHUMe4qptwG9kzLaABSKGpbqbK4I5Ez9fTLE
0XlgYtsYLbue5WJcDuV8Pi+3wkirDzAHN1oNPxTmfFSeAvRNPw/TfGq8K6GYZY25XRuUg3VS4pNO
stZx+R7M1M1/fSNUc1xTe9c6h62giL5VvTde2OpNl8Zu0XIHcb0P9OnTYDpy40QY6jTXuurzoYrC
ndLMETVU+JkIJ+s6uOOv54yZahsL9yiHwrlAeUSAqOlbt2TDlFGRIEaFSlcaif3ygrwfmrMpZgcM
zxlEpzfC/+ht5EFWpe3tuh/3eoJ7x0RkQQo0rNO9xYW2qss8u3WkCXep1xwaqqFGV+P41XxkOpVD
DcIZlLftk/l/VZCxk3ZP1Bao4NYskmgv835relylRlpdxkLjGg5sS7WOu5o9ffNGxfRoqUsr7TNw
1UMyZVflpZQviNe8+uMHCtfwIsyGGhIFt9UUjskxAnHnBkLfxS27574fEWpyihtXhkxs6LWSG6LA
EFsl6SVMgEGpSkuQEKQ7MIOITggMqwLJbgoDulZkZ9fP3WKlar/alIPzoHsNboAheytHqj1kt7xC
BCcUt+RkMHr3Paqz+2xOKh2bLt6rijU2eWFuOW1DERFHYAIqgf6GC6N0NsJoAHXStaevOeLB1JHB
nH8f5GAKzA1YV3P/YnZS7ELXe6Bwq5PhOVbpOUPKWKipZQ0SdGs18yChHm+c2d3ozj7H5ZYdm1sN
wvKBrCAsfpOb/jwQeUURyGFxpuQPcHnRJnSybeRhHisIECALzDJOy61qvrvc+v1E2JTmafBzhOV0
TPGi8RI9tFn9lU4GJPWPX7D8luXFthF9bqiv7yodkUFnmygLirhB3TrfxKOvHYCXbghy7k81JIL5
0d+HukeOsNzNa0T8hZPB+ugslmgIEvIWY5s7zTMJdfJT4OvuadBNdLKZfqj9cZOyIhwbTs6+wr3S
1e03iitYezqIIVm/93o/PJcjV4xXWlumAr4XhsfA0k46E+exZFTtR4bNTLNTivK9wCiU9GeDPBmw
wkizSNxZG+Rf2CbjWqslxc5hFICSaLw7oc7l3bxEbfqD6sq6EO2rVSAStggLVEXzHCXscRPXe+kT
FwKGNctmrAPlVnXL/fB7OrNQB9RTa6sn1i2ot+YcdjnXME9Wkr4ZM6iwp45BJa0TNVZLM30H11Rt
LT6ytG7evVlc7bZbb7CeY+/VHimMR2Rqr1t7/MSUba5IBTbXY0+lq6ifpEvjywWlvqqxErSZhGpF
vHoYPYdkFa0pZmA5VC6x5dlL2sQ73zKpPFqKSZYRzyHrtmlKPgVn9tthBmnCk5+Gc4cNH0D2hjbZ
ZVy7s0ZUTa4OXNXU9E2Z+Z/8dr7YC2Kn0y3jYHk0YN1j9WGxMGFEignRqWVe3mB5oa8UXPU+okQz
bfHoBud51W9Z5YfUSppf8iAg5Fqj7WxMyVSKuPobM0O/c827VCM/T4vvh2LY93H4Wo302Lz0uaVx
yolFO0usoMY919IPCQ2cDQsFZwAj5d6biahsHaDJ+bhY+GUd1UWoaHxGBM80ZUHFmECaeqs39lky
KCKjckwUVFM5gtI1aew/o8OtoUGa9xMDIFewj12bC9isWoq3kw4P2//SEt0cRxXgo+w4EAFaZtHX
kk6AzEKsHdUtLejmaPeaiaifPonw0ofK3xABiIzfz2/CIDM8ksdw8L53Mr+hkqel0EVfEW5sB7VV
pdUxoz34rosRkRxYr4DdURrWWfPIHxixbeLH6dGsYRtRbrc3KPkVsbaysUM6tnmhEFiwVdWvvd/t
Vc/y09KJsMsulM9tc7ilH5rZocnkW3Xq96Gcrm4OrrMPzo0ZfK6F8WSIC9FM32vrRvY3hTCTDWlP
cY0G8rEavPg8gofaOMKCJd1Zxpmr3QCt+McB6LR5Hl3G0iyM38oJJfAoWbIl9hTuECG8mI5fwKVJ
AYF7IeTE2ek6DwH0HHCC9Erfu038oKqD57J6G0avPuk5lz0as35enHG/aeS0iQpW3b2J2y0ZSMOK
qTCq3q7YwzHy9kFifQlZdiCoJOOK7dzGmveZ1Cr4Mluqpad6PphhT1mqHGOuzoZ4ZAzwCt19ZBGi
RabHHLDGPjYSuUtBgWXhcpAS0kw21buypXS8iubF3OhaJQy24ZuY9HidwqBeEzqADhLwqAtsAAK1
P8sJCsxBPuvv5cnhLm6y9ETFtTwZ8wGAOyu0TO8A01BqxqIeIz1BXBnHXCt5iEmwsvGfgqrPV4lR
DyfI1HzxNOhWqBzWHQDPFUOwt+5CB3ORN0VkfkGdoKNLKFwwHzK2PCf9zZrX2+2kPbk5/5Ncm6e8
5UV1RsMgxJwbmjEfdSirE5u1hlC7+eYQl/5xqLcGCSnbxg1ezL7lv5NFNatFZ/4fDz9XjzSDbIUq
Q0P+THhKwGLPVBml+HmFajVjxaxRsJ/5fT83nKPeB+3eIwkQU/6ffz6eb9HYo9PN2KJzAmSJ7a5F
hWvJ03RsCfNjy63lQDDSpeDSZ30ELJqlijwMMtz66fTFspuWnWv+2emM6MxcYFCCo8hU5JImXWFB
3lLqVSf8cWWhRTzULH+F0tWJUqA6BRL8whg5NIEE+V3LIZi4YANt2OfUhk/LwQnl1vW1+NAu/8Nm
KvIN+UUjlYDYXLeBRhnLQCxLGPenVGNY3A7p0K+AcdabstYZpxW4hywC6c/ei+3GLBYkdMacP2ce
XPR8fes9/b9YD6QzaTljiebu6/cMm2zUkOH83v5VeAfsDjLQfy3WI/cx//HeRu/qP/mxP2h+xr+k
C8pHSNMSlglY6E+9nrT+JdkJ6LolXduQnvD+1OuB7WOHaFiSwZIFiGUjovul17P1fyHVw50FfFga
pusZ/xu93qIX/DtSiZqfZ+om2kDpsGj/B+vIMUckhSh+DnWq06nFKKgCUD+RjNbhlIPma9vXVvtI
auvR1VGPlsUEHIxi0DqJBdY1F7dvRDrqunNzvAj2nd66z27nQn3IS//cVR+DSi+di6cCQtEtKnDu
6RESOGwVMqaHOCqbYCGovHQifPp5LF2A9ERwyGiX5BMNeOLWRmO6kWr1sNB8aBV+JaLmk0Q3lBoI
SnQMvbbGlC7v9a3j9zTp5q52JdH9G7xJhGaXvmfdY3yNDfBfI3Bbffjku5idzMjGJvPInui5xhKs
TSwjpvAjrMVNOPE31Xt3jQivPTnjQ8tspde3xGDHwxJzWinFNrzs6tcpLJ9Dv3js/OpLk9b7UR+2
DTMj6hL52bbCeyUTPMugiIRTvpIY81EErbUaCj5mKcwHUTrn2jEuZs7nlAS850DWryTJQCLdWZm5
R9ZM3EZ+AxK+1Q3s7Y59Iy2RviSVMGO2i05kMQT5dwsZXl27x0jnY0MLDTeRH4l9uBSd52+pN1gr
mSZbS4xXEyYpmvFZE5wcUExgIIKDRB47mKmutCgipQedQjzKo1k25G5LzFL2IN582b77NT8XdZjB
0xhraZ+RUpWhHvRNvBLLmaKB1BDTmyEmWio1JoRwthcMwVFUIkIBYT9MkvVpiXZs/sWxTf11+bb9
Rvtul+g3+RxKouu31eC+xIpJrokHl0SO9KFBe+dUAxvRGH4E+sGkzJ2j01ebvhtWjd0waTX9TeVz
PYqSrVoERqXgi5+CTwmg/JUvITewjPpoLExlKRxpoitukeTU4R/1e1JelWwM+EjypcbOdgba844f
iBVb7T3HsmZUgRNo4aZPEdJROFo1OmackNrqzkYQxsg93mud8W7W7wZ9skcTZQEeH4CDqtQ3OBQr
D4CD45/sSU92tYQKz8TUuzUG74b32jsA4XxWhcjJlovFZz271sNuO1WGvZ70j1J2OBFHPNGYOGja
es/VELyAT78lEd8vnYJMdx6IfCAOwgig1OfRLhlx7dkABOIq579Z7oIYxOSIwxBL1vvQLRgeWqu5
+ei1bb0KHsFQwTzz5M1EfLt20Syo1PtBlFEYZY+lCZgzH/eprX/QWRtWEzKLWUV/TEN0JJnj3FCZ
fQxgl8Et8qkwd744/RycRL874UrQXwwqMpyjYCIN1GAEdtg9pwgUeuKXMr6rIIdgQa7Uq1EQxAyw
quM0behSN/VrHwtjpR2zwGVrCnN+rXHRsVHZV2V28RGU4Qx8lh7uw65MDoExnabkW1IB2nAz1vB8
1op3oRvBh10bG9XvoH0/E82zMxLjnhpDuXYlF03dlUTWA1JMiuxY2QMulMyngoqZjfAxiy52/A1F
JpakwXPZt/qvObaOg+IrlLZ8NmuLNDN62DyTrxC3kThCGNkmFYynBIsjA5v7Gg5JJp5sXjHg0PGV
yJ4Za/dhM16ASRPrIxFglvd5OZdgwKHvKnjk+Fmzb8Cj6X221REdGT9EWtq6CMlTmgNfgwo7ILyV
UkdPUKfGoyI1hEZphfSC6hlBIfTw+5okJ8+cr1mFH26MoJDHDJZFXX81C+/DHNJkjcWLTlk1bPxq
BP9Q+vvC1s7ULoY92ur7JJxONUGzWzICQFyEn5uG4SiRQB3H3rpEhOrw/yma2Vkzo1bsHUqqnMkg
uVp8EKxQ3WuAQDWire5F1hPxFGiKNZsiPT7cWbupx8mHBSV1HWpAO1jM3nqNb7CznWadE54JkgRn
TDi6n3TlHApw+GsDke9Vz6AqFAr1pJ6pZuMhbOFW70AzwQePmG3f+2hdh6TbdgYxXl3isp2yvXvD
Mne2dafNYXKan1/M0n9PTIltw4B4UMZ0MtMnq+fbSpzXvsXjNYHZ2hVlDeNlLL+VCVz8vHFo5+k4
ZCyqUHY6O4hMBCw2p8s8llBrfxhrXKOB1z5SOXjSa/WdzcunWtBdwSvJYCGCe5l8X87ywTu0CSv7
uCYMSex7uyfSqBlBd8jiLiJbgUYtw21u18fKYmm8TFh0PKL1pPFGKSH7665BzOh7Fq1EJ/pmdeXd
MLZfKdB/hHSO40l9KarZFmmk3yn/0GWyWm9NIM4+s01niz7t6DekYrue5uASDQH6eRW1WCr3g4Ow
vNyNBEVqQTTOIc63qZfXvsdNGeuMwD5Etyr0t/DmtiyOmKcm/YdOe9SdEF2G6fgwWdm4mvLqS6Sg
zZYBk5FmIBSzBuzWUnAtT11dMzkRfoMieD3lNLtknH1Fb/ZSl/rJmIgrGZgniS0pdf0H+Pp47frD
W+sDykjsNFiL4Ktt2926Ky9OT0BPQVx77TQrwI+zyq7V171gsPEScfQUPy3xDe8M6ppBhimqhiin
pVjLQYa1bM8ZfICKPzcdrtnaxWfgK/OhU1B+1DDs2O2OezGgZ6bzyJ7ZIgYcGUw14AYLaN76Hf+J
HpI48bxo4UZoKqlxs/CAZ/DSd5kkWnmZDrl44K6w4kjn1VeMWmbQjD0R39RgA+15GttXwgkS4jDQ
MOQ1g61jP+gIZSNDD3eeYqYMravTohNK8L7Ruy+fNNK/1qF3tRoQcwmm101Y6TkZG9ug0MLbvHSJ
SvMqG0rE0jRu46S/LmeOZwFJcqk/uGTFhDnBp3LAHIjF3kMDSrR0MtnUnbXmru/8F0KOUGgACwhu
gKwTTiQ7XzuIXjZDSL946tGHxHKWQEO5QNu6LZAa1VH+w+2N6hQ5AgGfDvhdOc62w5AXEvm8wipb
yc9ZwVIp0VhmiWTnYK+UBf5fUXbxrjXsRz7y/GAKATnMHH4dqrFoz7g1qdvjnpqpGAJFG4wYcMQt
GnxW4F/CSjBL0DxoGuqSLI4pdNaegfw7fUn1YROSgcGvfGRf9zWAtbBzyxI3hV9Pv1h3P+/r1No3
eUeRypzTTEMSQdFSD6hW9affSfNL8HwhKWsH8HaV0UECIXLamfeXS3tlubscllRtfzcGDbkJMCH/
bBChFsX8iDmO4rIZnonQvbMF9pZkNnp5Lt2UOjYEfc/m7Jk1mrF2J9zeBPwQIfW1bzAbjL0eId0L
Ez/coHOKDWiPyttnZr6ny4GkJZ93mktkN/7MT04NdKhaniD+yl5TKcP2NzvcptYITrQEogonSUyL
kCvJn45R461cRc58mN+o0Orb3Axo3YxGcEFmeEG9igM49XHeZw3Ugza9aIWp08HA2Lb0Vz3bojZv
DzTBcPnn+ZPv/CB1039qJosFmNe9F0XdXUKpd5fpIQ3FrawsUhNT1znxVz6J8I2kanGyQBJExHYf
U+oU26rmhHEbHdpW52vGermZSJMljkCDND8RlaD7lJIQrqf4aQkZj+dKy3ILPIKTy+AshSzPcYEF
cDDll1wjfariZF2D0ECjKsC8mIZ1WtLWSaOj7fT7Pjl45lbk4fcleB0tC3XcnzdtPCajxECDJA2c
dU0l39B8GMJpSERr30QbljlUowZ32heZeamKTjvXMQ3kwKGMO98z+4jtlBdQvhncrtx0bqrh++XQ
zE//vNuXnxFB+DtRtHLLRoXqatb2Z8QixtbsS4qdUnRnqlDsDZESbpI86i/Cn7lhYHthigc3Ig+d
s+F6zrnKcvHzlm/XcmO3GkSX+bHlJYrgenKjTySA2tvlEWv+IZEDaJE1Ii/V6FfDcq5+H3eU4bVz
Oeg1VGOf/AdHF7feR23QeQoAUNWL66hpl3hiFT7Z/VOERurWZs4576l0Vxacp0oq41lrcg97iwj2
y118KTcA9mBletZmZa+bz2gNjEszDeGq71Ko2kZW7tBPBBsQuj1Fy4AeHAAVUosSRBnDl0zJ7HOp
PGeb5iwQktxheS6o/Cs+7VCK57/UF+7/R3B6yxZocoTgZMGx9w88fOpp5mQXtTq0WZPvzbkQHX5E
yczlzd1nhGhsHHS2Jd0Ivyli9vq//H0b17QpCKun3f53ADPGNnP02hLapxw+ORNULsliko2gFSXf
WeybDe02JWggGNNPy+jfrIZ/tRb+G5SZMoiQOBxNGy0ozt+//2kW/5odTbk6pCP7xHnD2CjveUhH
MD32uJ5s/aCHTbD+/9rX/6j2JSzg2v9d7SslPO978bd62fIzvwpfhk4Ny+ai9RxLsEh28Yn+irIw
dO9f+B05f8iSdixP5y/9MqraBm5Uzm5+UveQzegwsn8VvvCwep5hksyAu9WS/JL/TeGLt8H58heW
uO5KlKPI2yV5wA4itfl8+wtLXOfCh8U7aee0DjNWcUQS9U1KVeHPWz8fKweK0fHI6L/ql9vLq/7t
ucFHLkv4Ixqp+bf8/n3L3eWATZ9YBjdAltp79y3TJWR4YvIQGLcE9qEzSJoQEUjTNMOahT41sPnB
aO4vLIdynDUiP19U53GCPGd+bnlV+veX/uXX/X7N79+03Bq0jJaQ6r90LG9JIf/jz/zjr/YoKplc
/nx6ufWP1/x8Z40GVZPterT5/ZrcaF506nwAt+EXSsQIjY/HKp9osui2IL6ebGlaL8ujy0GK5m/3
EyTFp+UZfIS4gJ3guPz08lDaGdnJeF5u/37hcnc5/H7lz5fPf/Yvf+A/e/ofjwV54YIzERj+yLyg
q3L8/ZuWW5YnoQ9UdPtnQdSAvWxaLzeXA0v0Ao/yHweTkFs4LrSQfj7IGlCsJq+RP7/K39/iP77U
5W6+fP9YwqYNEh/MmaIkY6m2EYKN80mH3y5cYU/DIhLOkrDlJCyyMoTgWKIinF+4PLbc+vlzyykN
LNzaGa1xW87TcXlseTojiq2yQqJu55+lj+6ysmzpti5/8/frzB5wtZL9bnni98m/3P35S+c3aGE/
NLTbsogF9iG4pOY17nKIeqM7qvTrsr4cg3puaszL1mXtuqw3l7u2dBGWahaADcNqTrJIw/qw3GzH
FkteFRyRveab1oVuuqi+lgOyA0WvFkmN4avoIN1xuzy+qMaWW3ri7/Ew6vtFDOeXc0VqUcT9vm8x
v25TkX9Z1GvLgW3CLzHbImtDffnrLuK+l2ks3e1PXV6A1NfL7cNPPZmvsSUDmhN2e+8/2DuPNbeR
rNs+EfqDCbgpvUlvpFRO8EkpCd57PP1dEVndzMqu7ro9/weCAIImSYJAxDl7r924B6UWU3qy0JUy
sg+rVnw/2agWyK+rN8zN2BtJ6ESuVj0lmqUMSgDLnRP6NiQ0/Vq9HRpOvIRa9Wx4c6ssp3RX+kEC
esM181sNjqubJM4hEbOvby9/vkvjfmPWBK0qBVUltVQXsaO6TUn/1Bqt4GsEAx6zLpRVqEylkGxB
rLNSAkjyXQkynNt79SkkPceAWlOvpvcaOFeBzksOo2c/Ziy9FIDrihnn4ej+U/wXxlIHaCNZ31SM
sPDDme7JW2p3XcWVtppJ4luQ8PMTI+CObmOUcISW4OPg7PJHqe+E9sC6D5DOqZvUV3f5rgKQpigI
s2DhJJ9mjOjoOe/eNzP5N8/A1NZNII0LukmvLQiPoTz66Id/8SdKiaNYjgkD7f0ilYVqn1oTxC6a
IssOfOPNSZPtSLXmTxXeB62m41ozi9waVv/TU93NTjZTrRQJ8qqRq2q7YMJheGm1e1eKDhYySrWq
ZH1qzWvzmIMpvFIybEOq99IOjr60fJd8WizCBs+zM9KVtbHp6lrUnma5UGuXTW9BMkBT/re6qe/D
bx6iUMkn5JBQOkQP9/nOCpfrizQxwrW2xwt7mFLvayUyzvf/erMeMY682X9tT8xtVuYE8O/yDt/f
pmonQ5GpT1VnmEc9v7qIF9W7vIgXK0g1JzEMu8lrgn0MxWGtCyYm6p2rt+tqg1T8qaW6gYIWJVWm
u0q82E/wuXozwQd/OV7V0VHSHqDehh/QauXF//0XLH/ofq/t88gyaL+wpRZC5Dd1xC/PbDTOwFIf
cFmEyPaAMCJ0Ud9K6dUjNYzhLpHKgFH2w6kFFie1meglIlq1bRvA38plgN6gBgS9BqFTLXQvrzhs
6mGH7Ytm0mD5m8rsqo0rj3lnokKRuykArHwY1wj+ppO6LSjmV1kS2Zm9nZzVwsmAv3UlTMkxAg1v
LXZH4Yar4yTVDWqNqAMO0iJtpmPjPhqkf6Av8CD/1Et7qvJ84nCgCo8MlMUwMfyXglBiaAyu36ns
zasD/H1b1B3iUD/i5x0aG6dq+Kmpr7+RX6RaLLPHjTU+QeB1Uri6SCG0kmsrSWqn6Win6Wj5XUlC
gPz41MGt1i6bHWKVbUnLgiQBWM4zxRi1CEPjqz1gAlqkXFiXp061cGPOp5fb1GZJ6xM7qNyj7qN2
XzbVbVYSRnvap2e1JbhCo1qST/2+qm798Dzvqx4CQ6fjvOfMcHabtqblh4ZFqVdMGAlHvb0vTWfY
UGjA4GdADRiIEyQ/gdSEEXYErU2Os0wOJdENMTAyCjQRQt74vqr2c1K5DXKYbHrWOJSfkSqPUpLc
hBp/pVpVN6pFJXerNY1RMxcNebhdHqM2h3urt+P3J1G71K3qiWZHXrNSHMKrqnUqhiZyO5ZPcnmm
KIDEZsZ2QRVe/vDUbqCFjGfVKtmmDHLlYxK5pjbTfORLuGz/5e5cjZvVPdWDALb96TnVwy8v8b77
06sll8fYABb2XV+9/wXqcR/+yvc7vj+HWzdkuQSeSSGAi345yYteOyLsV9twAEE2BOiC1W1q0cu9
l83F4+qk7qzWLo9Vm/1SRyeIl2pDhC4XVrWq286CoEg+lQb284/XfL/18jyXl+KKqEM+Ro6o9qrX
U4/+qzt/eMbL7k9/onrwh+eX70LdNsWcKbz4YMqLj5ItqcVFxfRp0yKffI3aCDSosmlIx0MtRxuX
hbDzZhvY8091EwY7Lu9E6n68y6dNdcf/eFtZRpTC+xTEsnwhS40XLi+nHvf+Kn+5v8fbv64dCZZT
f/G/3qgp/3Z1W6tOUmr1ch+1u7ESTl/vN/7r7mrTNsCpDAjbqtGCPgAhTT6xWqgPb9Q6vnLXGPOd
ljqPVQVReMj6YVOqQV4+DNdRiF+tlXJ2Ww6EXDXkU9uXxfuNTUGVH42myYVJjgsv+y35yPenVE+i
ttXu9xvVtj5nE+1e2NseWP/I00ZZOSOoFDDsqcuoO+maTce+QSnlNQkwMxsnxrau0NkKi2bRoC57
k1hABE/txp3r9jAImDS9AbBdlwNocqoBdKux5CKdMmYU8f69RprDiXbfBr0vTv6iC7K4WYvq3H5f
E/Hg7pnqw275p0TtXTOW4I1dU04jao2eDTEWZ8Pk/J+rEd8UM/ePiowhl9L3hfIirm50NJLbBrOF
zeoaD6a0q2R6OAHTjzwcPt28H3rKypNc9KKsjjHpt4rclsipi1rLYQTgFTX2jV7op04uRjdYTm1j
yQaL/UMpyAY5D7os1G0OI4SNZVjASLw2huFRj4DC0TibLfLaTHPstVEnL0vjedtcXY49eSVWC7gU
AyEHX3VOwXzHciRpy3GV+mDUmlqoHVmFmJWyd7FWOr/3hZlFeAS8XaDOjZ06MyuLilI6JmpV3Qol
6wb6qE/YSjScfISszDVi3m/YzIfPdzbk2Vo9TO1Ra3a0qiy+DFBm3YdF/udNtVfdFtcGaRb+ZG9I
uoX66c8I7RJ6Sb4FvkDddtmh1ib5UfmTjyJUjubV96vWLgv4CH985+o2tYnpWc4H5EPU9vva0t9H
RHjvaGb8c6/aoQ4YdT8pFu0cQVCCvOTiPi1OjA2L02VTU5fISE32Wrm/hvQmLaD/vGsUY8oLdNI+
Ptwps+J9HNORGJiq+qBx2sMkDTSem/HBo5pmcGQgUkgdEvGYYETr0XVLhMtVf6UWfT1K3pMHlmJq
uSgYTEfUosekziBCeJtB76v3E3itvGeXc1huoGmqoCStekBWpwyExWiBxVZ6UUOKRi+bvbJrXbbV
mrqPurfarAKsRv9XrP3/KdaSeWZRDv/P1drbKP5TpfaPB/yTKaj/gxmFL8V/rg1tUOYH/1Gq9cQ/
0AWa7KWQQTVWyhcvpVrfJYzYR9Ti8J/9oVTr/YOil254eC8dwzXIKv7EEPxvTEHBE32s1AqqtIZn
SrmjhX5SeIghP1Zqg1ELh6iw7SMi6A1ayvk28CeugPTq8eXZP6x+JtXjhzcYD5UvoWq+SDdD673U
PkkMtuzxd2NIr0QMR2lZrRr2+xYirdQb7rIS1ZoxwiQpXZKNC6/e2H5zXyFJIsCBtj6XXXO9BGS5
WTlC9DiCtJLclB0toDmjY2+D1U71aMvcyFu1T0W5z+YlOuQGCo+lpVXX9ub2w7f3F30g8y8+ElPn
M+dTQVfqyK/l40fi90x6jdEXR1hC/iE0Y4shnnaTVfFMxoK2R7tlAl6tgu20WDd6GB3MJX3VDAeC
R4VvfeaddhU5EL1f8G7CK79CzNEm/spMS2fnDZCWQt95mV2nOv73vx1lK8LWP32hHhBKsIeO7egk
LNMk+PNfH0BWq5w+ro9BGLzktcQuWvk9zBWqx51f7pmygRX5WmCqhANW+6varbHqNN5XHA3j3miQ
V0xhJgkeGbDZkrbpiNIKpIEzJcYqcfGQtDFs8/rHUFUudlXwu6XHLCqMEAfaGKoAeksLNGEayz2R
CwhZteZXbsP1qYLuXGcxabHldMbB/FWQLZiOYliRZf9iDuAlKpRCZWwc9QV4NQkfBuDXs+PdhVGJ
Rpvk913sp8/LFeLM5aAN5jHX4NbGHukt1HoY+8Ff9mmfxgQ7L0CNIpJnI2d4m5nl1x7EPR63HqNb
WMfNtiWzc2U4g79yup+MhEjyYHrlwR4/hhmWzciUsgrnaz0C5DdaYHJlivZB+1LVpDoNGBYxaDBS
czv7NgK2A9CNUslA67kL8NSGvX5VjxwtXL2Rn+nuEZz0U2FSUmsmIM8dT0KWX72Oe3EPdvgtBPaD
t5BUp4TsDH82vqfz04SaE2mn+O5FR8OjzBvU3V1skymsV9hBGgJkUyCgCBJ2YZZ8WxZn60vbTdmg
Om0FoTpx3l7XYiGDJbIo9i0mBMXi+0JrE8ksjvNlIVEc3Utlw80ox7hSwpptXZpA/5AENtEZTOMC
6IGoceyUoNUyz7o1g75eg8uzAgP6S93fpxgbsNAfMlIzZDxEvpCnkg0TdZPuR0Beis1Yc9UtZB/H
xXfNyWnFdJCCAn0odku53CMzTFdzNX/Lh+cGW98aKtwXMA6vTdf+cLN6Cz7kxfUmbzV0xc8WhrkZ
NRXmnvi2Qe/A5zh8derqG6RNTZDv1LkzESRwFUKPHCgRnCtIkqtJFy9ujCqjNK9rfSFAMaG+NiMd
TBsigSqDTnRlkGMpA0jKEkFZLeajHtU7yEmrtBtu56HfR2Z3FZXNvoPb6MENa9PmzTXvLX84YXl9
Ru+TUa6ZvmuSbND3p9RKtgtBS6UHKLAkKXJifklBqF55s/sawXbfaFFPsbkg+hR5odDFVy91n7I0
PgltuUqqSN9GU0ICcBLqh0I46z6fgT6UD8iVvpdm+w1XKTmh2c7ml4RxpX/tPAzHLS8H2AM5+aE1
cFKlfmAwkUg2Lpplt3CeGO1Qj8l+tJ73O+BvabL5RKjCd61F0GZ2nNBdYvjayb+LB/sl4fs04LKm
QXxO62TfNfXzxOi3HhDR2fYbmDzCycR3MUNmhAlJ+GDw4CXVdSLJ3QDLGWDaD5kgIUWQH0NXEsku
ZPP1kg/7PDR+FfzyVh5mrdUgsuc+nXeOTsMicch3tXUwMJALSc5A3hW3uD9bt3xwOwy3acpzdJDi
BmfOpbb5tiwgkfTaime+n13vLp7S+8SZbwirANRPRHXFsG5mprZllMfp2t+WY3sD+hXFaVgKIiZM
GlI9xLAI1Xbww7TzK62IHv2ZcBRnnp4rAHqgVLAsBqN+9/66Kb3KgEwXyvqHcCFHJHWZFYt7LJdQ
+/kpNXl8DDDyWIm+NYiBXUT4DQgRmrxh+pXlBJvUAfFNGpmbnXEXVMa93JH47kuKwsyZCEDrgofQ
QS06Is+MgS1YnvfqTdZV6J2D9Oi2fkiI8PCyHIEhooKT4AApJ82WCU+rvo4IkVmNGvlReuXsSzNA
3+cQEBRHdr1DYfAUjLZxICHliKZYEIzu+OvWCHeGGG+pNB+Lzvhq2VuRNLjYXPfGccuvod8AOrFf
QBEh9llEvXG+67DaNnU8XYGqJ6McrXzRk7OeROQEF5Boq56Eo75zn1oEwGQCMaieF0hl9KnXLpe3
tV3GCKYtlDPRIcsMAvQKc9xZaEazqvkSRNOd4xIHGhbuFwiTqyRtiapzyTDsrZ8Wbtqyo5iPa56M
C7ocQz4g02HX7NcPlfCvCp8MosqTrjnrFYkQvsQMRBGckwigJacQJuBTXpKxvKQEHCwEii7D78nq
753YX09h/sPRJ/00Ncl4AAUE2pESShhPza5E9LkzZ/s27IRD8kwO8b1/QsA3ksY2c37h2jPD7LBT
4w0+J0zYoNy4Kfh317K/pVNLIGxgfq+04GsT9dcWc3FcpWWxm0L0WsKBZqZf5y51AJP+IibeWVv3
MymfqEjIkU/3FJQfIeGCRXVfco8sjz73o81rUsVgCpdt79jWd5uBCLy7XaOZnaSj9fR8umKbNkRU
emjtlp5Dseqcu8XjDepWSJakzDeQ2MG4a+4EORuRjhmU4u248iqru41Mgqq83K+unSLWz5Bqfy6A
f+iiocPsEZvLA17DDEfFBXQa+EHd9rPN6JS/Yr0iVt0oia2y2m0+J3gv/GMXAmnMOyug1/fUgYm9
GgKsydmAhg1HikDW7Yvx5xKDJqnNmZqx+QxMudgLLew5udQYut2nkYCtNPROZjfcTOSDRdXJKQFP
BtCUPc5bwdJ9zxxn2dscEtc7O0uwcvZfFw+taFnmuN/Nq7ETjxkTY7dLu2/yowOmA8mR74NK7Qt6
75+Lxo84j/SX0R3pjVCOdQSkbCN/zOEhcqAb25bwS7cxK/KJ4fiK7OdQ4DGoGG13ONzgqBLXmGl3
Yz+8Ci6IKG8sAqOLZ6eYp/WQIdSv6/KLR4r9aGU3kVMf+9l50MzxNqmaBVLoE8PPk9ZPRMLEmG1F
z6lp8Y84YPENkjQd2s/q3XF5XAsKSnk2Z6SW1mfLETsz9R+9xPmFE4RjfnK/VG58P/AOHdHCLhCY
Km+cub7FFssfLkYwBms3yHx01h4AVd/P7vrhxzLQRwnTvt037R6BirV1qpF+YTseASq5x24ianoY
83urpNjIqd6YzW1dVM+QrL7ReexP/WgcJg2go5XNJnSEuVwXY4yLuokR35JdI2KMfhpY5pUPH6xy
RLPzFpAYVd6dcajeZa6Jz79MQBEXJnxy0zoZTRRvmxxOQY8oGZHyk4HtZJdQSl6nwnrzuoRk23yC
fgQrZonzZ1PrGStoINAj4T0laUSxf8GCIIFDZJU8GqTwFiQoBjZwA5BTV74xHhmX9Ae/8H/FYRNs
i0UPic7lg0/HMb6azcWEAIhant9hsc6DBvdGrz8UxcSFMIzv6zzV9iRcaCvAQSS/I6fHh0xASXuc
QhRnGkEabdBYcJhIIptMY9nq5OCCWNKPtYvcRtjdhuYHedWh2DhZkF+7ef0YRS45xLi+N0MUnfvM
1PYtUhyaXURjOQu8xiyIskNHDBkIGQKzoPvajJ5kHXyQC13WoS+bas2gO9M4Y7xXO0cthXZBRWij
dr4/wLrLmmViZETd8fIUam3Wl2HnDtpd3VPdLUfd38wgzMG97qNwcY5aL/tTQ4xvFQZMskbSDwxN
HjBqYco/SD2R2qwm866AALerZZVnGhoKPmo11QPmF0FFHIf3bZIloyKSIBV7RJmYmNqxMg1Sd4jH
sVy33sdTASyygXHPBC48cfl4dGkX9skcPAm74mORTy+fRq2plwhVeUndmMlKFH5EGAgBJ6ZQS+v8
gNGKyBsY5JupHq9iMJXHwR23NfCCVYVl7ug3un4O/J6gxchbbtD6M2OybJKNtZYwKLGcOWSiW6il
0e0EdWenza7LeaAttlmF4T6EnHETBSGcgNHEzBqCHaUI+jhOXBSQTpkPbkgyWJP04ALxKYOhqsng
Hmd7IxxYJIYm7HvbNOITcWnE4AnK1zMl+LWbk1SK1nkFs1m7Jk2uZtw+Fus2TfTbNNK2cCBfGY8Q
oxH68VUcNV+6XJsYJRbbOiMhGorntd5Zy52WM3jw8mJLdc/faUaFbJpogE1LvNbVONh0wY23pVnS
Y54zSm2bgJYs+UAgxeIcTT/5juIhMhKSkfp+ZdtLfOW0nB+KiktFl8M6bSObdGsuSF5CBGqGb/Bc
y/Os8OCe12FzjyK+OZtG425pxD6iHZiux4XJlC5Rtl1fEG9MqSNymvDWmDAQmVjemOOLYzsEyT0y
XXJU+ckw1Ch+DN3Vkmr+qRRcwFotL86FwUgMZlf7HM6QoCNIRhvD1ThRwGF8cd3wvgxITzVTkhEw
hIZP41L8tuh2HEfAfcbUdEe4G9ZpHsZvdZpPe3ckSYFDxNt4ZlcwGZcR06bMvHS98wjX+Uxegm8n
DyCKKJ5kxQtVGKZ75CMgSx/u0jTx92kf/rBR+h/xjv7IsGOf0wDo/eRAFK66OLnpgi6+0SzwgkFI
sHQPZWRe6vlJczQCEoqBs2WGBN/3PTDpbXEkQgo8OSYPZvXO3TQ34IlT/FKrIWHECsncvKrkYtDF
3TxCyo18I93CBjCfY9e5S6sxP8T9dN3OWnVHauHNmBjZwbO69hxO43PmZrRX/E2wLO6dRwm6Tx4a
w/Kv4sw5RCEsEKYmD/NM/TbB0XkaK/ESOzRh9TwddqNteTAeCMYdHdTehc9VVa9fAkYjGy5i1rG1
E/+YDSUJP02Fcp1wd5GHAmgq6GDbugvHVD9o0j2V+llH6ATImfHJaCk8LMIBaB2Ft6aJrSjMzHI/
DeEpFkWxw6r2sxvS6sGY9E1S0CUh2ZB2Nbjto2Ys3wbg3IcYktakl8e+SM/WoJdnmyO3IexT063n
PB5OUWQTugt/aOdGxddgMdIHt+hRVDXteYSnWes5IUguBwQuGI3hXHgOqcq4Kz5hQjSKYLyxwZEf
PWe6j2fD35U2ILNapDbgaObxhg1kp2tNfIJapJ3BZXUDQq2+IUIp7PtfSdZFt/3kfQty68vgM5KZ
lmZfjXNz33DkRnWIFjAsN0u/WKjA2h01cFgJ88LgSAQmdYj41YrL4aEOw63WpacmL8L7ZIbfaMF/
i4uuYAKSY3zO0FMjOfdm3p2VE5kNgUnH1eInebGPE1K6PJPSS+dOFBRWYTl3ZzGm/XlVxkVzb8f5
XcyQhsxYjwRZZ25JSu2tah9NhX6OtPmW8XSyKyGOHwON0MLev9X1auBanWnb0J1vArKsTk0mgD/m
pr+PO9+5sR1oG6LBSKTrOEZ7p3i2tZHgJ0O/br7WmIuf+qnfpFQ57gKJLJoYMOL+fNBDi1SzMBMk
sJLSiCQ+dRmdd03ZMMge001uteaWyIN8007ezzDP5/0y9ti5smXj2svOrDobdu+wq0KP0pojnknr
6g6DTcef7sgaoL+Phbcf1k1XXDXpc2Mm17i5ieztxgBlF5ij6pyXCD2WDHhV2er31CzxW3BwruBW
klDr175/cuVCrcXxVVVzSdZqYNqrRq5OzRVTYGwDUaSdwiGhuTTkh8SviMnWqSVpzYRoBNociWi0
Gda5VmmnLKp/F5oxb8kFM7FqEJ+CshhXCibYP5hf76uxJH8xoMlOOZTqYtSDWzPLrM3iISt0GJdQ
X0zgiacL7Ukm8F2e5NvMdjE+EcIaubitmWF4a3WTWsyt/2Wiw7pLO9zRyPHN5TS45vDHalrW8VEf
0rWe2zqsOBZqzbQnWB1DN/6xDToV9nVCPncqm2cCEddJrRXMwxnhw1hD5BNazHeKtdrRx6G3LicJ
xZEDF4jDtFATx9/oZQMtXt4WqKHLZbfDtX8btukrp3lnDTDd/fBY9QRqcXnAp01dl73tsQFj0YTM
QS8PqV3Gs2FByP2nB2My4CHqju+rRkXJ1qaRvbk8+sOd1I2ehtGNn1NG0rgcfH16zk+bvkdM3hRG
zfv9IskFwQHm0sLnI1GLT4/4q9sudzEmfrkxNFxMnShpR2bjQkzZNoB8t6xpMkYAaiMyGOXuWkpk
YdzyJpPmgZ4g5GtQUkzqWLhB3J8onhK9pbY9eSPuSUp3UKe3yKmZvDk5aUbOAKumnrXHDIOH4+fl
2pRHAL+rN5+Sz9Yu5xITlWaUiKg4FMCWMsEPmqmEnJQ9+kDzyP2p9xpOl/mctQ1FARoLlABo9idC
f52K5dgM409SL8adZCGHwXVvwq7EdIg4IOACOdsmpwyiXDmKwJAzTreHZzDp8NXT6pHEiN9RWd36
dr0JLf+uNMLvTpmCfBrSGyqxv5t+0w7xXT31ZH/0MbRAh3zuNnwZ4ioHueWtjdz64WAilgWfbqU3
2ncZ0+ssSFSTpTpo9fSW5nisF3Jecd3hM3ORx6+abr62Su134DAA9o3HYhTPSTo+RRhvt73p3akO
At5qKrzZ+GbBdwhLZkaOWX1txC9vopJre8MtjqaDScyeTgVIb4hLjaLul5AhF9Z0dqP0nGvhHvv8
qynfMxDGqrWw03tnPH8BA0QsRP246Rj/Jf20I7cT7VpYPGopoUqAMjoovGlNQrgtbk27/0JkoBVR
TM/qL8NsP9hlCx9NQAyOtZ+tJ4gSaeNbs54ePWN5TsthOhiiAFHll1dd0x4qrTlljN3SNEjRSQbh
IQdgUYXOcDMEv91yZlhUp1i04FjOQYsAybGu69DKNjFtZz4JAE0u9qQGjedqNJgN+NnzZHlAVsdl
550bBlvkYBFH71OH8OvFQimCkJTQmJD5Qv3Q1c9zOo+/TaamNNLQGL/OGsLGKTgafXBT4+33B/+6
K2pOk5Ycnt/oXvIkbT0YM/1HojGTGeIgBtVuuK49++DE88bvXoexJQp91N5Gv75KBwMsbCi+VMmX
yky+TkEEiiAgx8+rkjMy23zrw8xm9Bo/eKYZbDyn+lFaOX9yS8YIJ5K9lVhAKwkH2Y21YyPyBaYz
mjWGIUQDm4Bmkmx5rfuKJkRuEeAnKns6WCRjpB7eelEykA/lRMYpS9Kr8p+NNk7rxRzKdXuwoI0z
iCYFJU8JdVwSPsBqLKg/zcwFmamfPEk3efA19CbV4v10++xWuKJb4wFI11BlORiDe7MJKhJ9YJZR
UnzC+TVvXTt4jkt3X+jtFyZlR+YSziof+O6E7gPaF/YdOhVAjIjJpdn0jHD0VwnXIUofy8z/DWQf
AH6JXDXNSI9d0KUFvvnaknqwEu20WdIqWQsqqmszK9aLC4E2ITF241K/N7+WGWGCZe5SCMpiOhIt
pnp9qoHLTWV6SCtSteg/TaLHhLXU59Hlc/PD9AUR+bEnzYZCUYUOEr17odmbqXjNuMjtTPlbq5yc
Scupso0b+S/AVbPOGLpS4LS2acf1VbObJw54zjQOQi2/IXQqhdLRlJTs6owqQ7NwcSxJdhDNFK0n
HYRinCBJjYjRzYkpjscKNO9CsFVj4kakVcDVzCWhQg+vsIcCuyG9edbMbRZy5c7GgkLxt5ZyDz7I
NNotHmoblOvTRoqAad+O28ZLX9AxLVsrJ8jIaupHTJgFZorslng2yk3aSz65NKhGfleOS8HOeYWX
gE5MfpBGAoNzsfMbZisSg/U4iPm1tf23hnoI34bxCluvmcxtQKAXBsZfHX3IJk0f4DriSyy8deCE
z7IhjY2cOPEu6vaek+2bsY63juSwuSnchrGWoXXQNFZGukwrF8I8xIXkSP5HTDxbLtDMyrffQY30
QDdAvbCp5Ln7rA6YMQvmg5OFfZv5ybq19btO08bt4MClrqN2n5hzuK31Y0sjrckwDYWmoOcnfoP5
Oea1fbYH7XaSBftO/iKL/giAP9yYfeysISKuSHp4M6PkKs3Kt0bW002SNOh+NOX52iN214ZMgwZI
i/euAwClq45Eur7V/IIays6aYXwZYko33Rx/C6bfkzYDWygs8nWbm9GgvatR+k456HRKp7rzO6Vk
sKsqWgcSskB28yGyl+LAzAnSN5MZhH9eiWOQnO6doAa7gkPwLQaPREjzm5WZZARlCxVByHFrPxzv
EVi9pZxDK81+dlMDAyu/BtMwgUIM07Y3xPeuRRbD77tZdy1/E3yfTaFZ8ToonNskzfu1U0jbM7FH
/Nr59B28XQwRklp9FeKJxhp5vn6Tc6KaOSACvdnlvgZxCTYSQA8YNMPAYR/4+8ny002nHTLtV4Ni
jboBnZ3e1iYuoiG/gan+kma3WenjEVpGEzXaGsiied339bSaKndLpJJOJsu26uctEMhrX5eBBgmD
pHphcGBm4f+pct4jO/8GHyZjMNFl/GdVzg4LZfzz+0cL5R+PuQhzkNx4GMFtw3bMS9Sn5/4DmJhD
UYP8Tf09z/OfUZ84KHVsl56DQES3haSK/eGgNMU/pFqEkE/deZfs/C+yHFPKbj4YKJEE4Zu0hIEb
k1X9swYlBB+4eFXZH+yUqm2dN/GtlpTJua3qW6JZEPkTPbePcy29igMdjrVZl3gHUhQod6JaInwI
/Q2zcKrrFYhs126KKxusKXBcrih90R47Y7hu7do7IJ2s9340/J2f+ZMQxZbYM5yplomunQ+Y7NM/
yWjqOlz8YZm6vc5XteZHvEu13ITzgl8FBQ1WgdokVNj96ZZa9j96qd9f3Mesrrso67Bz//nFkQMP
hpHb3b6piVUeyn2dQRFs5mibmca4IlrotnLwN6VE4ARW3K8/HGt/oSEypGH6w/enXp+vzbccFFqo
cHDhftQQLcaUIlsQ3T732juL8sXGGHEnSH537ob4ncB6xuNGR5lBY4tL7t+8/qfj5/31efeCwxsL
LiKxP70++ex9mtl8+Di7ojUsm4cQxD+1fdtY6SLyVpbVhei94rcGPAFtV1JVc4guzHYoWJBJ0Gh/
85H89V8EdUf+uBDCffpEOjgkgVV1EigvHC7dU7QtDPI5/uaNf3Ie88Ztk58L/mNBdp3nfnqZNvSs
dqiDfj8tRrmZvRJiGyTtL1VA+pbThSc9LIKbhRxrzxyMQz9q453bNOS6uDXFS0tE+2xynHMSC+9/
M9mrPw25nm6i9OOQlNzBj8eEXQ+mFRldv2/rn24QojHQojdh+QTZBE+x0HWSEJPqb46Ef//YbZMA
NBARiMIMzlp/ftEggkTjWSWBEhghGTD42bpioPs3mrm/+tTRPVIHdnVf2Jbc/9Hv7bVmgv6CtxbC
kKNdLIOmYOhkllH/zXEkj9w//7J4Qx9e6tMXTGQYNlSCzfYEs9LVzjCC9MnPKmGMYrnA9WbIb3E0
X//348py/+JlPQR11JAdnwP4kyhwjlJgLiM/aNPVe6YmXXHwcxrcsZsz95G0af82Sub+uqrGp84V
yXauSUckwWVVaXTfhsy2tiMJk6SXmKRdugF/t7kbSHzfeP3A8HFKr2qbSeFAYto20OLfKPGWvRaY
0N1h8RVN+LsF93eY07tGDrHClBkKrdP4inln2N0bvfYqajs+/M07lx/opw/c0gWKU1SqLvXHT4et
14aOSYJIt8/MjpD5Kb63OoICopB3RcrUfacTEjQSr+4O/lObCUoyYr4bqYNvpskeoK48Et9cozjy
CTCi7V955Uh+S9Juwhia2sDBYg6DvmqJQaLEV94QvXeowITUNfi9xbSubFMk11P7FufUDUKmYIfg
hbYaUrmkv9KYv/73t2wY/37tsi0yvSUj1ASqrC7PH47nxM9Qe9hZtweAlG/7fgGEkvyaKAfhOHpe
kjIFOuNpazr/06GQEWea/VvGFutdvKuWRLsKy59Fyv+6/k3GmG7If/kWUdXfxjK/y7eNndPbJTF7
Djlamfvk98HB138kmhc95xNTs5EhLw3aHrYgZ7NuyOe1CIjoQG+BGK/FUKixTyT5/TR4935ZPQMM
Ryy5Ejh8V57lXpudbhzhE4vpnCyhT13ENUkmA8XQD/dhNT5DXUwnCFNl3sebUjzquv3s2dljk9j2
wXc0HJ1Fv6VNQCYWDt4UvHIjNHdH/qu1Kc2R66iIv0BGpBQISA0Slxc+W0Rm9+5w2zjAK4l1Qd02
vs2VWa21qiBcNaxzPrtV5qbgGu5cHG25diAo70nodrfGjXMbjgjLWpHvpuq5jkECzQJCVzlkJ6Ej
BiEtGY2g3UhlofZglC4xFv5b1Nhvpdvc2eLJoXmNPNV+NQ3nSSxo/fIolKaGY26QDBi4TNU7jydp
hv7ZCT3izewmBu4DCI3zFWFsTXebRfPfHFX/fuLybJtRK6dihneu++kMMrWh3dsjv6Me2/b/o+w8
mttWui36i1CF1AhTJpBikqxke4KSbQnoRs7h178FenDv5+uy601YJC2LFAk0+pyz99olIz6vT4iY
lUg1RqY6cPLWYUq04Z+P5d++quCqK3SB6MH/5VX9mqPDn5ccF/2lsYaHrkg/utq5jLP2TE/zNfGd
z39+xd/sfTwB3dc1fMP3Hdv85ZJDOHWfa2nH3ssmKSNPMtY29VhrLQOvN+H289YnsKWlCVuK+f7P
L/7fExdjsLlsz31ft9CssJj968SNOtGroS/4c93ic1mbOzUx5LeZ1sINN+/0du9qP7TBzf7yMRu/
iMa5uPPCtkMzDAG2xUf9vy+cgTtBysrnbHfuxecMo6WR9ViTp/EAyuktQ+ZPLU5SeRrPF0QAGKDz
9M3pX5TojL+9m/9e9Xk3nrEo+10sBuKXdwMOdTac0m+CcWQXpC/LRlTeQulIQ/cmzsyhMS4NGC86
XgVSznADHUNts3h4KhxwZAJQ3Z+/GfN3Xw37YQN1Oi4Iw/7lsEC3BPuzd5vABGizThnGodsxdpiG
X8po+uibwVk1VRGixzYjrnvpK23DT5Mb6qcmNdDE0Tokkbi9wxc30bky6LQ6iF/4XjetHj0Zyjy3
JKBd2Ir0Ad3IsEX+Ui28YTsk+S3hV//5T7pta/730ugJH4Q0FaHlU6v9sheJbE0jMNVqAtee/QAu
RtRdDDfMtjnWNbRsmMV7cgvWvcWwkcjSZD83yHpSsZz4GdVaoztvmAfKldOT/5w0m6Es242zNFln
kmXdIU13ugCZmUShdeiQIelm4W4jJ543o42JvvZP/ui2e1HwBzPKjiwuqwiL9xGfUSGB7/z5T7ax
q/yyG+BP9g3DskBGsZwt//6vEyw0alKovaEJ+qQhCDvex0wyXMaue6i5p76tiDCP7UM8aOm6Q9dE
ktqHkhoxjGz4+87W9mzPIXSGI8nCFexjPhtkaf1krgdV0O2riHpYitkWnGqbftO84bmOU+8uBXbD
JGDZ/zjWJivRW5gCMJswSwuvfnIH+yfalmEDhFFOb3OTLTALu0bahJiSxL7HoXB+/PnTuO36/nMA
/OvT+OU8G9p0sBlQN0EErQHHylQTq27U6K2zAZ6Gl21ZF8r1gL7aMXq1IGCxhrriuVft9c/vRfxu
pWcDzkWaVQjb0C9Lnzf1NpIeVHd+5vbBYHvT0TaT1y70t05lTCcpUMqWEs0cYeKLGdS4ZnSdr65f
Hnw73c+88VNYoMESpd9Sqk5H12cuVKOfX2XLHkfljKPt5Jsw+SWyKt7I5egPfmSXWBIcD9y+/cSv
faq9Tm1mhIHruC9o08IJ3Wae/EjzljBt17y2qQh3InM+ZzgOVp4Pi5IA1zEAYs3+XT8QucCGwvKy
jdA9H2FhB3Faf7Xs8A1e/7PTKa7tpb912+q1a5n4kMdykhXhB3X0wzOQEPzls/3vQQ9Sy7Bt9sAO
DK1fvmZhYiAMFcupZydv+M4LUOb6IuJnT//nV/rNIomYHWQWhTK/VV++5H+dXk2aONCY4WSWUf6h
ymqdueWepfMe00BGZka8yjN40nZuP/35hX+z5aUXBvLe9G1QcMAG//eVqxBsthsKludcbLteIXT0
RvuQtM1304I5PXvhxjU75vX5klkcEWKb4WZBh6yBO2U6ULreD1t0MmAU5JDnW6stc5PQITnjz2/1
Nwc6DDOTdj8Af7pwv3xGiIArE9ZtE+Rx5K+G6lg06o2wx/tREwQ4yA8cAX9rZt02Lb+c6XT8IKQR
DmUJ59crqt9rzSglZ5fR0+O19A1r/wam+GZ2XGT3IZMnpyl3mm/t6TJ8MkPvYDYkEUNZCFdWYd+P
Vt0us8+eAEA2mrOcnqQB/1H72xbov/UaX6Tg0kkqgmv/J3RAdi3zuZ41afCKdqOXLhk9iRuvCIOX
axGrjz9/G789YimRCEug3Uan73+PG8dXSUSwZxNY+XlozbNt86pmjqSmx0aRcvwSiDLibfnbAfvf
ihyNK11SDle+kP84FxWGhMKwyybI5vaVaLMHw6U6BJiZrOOxvlKurI2I+jMZSV92IszjSjSbuNeo
w8MoQ6XeOGuLqF+dPAVMU+VfLpXGf5sivEGX4lHnZPbEr6sGWbhAMJuEM0qz31hVmBjbjOGSsjlT
N77Hkt1xb3s7hzxdz50eSzvahPaMMLU24aCq9IOQU+svJ4/9u++LHTLfFNWtZ/96ILdRH5pWrhOj
0EVqh/oxPmhIHdNmVhvEyO6ladGPKhnpu6jXow0bR0SyNBE75WX3UxbkppCP1ji+d+CUHzvA98R9
NpcoP/qaNR8rL77MrDSnyq+6jYMbKJBsNC851wVfGefWI5xI+iCR55LLRN6zhZP6BAPJ8fvXpjrn
JRWCHOnwHJoWldUoPs9dSkaupdwXs8JQwHSOAXYcDHk8nlODyxp53uUJKWtTsQf4fx/fRII4Doux
y17a+OX4jjVPTiJ3qqCPmFDOUm1BC/bbIe/Id+7Ek4xxg2j1hxr+2sT+zV6LdBMsujpERs/7tYkN
LpV2f40s2RlTd6/0zt5LLYSkFlrJGlWLcRjq+q7vswG8Fv1Ny6oEbBXr/19TUUsJW3eWacR/rgwl
QPy29OyKNPLpWttIxqtE17cogQuCGYy30cvhVhf5Sdlm85fD9XfFJC9ON5cixqWX/8uuxpxDDGMd
L46Vj8iIhQrkFd9UGUUnnFLmVmp+DswIQlgf7cq4iv9yFv9mlYGV6fi2YziGLfxfvn52SnnrY4sK
0m7O1qV/QD2uvKZZQdxmYKv/9S+mFPpNLcmeUgefCUATB/gv2w0vQRwRzQav2Wf+t8K85RK06G1p
2uww3iBXQplrjJX/pAlP5zAMf4Azj48uAMQgGkP/XmlvucI3jUMQv47EDJsMVnTf4VlsDBArSHW0
desywCYpSnv20CuUUy1IMmiSk5Zg/WhoMTV6WD6acfraTP20dptavbWjv7MAIj40aTYwRSgEV0Cd
sjcf5XPelsMW3RGqGXO0XhPb/taTDb2FFJxzppMiHhnLL7KN8C1xtUD1a8PU9U90c7QnG61GyJD8
BX8vHjC3C8+hTGF1kYJwL/S+fpjNkHCMwXpgsFE9t2QVeN1KInp99ayXbjbUe09fv14Gs518cqkg
HopBaGfyZciUyXJqbi8O/U/K9SfE3NMx7uT9PE/GS5MbMmbr6X8OG5UHllssYjbbvuZ++sJOpjss
KoXLaOpHUXbGXdv6XymCknNpjOrkzWSvcIXMX8ZJPel1RDQNWcQ738DQErNvy6Z2fLMLkbJ2YHVv
Z02uEj0d1tPUFY9Kukzwy/m7nhgPZP58aTOp7XLTlufJ7eS5G9sf5dQQQN4NZGd7WdFtyaaeqfdg
U0hStFAqpnO9kUk9rZSB15sMAXDNKRS9mbCEEyO3V2yqXWAsj25PufHsYby3s42lu/LClV1e2qJo
7ybaJLenDK8Ud61nBulColbLTaHb/c97t+fCBKNDvxDiRg+1kiVOtB6d0+3ePzdDFvXbcqAn54ky
25F9wWXPLCT06UmeI3uk14l7eBuFSXGMRx3Iva+1xbFy66+jU1C9zGF7JwmpW4hksM+zLN2mqUnc
TR/NV62o5ysR72YRVtfbM0z+pqtMFXalOdkXtXNCHS3u/7mpULFK9ioXN2tiRDgJOWK03/cNSc7s
cUv7eUyseN+6WTC0HYblISR1Epu6d+f31cvEN7CL0fRvU0OEj7ZX7IwpN161uCiOTUwto7FN1stS
+9SWhvZpLKqHPnXbc6Fy7d6o6R37yMHDUbM2IhLhU0T2KkpX+Mq3hxlb/POETLprgMP1WqatRjcZ
7tkmkD+bEuWNM/O+wcehw5sDIfNQpYgOkfilh76swrVBBu9O6Y56sItePdBg6rfjJOfNPJHmUjp9
fLR02R+BrCCmslz/JZ1UGpQFCoY2N8MXR4Hmye2WQIrZCxpnnF8m26CFEfXzOdfC+QWxHoQsw3/I
9Lp+yb6my5N2E+Ml63JOhtINKsqX50UM9ui0qIxdo3quprraNEmU0yPHDe0UHSM6SuIrFhnrervH
1nWg1li56Jd3xtCyR1KTVZ/canZ3bpV8vbHmXa917rI4dTi+CS9pw+LSjxnWUqOtA3ykG/TQ7vPS
o8Ry4aFeFxF6utwyHnXkYMTq3ndF2Wz9mT/b70P/GQaGQ2yV5wZWwguDmkk3ozGUZw3P1nEsm11j
ki89JGghu/ABxUj3NRrtz31H8Omc51dnMK1L0XCcFCYJlVqdteeGVEjbKeMfsUPihmlHgh6EXu2K
iGzZntwDKuo2e5yz7mHyRudLprx82xCFc9BGrfksxhe4HRnmV3trlRqN41z1QZhV3pcuvqug431l
/osmsp7bfaMhExMOg/blecdil5uWcAb6kWXV8orm2bG1CX2rCcwhJs2kntVLPsmvLCTp1xx/ZVom
j8os6nvPSJyXWAGhlBki66F7sDx5jqeX0q6MJ4IOiquXjc8ROcDP4BeTi2q177dHqS3lOW/SfJWF
hbkZ4D4Egt7rAxcZgLlO+AgkP3yc0FXTF5rtY8oIdFMqs8am3rUbNDLZHkfW9OwjO91IsvqYtxXT
M742koBc/dtImDzQfdU8dmNsnH1bfqqbvnlslxtjyWEfC6hxUZSQJdoL2s7ExN8NucmManmoEJo/
yrzcOIP+1V/imxF3ufvB8T+PVp5Qrzmci2bCMWK7eyNK5LfmnS962Pfa0HHx8ez7ELvzPVr9Om3E
hbEcYaiAOQOPxFLMmnW1ZcFzTkLzyIhsJfncMpquEcqw6+1ej+QXjES6FrOmdhNM4/t6bJJ7gBDx
1UlffAwUu6wX2N+XVE99CfksTTo2bkUAp6M55p1jcO1Fyj/v/Slzjxb9taSML+7kFsfISMojRkh9
Cy7eD4ZJrbtE5DtGtM2DKYmIscDCHivTwzXg2Byl7hxfbxc77EzE7qiBQj/U58vtRjA3MBJfD/QG
/qntV1svgh5qh+HbLNujE7fZVlXvhdZ/d0KDaw59Nv6Aow+ZqwMfvKOi9jeFi/HcbqOjoZNVIXLE
hnmR3ZnTvK8pI1bCllut9wPUVD8kAj3ktyRHpdMumuW7NtUBqQU4agdcFo3Nu2Df14/NtnC9/WwS
X4RF69TEzWuLKjY06x+qP9lcxylg1mNrfyHC5ZOuTSlR6h3mGOBWI5IUN8HaNvUi2lTsIbXMPnld
+2pO7f08LFPl8pq60XLVZbIU2ihJiKFwk1eP2Fp7Ft9NMw7sRgajeUfCDMua9pH34LpM78fcjksI
cEFsDEEYnevBC00NFJVtuWYUigIzKvqt24Ge0CAnUAypO6OYX/Dy3qOSn8kxKw9JPR+sKX3o85WN
EVWm5XAYQXGt1GjsrHwOGqltp94MiLTDpsXI0Z3eqTgfSshRm8mtYZ2UNh3IbLL42NiyCv6sMmev
rCfHvu2Jlyifk6Tq144Sn5Stk2zS2FDAe8wqlqBfG2b6ppHed89Iq5WUWbwkBz/kfvjJwSa20cbJ
CBrFzgQu39JkdNcD3biq8K6pIhN5nocWLGmGHh0cnOX0zCa1qxzHNzk7O1EQ5q3XmNaVZXzNS/1C
q4TQIw9trrlxcc6i1Z5/xIPUGP6ZByBqxpprUr+utBm+aU3GyqRVBLHBt0MRUqyr0rpH324tFBq1
7g0iYc3PZuddpgbhTy84VJMsLbe48JptFVeXwdXynT4aNWhtNIAhOFt0w+ZFaNQReV1KqH+mf5wc
lgTbfddawj0Kz/rQcktfE7xMKMXsX5J+ftAbnwrZQMsfOs7WNiFdJHkb7cGvyxWNf4BgOKhWvdS6
7RKwDFv87MZ9dzfGMQlLFqkZQ0GOsHyGRggnJRd3dAI/clrJETSdpsvePaU+LIS0K6yD1apjZ0Go
Y71LMr5ju29e4NV+rYwSgUFdr8Qn+yo1htGRj81hIJV7BNywkiY5aV6pI2AQpHKo9uh7O9S45UYf
uvSMq2g3m84bKo5o1VaC2DxHIF3HjW6lhrMxFPjYampPlrLTjdLHz8IAiOQOw7Uue2sjmXxiDRyO
XcF1qezdQ2bKOgiBMFiRPh+aqvuecwFU5SQf2qm+9gpvUSdjd5NX5XhMhmk83u41SwpU5HcHcN1n
2jl2MMxRSU6JVRylS5lLn1EYZXlMPVtDChIf/Ry9bqUDVvAlOuRCp2fsqXzTY6I8el0EJsZsYPEV
ghb87clOWdWxbNEuj4NHxBqmLEMjxmco9Wqj+0l1NKlvEJAPpRl0end2lxcEBVMeb0k0mQFSNiEG
ithbGuMF6bi39x5nY76zXPWd0YA8qmiEX0TtTrhP0236ujdZriJ9QzBbcxRL1nCVLbKPepy3vfQu
RZLszaiG+hhm3/qozLfEq1do1Lvi2C0fQqIYLsA7F0xRtO4Y45PaF5MIYobt2WgOh4yUI4ZAyw9Q
BCL0dfKVhQVk4/ndfiqRjQxDqK8t12yOtxs/wnXYmP6+1sR2BHZ9qFthI1HL0LBjSkZvXXv5UQrt
tdbCYdcsj25PUYKfZO4uZBsyKosqP85ZnB+9cf7qCTZLVoewjEYUJg4HKXwBaKFYqeVTrpqmAMAy
55jIczhZIed8m1kH5XHhJ1v9iNkmPSbLPWOIg1nE7T7Ju89eHxY7HoUg/7gpZvId7Nx4gRqTsZwI
F0U4zytAZeSML3cHoba06dx9lU/RcQITc7zd8+N5r6GinsPB3jW2AcOjhLxUV3bBt1G9xmUz7n4+
1GI/PXJIdWvbEiSrx1R5+MUIRFTH282kCXkci1ek2dnPp73W9la5o+rNsFBFdq1tNdQauKSyrtPu
6ir5hhE53DLM8OD89SnreH+xlvDk2AXXJAOPiDFmaPrAxJPrGvGH3SZtQdcYfOMrMtCTvUEFtzUH
MO9zqgHB0r1zSsfqnI4lcF9fJ9VLK01OclDHRePWuyh+nz0jPNLkq7dpUuPeyg/KqfSdCLHDdpYH
ttwHkIVJY2Uze8AjyAKW6N+HDhgK8Gm077r/YzJb4ODxuIUCxNGEQ5nsrhh07s0BfyMG3+7O0i6a
442579ye9W+Q5H7hEN+e7Zb/ICpDba2QVoU2GdtZ1+P97XkrziEc3H5Od8hVRHCy/Pjt5vbrb/d0
zAFr4gS8n//683V+3t7+a6EZsBY6IPU/n7z9p/L2dv/5dWXtOhtz4bf/897G25u//czPd0JYwKsw
Z/fnW/rnB+MwdrbjaL8WZg+P/PaqiSb22Nu5TEdl+zPT63YvxTr6r4e38IXbc7/8HFKOdNd1+fPt
+dvNEC3BDbf/cXvsRg2hBGN8vT0Fi3gGcFF8a0BQ3Dkege+ZD+f69vCfm1lRSMPQ4Nu+3WVNJ2h7
IX56qXVHjEq9j6sGpCdZmnhDKrzcmn1GQ+lsylk0GC5VFoyZsVhkXG+lL7PAUU02gY7tB4S4FlOg
IRba6XcuROVKZ3EOkjo+gCHF8Rp11n07GQ0JAPl4djwqcTjLuwyy+qpufCOwSwDnAwIrMxneCYLT
g8VLQALoTP9+o3VMe6X+zaN0uca0Oqizoat8YccWb2oW8lWVze66ySzcZjZrj5Ok783YXmphPiBY
QfY5AvQI4/AV/gtqZGfWdvrsfvXde2Hou2KsvoXg7+5CnL5b4I1U/2H7nCpKum7hdvSODLJCHuJ6
dgLdF495i7gon6s9pdX9PFng6XqydKMwXA00TyyjPaV12uJR1qe1j9rPckKMN3gPrIEhsCz8Td3n
9bp3MxwUafVNPg599SAXT3VpWeyfonurGO9NVXy0tgBGi6mC6+d73xthELcUHvjnQTLaBDzg3RSK
KcKIwoLCjmYRPRY6YjU7pJaiVOu3BkCzU2aVX8bu2un5pzCphqAGj0Fup+ffEwv7rc9VTIJH9aOM
uietrXCJ60O5lvl4jFT8lmElymqXb3aRJXb2xqzjeptVXeAWuX+MarQJkr2RkQ/avjPfnTw09nH/
HCPf+hQRxbcqZXjS0Kccjekw9QVqJEs/+X5bbhNfSShueDx08sw2MKkNLs8XVf4o7IjYZ0rgnSHw
YiSigOwmDWfV6wuXOKoBVoKeTqeoWBsNPPSmxiGpG8lF0+po34TzOxrH5OLaeDPt2jviLwF5LPrh
wUJ4JrPyVUvL5uja2Js71bHbsavinMpyL0AoH6ZE7mk9vQCFUUdB6wOiFugecpXH7Wyn9q5wVbhv
zPKN6rbfMMMpgghH8hUmhd6x5cs1xvJl10brfHTrTc94E0F6xUQxcykIC2p3WmDZtqY7wD/IJwqa
KZCMiVak9zbHsH9Ax4TR2GdvgNTg6NTOc2+SzZlMKyytSFzAD3SZdpgR1K9vKJPMyctTLkuuRFnJ
PhijjxVaGNbpJKKKir+4itA6DDlyY6m6PrX0hxoPZZadeTVuMxCI3uB9Ho0yvfO+JUVXX6swUGGt
1rMwL11Eh6EBkbNP9OKiG6g/emEQshTH41rhIN85ovEDtK/+Jk7srwN2tXVjw3qLJfv9jgEuZcV6
NuSrNSIulXmHT6igcMLzqqNTAIKID2enwb2h+yGJYiiGgTYWPv2i7O6FmdZbqI0rnz7XocMjZevN
wFGTetspJywz9cwLtBuxTnQodpEDqjgsWJhT/W3RgOH2ZDPCp0NdR0c/nT9yRslaIb9oRfnRDaNN
WAOOa3byTpA5yLWymURn4WecRvx/7FRghoz4eyzD3ZiLCvCBLDaxJLUoHgiRhSoMQgsn5krUzKTp
+53QOXmbEsE2l0473GG1m/Z1UcyBaiWsPHP4IWUxPbACIoTpMUnWeHvvZKIqINA42us5g45DNWeg
+MYuFV8jpyqORs8GzNLNF5uE5l2Gr+VQGJ1gC6T5+6kPj1WnBiJwVfzYjtaPUJyL8tIo5jhajy+N
fYS6nwvDP8eFtc5mwd6sJrridhYNFoTQajSublRTxPnwnbauGzjWhCyTjTIQRW6GtYptcefmrXvX
ur4daFV9avwyOf+8MVkbW8v/CKuYDRZDiK3uD4z+Vga91MCt4lORI1MRkjRYxoEuI0CagwTpigX+
0CCcP1JQjhvTY36RRSEsLCuH6paxUi27STMQdQRMh86KKTP0CFrurdpo2OauSyJETiIEVNQ27OrV
mL/ZBumbpVVKxuSxuXlp+tzZpYiwaG2F6y724h1ZHREyV1ZrbVI0hvxhb+vd25TP8cENe35XtoY9
SsCMTxINz249MnPwfmGM85bgXB0s4VFauLXzWO4cGTXfh6z/burgRhI2O7mOm7wec4N94vRemNZh
cqwA+69DL9RbjbVWgrlRQc8O9h7i7UotzKAO6ebK7AiZ5hr0WZqRvSPn+XVu1RkI0HSMhkwFzHI0
DjeMHllX7KMFr4Dyqp4I82KVTeOW5GqwgzQbIWXGPtodM19pI3iq2QHklyfE3ZhB3oILqaGM7Hx+
p8XyeK34+Cbgj/447MqO1C7cUAqXruHuGvVMyxvzkb/rcuvqz7iclQBr6ZoSTlg5XIaoAMmCyGI7
ZEuN5QGaBHe2drVuvI+bYwvNojBb7wrydw9ztwY9Un6Xic9BZ/fJeUyazyAnZTDRfNkVXb8TdM22
7JOjjSwQxtXQ/HZVYpxjmyqkIEF4KIbkSOoSIwMW7U0U2fNuqPu7PsYXOtGpXwvUz9fG5+Ji9Z+M
OUI/pyqw6Yslpi+lsZ2+YOnIPvUMkDAx5vjj8zyHC6r1u8JGwOa1u9OIRvzQR8mPwYjKtWXAm+Oc
YMCTWt/S1DcDe6hZY+l17Y16DretO0QrBmoH+jLTQSyZrU3trvu2DA9aNs+oosZvmvCtY9Uq/wRa
jcwkNJWosUyGbTCXVoRlthdaATrWTzCsBPbeVzY1bDiZV8MvRm+ldYW6fyAQCPwY49V9JBTc8tmA
FyGc0dzj3KrvrfBTX1vZY5lGm5Twnns0CjnueCvZeXnbbozuC4TZ8kko1Z3HWH7hdKueWq9jWy9i
2CIhXnWVfQa9Wh31Eq+kvjxEGZdtWsdM7qy+GA9xSo+hcglzGgfjA6ba0SvbbQ2ot68EhMKpAb7I
aDCKIZJYUzFePTx52BtaagJaSSJUam+a1bAhqWG+WnzMK6Hs7AC5ASQJvyjwtXQ3VfFXQWJXqrz+
oXTi6MLM9NKOZfYkwfPSgjKQo6UfrWh7ckTraGdn+kfSXhUiflC932hINOeERAMmakgr49yHawIS
QXQErys5HnSI05xdOvYNreuPimHWgAImyBD1MNti2wnGjByNfmBIQvGSR6HcW6XD0s42RXDg3unm
d+l1WzH1xKSnkbG1ZUiBG7ZfTau4OGZWXIRBuzDM2vEgmvlAsvtulJiVkmneaWXs3PdKBPZkOQeG
tntwJp8E4LfLpGqdK4gBS6aAmxdlXF1DAXQ4t+KAvFH/lFbsYYf8c23CagbjzGzP8PdZaX5zWwBJ
vrLOo7Ukjo5YdIeuDvQJBn7KvIm4poXE4NmnbIzesdbREHXBmCUK3HCaD0GqF86hhZMChLjtkPg7
HSAJmwtuCGGwbkd7bxUQ37AsM0dR155V15CGeJBSiJUeZi5mXAWDMKcjojECQ2gybR1pW2t9aLr9
THDxASnPYY5Tc5N6KbIqVoqhdnYWraqNKPTyUCdg65xweokrQxwtHAurzFwyt8fM3+Vena7HRpaP
RpptSdNBnIq6JcA5rxZqgYTKnbFu0R4nI6mZNmRwEIneHFiRQBHOTk/jo48/eTbUMGTVOM3fDTvs
Dz18JNFYYjFRs+kbVLkxqbLXJVFuu8jjMqpntrY17e5sJNq0y7oKkALl8nGmnEXuShz0KORXkxbr
wfb8r9EQ9udabI1YxffRiFkk7XA1M2gH/itdOiol1R0VLSntiLWtscpPw3SHcJrCT0G8cGNRB5bE
8x2mKM6d8RAmNe7Pxp12A+lLmyG5V6pyL3UFadXQx2e9IT++1l6NkamMWwNuqsKdZo3fJ/aKp7yg
8KS5dgKNPeNyTouALybc1/ZrWIhwq8lQ++oMP0I3d14N9b2csnDri3E6wV/zDjWRJiYSZi7qSXyO
cxwwhp0/Z/nYnMM2MT71w1OZmBggkCWcY+Ull6xlJaGVHyQITh6yuKM9lErn3KcX4VHLRXDHGIVD
CibiqX0I2cF8TGntXjQ50cEWiFcdWNfS0zh+QSjS/gXL4WYzbqLlprGjdle7s7ti2+hffP2Bsdcp
m/R9VINiAIXwVMatOjGimD5B81iTZkqt0SnGT8L+XBHf8XC7oW23V4n5XhYWwzs9JYmldgGENBNm
oGh6mkM1nrke9J/sXiciJP460Cama90zoSH2fOVqfnOeuzCjLtDqDWogPlYrfyisxFhrbjfQGu6Y
sc+ptS5StM9eOXgHdgxQuuuwJtx904mdj3Zxa+fWtHUdPd91caZOFgibNvHmY06jGFKIDtldp+ep
az3jHMG4uRJxYEzh8JCgGxkYUlZq9E54R8c7P0K8LcvhXVZDxcxotrfVknkmKFgLSQhGH1fYagE2
b7rYXPB+tBWNY5JG5WMuJJ/S2sK0dJpgWkxWDmVWlOGSUsX+PYwBt2hhdJJefp/EltzHDBjogE5r
xyo/M3xnFbFzkKIK3LUj2+lqgQGDcOsQs5aGHRxhVa/jiWGQIb6hRdUOgGK8YARiiN6gBuTJjVYP
/ho0pA9uXsLAn4qtg/DmqeeMv1N9Awq70/u7SXpf8jB61zBv3qcWTECqpgNiqgLEizWwZczL7Qwj
ZwNMq9sUNXQyv3KiQ9ZGoDCyCpzv3FV7UQ5geR06d9M00nuFJhFSYsZC7FoVNkE7sDuspPd5buZz
2hXI3q2hPhIpWjIUyT9jjG05JHy5jTXj22Tr7H+ndLhrqYkDZZCdoJzswZy7+pL1cryGYXGcJrAR
U2aJXc4qFORwGDa9o4DPVfHr1MDFsNq02VoaAr7QU2yF1OAudIj0KqI33/yo3N569YsBXZ+Tfik0
/KGjPaov9NWhJnCIDbZzoLB2WL0x/A2xVSEZsGqod8NTZqj6DKocBocMOqeFvsg6esACQ3cgSNpe
7vHYPwEVKzdQUiwyUyBYi9ZzdjJp4Won5Oe0RNxduqOeue9eR+4DJCk4aGJ6sp3MPnRtt/L0BrGC
iQg5y3O+0bal7vDQCXQI3pDatITNa07EuHb+Aam23BUMx6kewUKa5PIQ2tCS19cjfMcM0kZFuQtV
WmNYcJGsUxUlbYIoBxEefa3Z5NsPq5VVdzkhAsZbFW4b8ozWOD32NlTQIC2BvIV+sS/h5yI0gIJX
ojMNiLTc93lZkg6D6D0pN4MXMf38P8rOa7dybs2ur2L4nm2GxWS4fbFzDtJWvCFUVSrmuBbj03tQ
p9vtbsAJ54cAnVKVpL1Jri/MOWa1dUQp/gJoxT8Cxl9f2EFs3QBvEK9Ta7tSz9ZpxuDKHJj/OEF7
bnLtY8iH36HJLCRvQzCz0zgAhBHGvoRvN3WuDy8jbU5GqSBpo8xgockStTaMTWGZMeiJaL51QZYN
ebOxhvekJIMgcQ+1ynnew+ZunLrmqCcsTvhJ9YPliUcSkPpi2CkLh7wTmEguGclQS6Cvq/qlKtnm
5iVY/zSJ3utWY1LLjJ8mFT0PnDmUWN4F3ut4qPR0m0KHOYb2xjAk2nHYkRC/GX6Ztq92mg80SpWF
tQ2aOWieM+pQ2uoP83B961ngTzFK9+ueJVuWll+syZztGFqMtTSsNVRB69CMAJ87+pFUCRi9JMI/
1QyXxoF9bYt74ah1ijjcQj3VaQRlIA2RQ7SaeFbFl2uKDJIX+z5oxMaqjip71859vcZgrVOxtRux
9y61GNeCzSgcz23CGL2mcszdN8ieHuPFqtjWejSs6go8Cgwwd8PT8MibNeBraOhN9Nq6doUBixbE
PFvVnloWkXiDjQwe1QRUPZLWSaDK2ed9fvNdVZ6KImHyI5vm4rrUnI4aTjyEpwVII/9KasZGi5mt
xUkNXkaqBxVUw8UK7tSNJDQaM1kJvPwsP2c2YONvJz1HTjEsvLp0VxpYxEvrTg+DTdk8kXIPhgn4
TrTlSE/NCwdlkvbf0QJGnsajTid14Al3EKOTYrrpv9reNJZJQlqrtBjvRWsR+NHarCnfwtL4FWVA
+JUo/kia9u1QFQG83u+CRO0TEjtv49rJn96eR11mmO0SLPe215crExchlFbg+mZxDZKfuS2D7NFk
TyYjzL8tV7Wv6SSBFJG9BEMIFKqEgxyqSjuC9KSQxVq4nMJC8JzNv9nz0mSRfLIJpoRzu2NY5GkJ
g4VqOFvqkxnGMqEQeXP7/aga95AaMGAMO+Hd8Wq2ohFJNBj4CUGzvho30TexHqWHoXIUQn5jbcZd
u6+LpKVB51FCHXkvgr+G25R3XdgjaggPzn2VJFsn5M50gZ4zc/Tn/NhN5WMbCa35YM39fZr1Hypr
4mOoxntVwLFv6uqU4SxYJk7JhhBYLpMEZFigg3iNqQfijGHQmIrfgcGIRqSKd7m3d6ULj8yxBxK1
Ot8CoKn9yjAS63haN4wcOQ+60TsOFr+eGIDri6JWqzwQzSpk5Xj1x2hnuUi6mNCGK0FozNZl2QLx
+hDmXrnoR6PcgwfMtgljv00nPsA8ecd6UD4G1j7eu+JSMmSxNJ44mnYPDRumhAmnSTOhPPVZ82a5
QX/A2FduieCAKcX6aRAOC32rrlCRVDz3hfKPPx+y3v5TMVtj9hfXG4YX8Z590S3wKnGKGusXNaX+
O2vE3Q706BKNtbcxohgoZp9wvnbGmpFQtykC+h8cZ7zBkiiOxnd2zFvit8QvL1PfDgQ62Oekmtdj
Knwo5KwUTFlCNGC+r1OZHUI9bPbFYN+twh22Zs1DawLofOBXW6VR2C0ydB6/FeVaS3pOkDUU572V
bodUpEsIQwN1gPWSuMUub+UXYM70UTES2rIuQ+HRWfUlb5sHRdW4H3QodlORvRbUSGOkrH0Hn2uB
EXwduCltWhVJnki9WHYpA9PRw2BfB+MiUmZ0aHRO0XYI6A1rG4O5TGkFJlwYRpgcaoAGp8yzN7OQ
fV0MoXeXUdkttaHSN+Pof7oI15a6E2IcH/AeYN1ql1mpdrVZWsdhDO2FTy+mEsZvKVgEBg29sWks
epqp1M/+ZHAOutU2D2d0eqol4O869+z46VaWPq0O/nLe4+DpkgWZs0l88ppEzV0uK5MJTVQE51wf
dvog/ENGLb3vCNPEOy7RO5kQ7rtM2w3hhp+DvlwDd1y6BXqbMbr4WAajBP+EGRrZNmdPyQpqkPup
ErTK2jkhzm9p6yJZkURZ7VWh+o2HxWvl6WSLKvq2enDeM+6VWz6nEpgy2hcoqK55pV3ysSEw3Unl
xQ9D0AdVlJ177kughcbBzkvEJkMACAEtXJReIiXapczs+JQGFW9PR15zU2Q8rQo9Wf48+L2ObtLV
SLUj3Ir05Wi4xCOlol5XtzJMrpbJ0Hci1jTTku7Im+lyCSke5LC2dlXanpnK18umbpznwGE5ETXm
c1lQowQ94qMuZTPUxcavIqmKW+wShFTW4sNj0LLECsSPhL9jXdSgffVup7pvVSnxqC1d3bxEPQqJ
fop+2FymVpi92ln0XTpO912WzPdswiOmBj2srdEKx9N46jQHmLI5pGfPFNuJvO0PjsECDaKZrFMw
yYfWapiOt6N7iVI0JUFY5suha1ehUWd7jVU62MiHjP2nKJ+4iHS687G0qiUG6RHJYm5dVMP5ESTk
KnXwpZcRIIKSUd61nj+M0E1xyzbDTYA8Zz6gi5cJ1fgi6l/xyflzjwtWo89uwO+GnRyqv3mVwglO
3Jr0ch1BkRiHW+8b4aXRdaDE5VMR0PkyunGPNnPOlYeZgfF9lCxJtIjWhEm4K1pre1/LJsYEgLdt
qqj7yXOxEopadHAlDAVFU2f2Gj7eEN6rbVxxJ2tbbJug1xtEbjzuP2Gr2lTkpdrHZR+uVNyk68lM
HRxUkdwJvE7PaT79rbi+Y68rHoLIkl1NH71IuZcnvdOv0FHZCrkpmtWpx/8Yp+U5b2Zhi/DaOVw9
OIK4Zssyg9LnrZdpnMKG5XaprBwBiX9XWVheid1oDmnHVYdjSB49h1CRThTyYspsr9fls2VrjJ9x
5uy9pqGgUfbSdKm4DD+0XshVfmLYrw6dF60EFoHFWIbBMxrhV9F7/UKHlHmsnSC7m5IbvrT8eAXo
lAkZ07wzWcAM/0wMukNk5id2tPRYVbfLfWPctIky7+XwYwq2V3WbOafBCeWl1fWzwTNjJVuCyQCx
NWstY3TrhDHKO7RNPQssAHMlc8FWPYVaqd/96CCdLWar7Hc6Y3ydQZc32d1KlWWnDHMBjWdqvCNM
xMBtNAjMWTO80S92/TmohPdhJapk+8OhaDD+oTp02S4RG83Msv0iuQHpolOJQ27ITzoC/Wg2nAl+
bK117OBuP5ZHhZ6cd4WHU5p10a0frEfpUesJI2JCMn/wWFCB3GjvCef3DRvE3QAJ68AIOYhEoiJK
jPjYjT4ZGDV+I2kT5xSEPVctH0JFv61Nfb/L2nbbdamx/0HDBwjjHHCVLs/FZW5109FhgEEgQdgz
kskPvYYtsPKt8LWJGbuGuQxOvOsFDsaaAbRI4UuSZMRS1Y3vedGaW8l29JXdNjK9O5M9R6RXM0dw
l6tD5bnVa97O3TN0gabbadiGziLUXwIWmn9Lq+YIdO2b0zLp66TOvxp41oWt0D3tKYY8FYzrEUrU
qmzzCwHtMfUTLXqZVvpZZ9Y/R4o8KwTKvK5F/BbVjHdqD79YPzYbYYwWHa2xtClCu7yrzlWaNasc
VSZ7KJ+HcGIHtyZ3vrzQKbeR0z2bWnhtIgS3bVoM28AhJSgN+DbAJ+/26HlH9vQlm2Cgi3adBbsi
A/wDYbK797hLenwH707D4DNN47uB25BFCbx47klcHsEe99/GkabzBy5v6gTrtGQ29fMhsQ3ydUKh
n6ExrcKVxj7oPRN1c3RIO1kaaaG/q6ZrEalF3hE2PwAaomS3mdbl5yom06Sy7fYl4uJm2Ju+IqZK
towPaakmsiUqGRoLv/erXyMrojE29FOUgD6oPN8+mNbU0sg56Dslq3orJ/cEqdALzHviGkabwD/X
a9BU9AOYfac8air4HhgHPcUBkY5VgVDB/5lXFWhMiyoCXzt/6jQyP3njX9fVgAhbFspOoDLGEsJd
u63V7DqIE+vFnnqQomZnHWTQWS+1of/Lp07FeQctbtw0Wdfu9BJZeFYM+X7sR8wCefg5k2ZfsurJ
r/zytTOD8Km3ejQXSXL3ewLZAR9sqyh4MNUZT9LySawzfPeegsh8NX52Ee1AmAk5vD6+z0eUTSfl
2y7jFBL20pJJGyazIwDOhsLVsECvYoki06p+nwJWWJgLiE6e0Ic1DTMHHzUbYIHW3xCxsCBI2z0W
s7x8spthK3NQ5XGfFRd7xAdZWGxyR6Tm6w6w4IbtLopKW5YXs8z/MmrwtrWpo2Awe2tPRc4tQbGx
GHIW/MGo8Zih0l3qapg2rU8vS209EkXgghEu+476TjN2viHUtZtoeas0NF9Hdg+q9donfrC/Y9P4
qwl5yLpNo57YONb/jUqDE7JvtWaryYI1aJxriqLYS2FhtsGxCyl4c9n+5e1kQBhKyYXUWpuCmAWO
YsO60emKG21li+XHBuFsD2s1lOlavI0kjDzqUGse1G/hQteyaGtX1Ed9QY/dT2oip4BBmRrdt9bS
2xcktrS4bj7eWe0Yl4kgrDZ1kzMWDpsN5PjZOMo4/3zQOjJ3RjyQzC/4/1iT7Zra77ZePB15r7ID
aj3jKbAPcdum90oG1jHIB55pBm2N41qPyXhWvma+Gb8z2V68wQ9fIzimhEGOb4NDTgRw+RJ/W9Rf
20b219ybTjhgA/8A8iYBNsvcYFOMc947xlfWxIW+kXUjf4gGRz0lCSOxpFraVWzeWpF9JT7ayyGp
rDd0UhEiu2fV0ZEkDmlqZIQ150gWV1eAeKVhQAQUdcx4pqQ5GqF2kBXvPNCUN2cy2p3oXBCKbvdB
Z2HsMY5ZR0Z24W4YjHzjD3hmmmwq1j46UAYncFoHWtXIXZthUBNmbga4zZrXiKn4kmX3VybM6GVq
b46K8jXG/349yfa7q9TTWBneahBlf4ZUcehKywYeF76Efq0f21yJhT1q04pzwtv2JulJP37b//J7
+K/hd3n7h6f+HxG1v0vWU3EYqf/w6X9/lDn//bf57/zPr/kJuf23z86QCUuJ5On/+FXb7/LylX/L
//hF/+5f5rv/y0+3+lJf/+6T9U9C8L39bsanb9lm6l+jduev/H/9w//0/fOv/N+IphgdMbf+74mm
/C5NGP97ouk//s6/EU0BmBs+rDYT8YeYo1//NWrY/icHMB/PEbYeM5KSP/pXpim2dQmYPfrn/2zp
/wS5CKqpDekNTo/5/4UwhVeB9f8f7+/+zz//ZyAWru/wP1vHOSvgqM0G+f8FZuGbXCJB6WU75mXf
ZVLPiXILfar/Qoc8DHPoXOunL3Fen3QE8OOshPdmTXw2GefxZ4uVkVMEgI5GGAV9NmvpPVMPd72W
VKRnQZ5ufHNhzNp72Rt3r9UuuDLnUQl3QIVQvxn1aoU7/3tCwq87mn9MrC7eZBF78DIRSMNQ/MtZ
+2/MLoBh9gM0GAOs2SGQzV6BfnYNTLN/wMJIkJvvPbYCNfsLZMIDwSntW6Wh9sdjQ7FlybMGHmfT
zA4F/maHHC+BbAO8By8vQbGp+YeJQrhKJhDLxOjpMdaQ1LwUpfg0Zi+EM7si2KluxkT/Ell0Iymy
W8jZQIGRYpwdFensragwWXSMveLUcdngFWswa3BeXdtgM8eAN4miZ+qgex2AEPd8UkYbjBwgCxnB
4uzQZ4+Hmt0e7N8nfkoMILMTxK5e2tkZMqXHcnaKCCwj+ewdmWYXSTb7SZgTC9DNQPkRkN01lCsC
80mCCYUMnW1K0pPJURJjUulnt0o0+1YsDCz8Z2JnSR0m4VONttyYVrxWNx3jizc7YJBcHpzZEwPY
oVs3s0+mnx0zsMmXbYOizHWIYAMKtcROC28Zow17kEuD8cbsgpXSDqWOSgVbjo09x8emA07trQg9
rgcHQo/9O3UZc2qquqKkImSoubkYfgKMPxUGoBja/8qZPUH4uwE2AygqsQtNs28oyb2nXokPrdVZ
75VbS5xM1f6pkPWxx4Cxk8zZbkj8MSQ5kmQfC4tSznZKzJ4lrA2LYGy2GqpNhanJcyPBpZA+mdid
8A5tBZ1hV2OvsTBEkTd4UIVIFsOAJAPBQHjs/XEN7stfEa5J0h3Wqm72WDmYrezZFKOPvy37e2zR
0A+R7q/BFCwMKkwkZrzqWYoPxDVwelWiIoGYWyboszMYRpZpbWBs8oKhnrQdKNrl+JRESb6JZRCd
Wz3Zi3Rs4Teu4OXVOx4s+R3gCjkfCvTl8CADKdtpybi0JCNzhjTB3vaDd1JY6cXmZAvijLIagZ6X
aOLokbnVdRbiYA2yTyJDIEEIc6wQMSwrRQ13Nn43DTjvgjezBuWxlW3rr/WWy5e0hYf02mgfRfW4
Ktr+01iOQUhcpaq9ZQKA242c8ixT/bPQQn/PZuwlGSxjQfAU8yomYf1EiK4Wn8qSa3dgrA/LZfqI
SGteR11zKpQYNzIYlo7Wj0uF+btMEUFibkkR+rW7IMBvFfCU2rSuvHderO+MP+DS/b1KQxsH0uBg
ZalBiUfsvqFUHQs1/9LVcPOKpMcj3JExG9e7kNk04YUekLXI3/aGoa30VnpLM+rDpUjrakmFNT0Y
RnIZRb9ixH5sMevnYfTSK5wixn5+dmhcu6Ji6mr+DGdBwm6PRZi2oNavNw5ZseA2L5jVVxk7U1pv
+9TY4W+pUiykpfmKHMnZlT0vbNTW6OdCDCrcFVAiBRtFD5HiJmfVN+YlsvquBhAfeuVqMKuPrHXt
jdBEe8zYdTUl+e3DbzHl8cMe0hUQKYy9PUE8g0EbLAanXkOEmyXZ7qnXoHahuOb3mQ2aWnqcc8xq
XOH5hHagada14WAWJ+AiUZ3L3zbx8827OiY8SzbmjAZT5xUrhbsibWjTzXs+aaabQUXNUxka+xBh
2lqvMkkLREAuZ+FR1qhIUc3UV6cxdjIsXpCyBBt66a3lDOURfNdeRPEnByhGqil4ivscAj3pU9Am
V9Fk+cy0yEfqhcRbMkfMaVORvxKF/eXqwznBHHo1PA4Uzw9+54nG92/SFeaNiFHFLy1BU9hJJquO
TcSBZxgvpkxeiRy0NrKIj9TRKM9ipDi+3mfrXK+uHpeBCRAOugfsHPDlOzvuxlXUFeZa2vCwzLHF
YUP4URsEiqGvXi3i6EODTXgbMZNEoy42GNVb0mC9fBvK4SNy2xIyXfjajerQ+7G7QOUw4rz1oqVt
ePFKmdqTPUkyIEId9Vj9hO2uXfqO7N+FKacLmoanrrQJP1T8qEZEgrTl9tHK8GaXInnwL6Wm3zyc
TEe8sEhthzrfVnDyy2SKGHF1w3tUGWcONEnTZsWHsboV5ZSt2WUYmEwCSfwer8isS0onluUMvuQ1
KvdmUKQ8SVPwepi8s8T+as02xuJEl22p5sNG2z63JDpEWd6/YuxPbSijK0rIixlW01rZzB2lXf7i
rHHeJpd8LfORqW44snkp1oXpP3cFEk3Ta97SKfvdWVT76HndFdfSbvKmjYPbCj0P3PTc3ja6+4ds
BDyZjvOeRCZ+tyq59FhtDuw31NRtIwu6xCggs4eSKPtqnI5Vu7Z6rXuCdcu2KvOvXlR1K2Lqk61v
sFHwOIyzvE0vTB3PrJ98Sn9hUomgIZknmSh9tIfODU0Jrz4S1yVbodaLLUoVCE/eaPHC4qvFlUpr
ik16HU4wj9zUQi1aoaW1q8Jf5U7DYDYhyTpV+zFBgzI0/dYptW3AVbVvJs7ATsviiwM+sO6afT3N
wgmOExPM9nGIyUfHoz7vu9Oy+tD9rL2Y84dRr788pgMGGmgYAgz1UpzP3LQVwrKlI5oI27lmLHXY
GqwuKnQ3Zc4r45vDcqrybEv2yGeqdTxInHI+l0AcDF7rLCvfTddWGjX0S84awgBPS1iWW36H6C1s
Xtvor1Sfow+PTfclrblbP0LXBPCBrzGy2DA1IBxKssAWZmSE6yYlEQ+CgtpVTpheRb4dHRcpDVmp
xGpb4EcoRXSdMWMHmSQfB41EzPIMZIowLFeRb126X1HIgsSI5vc4zbADYidvsmMQ4j0QJkIrM+TS
dPXKWDtV9k055LNsrlmXpB4MCfK/l9OceahN5ltjFt1aWbZaWZrWbpTiVhFAZRpA/aqySW2MD8D5
u7+mKFaGu+tkEb2LfDC2Th6LBZwkaqxyzoIOOtxfNoEZ1JXBjsjQdmEGfbVpzaohx1H+Tjwr3FmV
Xe1MxEIofXYxOpC6tftz1l88wxmPSPC8+3zJMDmzgQo/9TXr9npKm5XmoHN3MLmsEfMdgAVyTpE/
cvDNhoO5y55ay1EI8VOu2TA8Dy6lPkE8275yoECSg4mouUQJ47mbaiyKW1MkRN7JO9swecvNprwq
Ym9ocu0d2iyCetpHilwaF0TFYteo66WI3GFnZLPQzk+mRZkpf83K1UJG5Kit4yBal63jcglUv1B4
pEe6efaWZPutsfnoaxGl64rUgavvfOaRcldBZWY7Nwf/H8nhHU3IaczND3sWa6s+KpZJl+LSQeHt
6QS+YUvTVl07GUsvKMS6qjgK2NkdDG+4ljl8zm50PxnPLo0qT7fTlJD7na06gx223bTW0i/2A6WL
RtphwdaDZE1SvOReiwLc+WNwBo38jUZwV9evhLX/chu2X0W7bdkUpb33K+jL70jhgI8/fK+9jjG0
zY5247Xxydgsv7rY3musqUiq28e2D/m5vWq62AeBs+wCdR2GftdE+ip0kcSoVDtbFBEtgQgew4CG
/FMGHiRkectak1ttajZKU1vlTK/2IBfEKJsrHUkWimZCTadpJyz7yZKIZDzX/WW308oL1WmQFfgI
EooZYmwqs7p7ufPgpFU4PL47Cm+sOfINFuemaSOFqz44zs4jtJUurzhW0aI1ztWqsuvX+YtMppKQ
SHfDSOxa0j/VIjh5uU32izCeS6M5ShMZZkzQACRKTlrLP2YjvJ/RO3Bl/21tfx2GMcYPFuDzPA09
yLLT201FalM9iY3XVM+qDN/65h76LHLq/KHCm822HxkYzvXwWFvi2xE3aVnAKviGtSV3Rkff4QME
4c/tjqUhPuhXMjZ38/eloV6kBnA3lzNeG/EOiGdy2atlZxSbXovMNZAPhFE9wWyuFSw0L1jnPbYf
NNzzDcLSNJ8VUitnjI9uHO/LkvV/FBZEOMU7uDwrWo896gGSznUmlpPwtzaaq8mMz7mQ6jcolNhD
X1Kk/muHvF0Vxscg5XvfSATqm8GovxCwvpAULwkXDQzzUmnVZrSH35o/7ifvU7juWxBFDIvzR9HG
T4g3PqUYLmTELeJ8YvlebcUQ7SpZ/rJG/daZJqNfChZMAZ4TwWMHY1cM3gO7hbXVQvMd6/LZGa1d
YrT7vHvO1ewlq64U9GsPA96it0YCrt21XWQPu8t20bVqOFynADlObo1Y1vCOa8Wejixbhhrr5aTE
2oqjibshURv0j5qZ32TAlVIRsNfoFc2Da5PmNPjX/GBTU7olM3g6vaMgUH6J9sDutYX21FXzDWne
6nYGaugLKDzrtkwBnUzrioQ8pBBPjHJ5MdTwDDT54U35yZXxwUnbDfupjd3al75Q81j4qkP3aEw3
Z3Wu7ZRXX2q3Xhi0YU4cw+ywT4wG3jrMyeA72FLaqH6Fdchl/NGm+j0pFi5hySvXUYfEFk+O1r7L
FHU5fp+uk98ABo9CK86+E5PZN1z4TU+CU3ogFFE38s/RtS7a6F1sUX+nw6Mx8htxsUwNzEM4vSid
JHYG79R3C+F5uPrQc1rGzSf8SnPlPnaTlZ+TZtxypSGQp3bbJDmoLWR32yzPb83g7UI2/mGREpkl
xo8uSn4emQW2N5nJD6npT44XfemwiwNiQ+32N96Lte5Yzzn237Evf+lIFEetXTWdfGCLjMhR8tHH
6W5AUBftVp7vPRHfyyKdG0Y2BfIvcKU7Ee+fer3wveHTVfVryANuSp11qZxHkzl/VIQDZTK9ly4X
L0jz//hK+4Wa5lC4bGMDfVX6/ilBq+30yOnyrZ6Amp0vFqwQH2WCV8+jeIsEcmO2SXn0Do2pkDjY
LACJTSf2Qx2eRQl4oOvJ0u5BKEw2t/2YS/S5Hnmn41+z55Zza/2tGJhPpfZcAc80VONdKe8lT+21
1PzLQDFRVPZ7b9UrnmnLsOoubWqtq+yj1ZKvgvck8NPntozW+LZPoyjhUfjFtiW4UdPp0e32mQfG
HBJorLRqWPtVcdCc4eakyAbzaCuteqercZvQWFgJ3CM/eE6SaJ8IYxua47m1ubSZCdvtbWDmjxe3
Aq3vJrREJnD0LN65Xb2GRMUMQZNHTXy6FwaNV+KnzSXDMSxscQ8vBeB/jWOuymBcpW30p0H7W3fQ
JrCz0bYLUCSDTRgaD8ys2xkeVgrRpk81T9ccpfbS9kkX14Y/eZa8VqDVtiFkUSSFqI3RIY+w9xd1
qj0ajs1FkFfnsTEPtW5tSsN9nSqu6rFCqxrrG8J8sLg5F+Xfq6S+pwQqIyopPhCnbdykoWmbbpMg
Dw1jeD/qT+Qe7mur3hAY/eYP5b0mbo7BF3HmuYDZleFVRo5Hrhl71FDbMZEjeaDnwcF0Qk8YEQ5V
D1deyU+jdO7gniewh0WcXXOV7x1N3xqqvxbzJN/Olzic16TF7a2hXtnpi+jLl8KpjsSqn1orWY0s
DxJZvPvj9Ehy41lU2HXq8VxNWr7okb0vLGxOizyhJSpt1qIQ5eZCrw6mbUkbKJyd4mHikJBpss5k
nIOzaWmZ7qnO1XtkwX1H2jWIJ9vqb41bvEf5VYuLYyI4cen+dCgDY4/MHXVOa70bwDbB7KGmSykN
nE1tA1CImnecPI85dFvgZE1W3eCeGT1eMJpz25fyVVGeN7H89JzwTAFMpdWnyA8h/Tl3uwnUev63
Cn08RUwpipHcQBVrd9NZ5W75B0reOrF+Lny8UDsKJ94VVra9Lb7Ja8aQ0f6VpnsooHenU7k2/fEt
Nfp7x2/XclAYxXEwu7Wn199hStTMaMIVtae3pi4Qtk7rbAoocbqb47i8blqFLwR0VBKFS3cYTvP7
VbflR+d0r76pPnOZXXCRbPGib1sCwuPqyazY0KMVMjmPm3Mx/slE+DdO0oXSs6/ANWJUMZhKfavF
Q00rLKYkXgWoP+YakX2ztYoKvnqki3IEUR3KCq6h5j4XfXA3THWA5+LC8qknKqzyWTXPU8D2ejQW
mYa/z0XaYw5yl4oi2xnxRjLJxlWOtNsGgr4pYCwDoKq5BJhuTvWGgcqsuW/PgdHra78gjpUG/TkR
BCL2VzpXCqaspGIb79m0d/3iGT0aj6tuem86CzdZWW2RQKxtp7jqmvPBop0gStWtRiv/k8rxMLTf
IeA8HuCvWQecy8o0k0s22/YW9rzBYG5at0DrtIQ1asBcofUwNjZ09Zj+/ZVwsAvjljNUx5JIdueS
a/mQ2TTo6cDaOe68g0DVoOWxfmbqTFVXjmuiRXfuxHS7xJNRJtRHoEL/Zqr4kb7tpA+JtdVICJh4
fjoGlZFdyI2wIv+mgFkxAOFRJydcojUtPOjdMFj4Ns76dixCnmrjng5gQaS68l06Z1JADSmfh9Js
1qi3o7Utw13rYFmSUfigI/g1RSLd1DJp9m3HyDzEk+E2bGUtDwGiGUHkx9j6SBz/Fhi1ue2FdXN6
cZVNiSfM0l5rP4PUF4aPSUO8FBSvgQ0g2Vag/62h1VaRqsUuqSASZqBEFj9hZVnhQxudASDIbR0D
KEjaS1QLGV5wlqiAD4EOFKACObca4bzbmkX5Q6uHrSwiwzTU1qJ+sjW9RQWfqJXZdoS9IgzPQz1b
NpJ+yjNxS8PURzDp+du6lrxC8bhhzK4ui6ByiauN6j0YTeulzH6zZPhq+otoAUYJ96WpCGgsYm9X
uLyFGH90E6UcOlM6ZExItnPyXZtKaN7hsETka/HGMjRIoceiRAnL5Cuqcu7gvN3bBlAG5VaAx4Er
LhPywq2sJh1F09dQ/sYTEUsu70YLJFKiMQqS4NPuKU/DGOGdJhswOC4958ClZKVIuEqnQzTZQZew
h5CcISc/2mX6nLXZd9IRM5T5cuM7/HhslDnUnFvUDH9zz+O4e0PmRwdQTsvMetES8VpGWJSA4DzL
+UpuGtYiypu5oQaG5gzuHP44sj5Dh+HGTyg3qvCUi61BoruYbfd5G63oVHGjzZpYHFjWg3yO1whB
u7iBMD66VXGtCm+dGlyydgejQwb9B+rpP5PYOl6+I/YPio4WkLAp8Pln33CJ0Akni9bweQXtsMRi
ULxWPdgmzR73rSlAHNW/OOLOOnSlpaHT4Yqml4tQ4t0w8AVYvw3UB+JG4OCv3JQrgo1q9Kk8mOAI
IeSXT/TXc2o6Uhl3Hh1WUDFglqHms/7M3qr/wd55LEeObFv2V9p6jmsO5QAGPQktGNRMNYGRyUxo
5dD4+l4eWberku921et5m5VFBVUkAgFx/Jy912b/aKIgyMGEIgF3PeQ7Eq43Ijb2DjlnjLyRbGdI
u6zjxNABgfN+nLxnhGdfwxasfVKtljo7OtI9opl+CQlMQtQN3jhA6s4Rczv6vUngaHewwAeF4/TO
skonZeHIz7BpVOgJxhxApcjKr2YwHP1l3IzCfBzT5F2MxRq+6FOU2m+Wmi8pxIsN8JHvYnIPmT9+
shMWJcTY0h16ESN3n0B9N6rP9uDEx5A7b9vJdu1wJtOSBr5Jw27H0RhD9+LNYidlddFk6cnlrpiG
ZAullvHmReLUpvUjuYtrmiCreJhuGXJ9lnQLV4ucfsSxekjo+o3+IzOUTSPCnTAUQIpFPUVT/mwV
/Z0JQ0Sk8UPV52e3C+ubsRNHOsxE0npwBehXl0z3u3VtyBOWWUYhUh1pTr/LLjxkU4QmC55pgjIp
GDvOBOvSDPlrRH1PlJT7MGbjfhoQWIuRFzOPkwS4IrOvbth9EcK96wzVb+Mif8JGncn0fS5/RCkN
jZK60elop3vu2SvMixHIrWUbK2Q/0QqE+K0iF4g3Mh8Q9L5iWp5W7ezh8yfxmODYfE3m2VMLkhjd
8Ct6Wq6MYqGOAWlMXqQ+OC/RiBcYQeM5ECZKlLr+gfXhNDNTVIt161TxQ9J5XwnCfgkRpZPUhQmj
SoDNjBQjqt1iFLn3DUetCtV9ihpGipAzmxc0ynepN/hr0t0Pcsm1bLr6kZfN0ZzKe4wC28TsmMqS
eO51Jlb1AAmxgeKabi+k2FB4eHb0A5SB8dez65eG/vLD9z58+eHPrn/x6/WSdp/NNqOnQhtL5FOS
ViZIGnahakCbh2ZRnuBblKeSWQEj5uWxTHHNODkAKks/XJ/9+fDf+N7E8ITcatoi3phkkPWi6jTH
i9wgC8jhtpT1yUeH8+vh+iUpON3RW16U6IcOpplVnTD88gLQMwE6xgR7worOFxSrNusSvbnOhHpm
e31aFx4JKNenS2fehY4/7UI/4aIcFFNxuj5gIf33MxK/KxniOMsD0kPr5ui7Pdt73cxfT4lFL0/X
r+u50w07bJQ1YF1KOHWaADfA7Rj/eLh+7/rl9QeeHw187v/nx61+5uVQI7hfjGsobpWgZ8k36/IT
cOKOiWZSn5ig1afOgZ+HlweFQRY3J8apzen67M+H6/cKqFnHoH/z6+E+NMb3PMebLBVkkNDPbvyI
dhxC2LeF8c0tvouZAgAtVjKiQHUOGUzPVUHzLUcjOfgtvSpr/JF1/sgqlQd4StD6K9B15kyyewAM
ZuEyabvIYosJoleWmeEx8su7Iannk3JmkAOCi+s83GZqAt3hehPp8N7Xya3xCHATZLUMxM79LIY5
Pw0sArB5VLdIslA/t8O8XSrk/BHYkTz7KbzmZE++cwr6cUZCtTz66ZidLCfsznFFvubcvKk0bg5D
GWasrVdpO5a3bVP3t53TBFxR5ZkpQ7WiOb+t3OHoNUOILdvkn7HQ1RsZH2ZVABmKmFxSk3rcqnyj
va1mrKAFOkMH9vPRGMWDPZrt7eCqi1mhGlnwn9cW0l/q8NULsuP8IlBJR2Vn3w6Wbd/CEuDst6dT
aMi7xa5/ekWWbPmT/hYb2aYonYtKEqmd7PdJN/lHz7TDm8wKqYAwnxnTNxOp4dqvrR+t1RWXsqJ+
h/h06WNKFv6f+lNIt2Bmr2YB7d9YcaUO2tdxUnhj7aq8M9qlvFuSnwQHuMiOF4TXdBfTQWTbTvKp
wIejxBUdHuusKG9jzytuhfHMdGm6uEukNnGdM1Kh3VYSMbsbTOz8rM+9C5J170KP9Bgl5aMVNR6t
rGa+IfHbFz9tWgQLI7aVbAICF60lwj5AztTMjYlStVg2+DApGS36/WbNcjMu5luM4Ku5DMgN0lvC
7MlgOkd5YwqkwqHn9/urIruCTr4O6kJxJwpyWJjWF+534kCb7pkCZCv0h8hECaUJA5WCmRy/FZcc
WVkj7e31e79+fP0JSkq88H3FjjkvyaGs7Rz+YvHZDvz3Xi43FS62FYkAT3BzaKGpW8hrp9QIX6YJ
9tz0Khv7h+jT57mILhnZFqyjz+NkPiddVKw6x/yEq7pZGUH9zbMgcJgLXdlmeRyXoT8Xub1xDEFO
MpWiKcGdM4A5GN66afJTbSc3bUmdlzaYq6FWJjaYTQ/bTCIGd115w2ensg4DeTmQHa0aDx0u4RiB
rAypU1HJPjZRPq3J5HLWpT8wQTGH54B7lTH5DyOIYJoN831D5AMNrRPLWyAMWIT9zv00huPFn7Ov
o+FQprLwFLK9NwukM6Y65QdG25QlU7ANXbglY9qi0LPru8K7EGeP3mIzBLBjVJY8wd3aQBKgyvcI
UoR33IE8qL+PDUWYV4hvfY2RxyuC7Yg2cWOYZ5/oplW42D9d1narxiSU0Y2mxzDhyj9PFZ2+qF1j
MDia8j5ENUqwZbIzrGo6j9nir6di+NJL+9FZHhcN9ohVdN8bVn6TBmg2ckA7lpWt6gGdcZLgcDVu
BcwLLoQYqBYywJrB+BzWTF6tuGS2m1UH5S6vIfgpFq7qkcRbIlUfXfeWK/5z0JV0h73yZcaIZcz2
TdOYSKdd+eCb8bHu4HGa92DiZprkzCwqv/tWovjIKjnvZo+lXz/9KOsqOKKONe6NCShp3TNSE5Z1
NhGFyqg+LBC6Ni7rPDQg6d2yCAf7Mbshn1FgWzcipaJsrWPPIGwqzX7VduBEq7Jem4RkrGwWOXZC
HpJdIYKt4e3GyXiporNHFbdJWgGKq8jQ6084ceyi+QE/481Dm7nqmVUKTDV7lQZP+HmmQ+xaeEVL
1zw30esQm9bn3qXh4ranAjL9Mekne4Md67Np3DbUZ3WFAsVRzXvemFymh1NVxz9NwrRWnsCtrPL7
gOJssAZWxhFaMSMxMXKBm6lYQBtxts4Vd+C4XU66lGxtcZ5dRnaWl+CpVyi9FSHLq2RuX1O/o1OP
UnwVuizLyJtaRe9+K8sz2Bykaix+VpG0q7uJdsLKmv2DJ6HnsdotH1Vbv6CYehuc9EfavxNA5+4G
aw43cokOXHed+4KdBXtkZUH03k2s+JkHTC9wl+ZNHswevbOu270SmdfvGtrLnXSwkjYBcXLddGfG
U79tJMPHJkQXmOnEAvc1JrVm57Ki5OO+q5FXfw1d80cTL3cyKSxAC8rfplO7LpnQr1QciO0yCs7t
jl6htCibaXrEcx0x0ewNnBChs4ntmlDS2OnZnnbaEFDkr2TUPBBum20NC+srbiNrq7x5Gxjkaw2g
qo18eTaWFLwJlj4oebdu1SX7SJhPsUvNbAHLWKPtGdYeqAEMZ9RvefljMrJx1aYzy2GubLR05SV1
kehUODl8B5tBjfItAMjutsphdob2y439rWepbz0cz72s1QNt2eBg++ZdwlBKufFjrqGeNpMKgjqj
R2bWBzpD/m3kYZBuu1ocU9IqoM71xSEAkrH1XYhxVY7Hq53Gk233P2WzfCqIAOa15Ylw+Js+nNNP
eX8XO+17NA3PDdoDCjUweKMItyoU+z4N7+mygG+KGrrP+MC42jjEDAIZCyPzTRnTuCpMvVpo5I+K
DvCKonTcTppECpFUaDTpoCGlGbRSnPW8BfilTun4q6TTpuGc9oSGnCYad9qUx4x3tlYdHqJZI1GN
6EfZgkjlmmcDD8MXmnDf3WUapZrFQFVjX/gX8hc2pgauCo1erTSEleDVmVExYFbhtXjcNKy109hW
TwNcIYxRwsD7oOVKfsIt3Zd872roq9D41wYOLK4d4+RoNGyLOn8zXHmxhUbHehoim2nKbKbBsmP1
mYwz0nGv39EPi8bQWvGzrbG0pQBQC1sjP0vVcKuKagC2PSTbX1+iOdkrB8wtwA9nxyKb4aIu/oDi
ThqKe30maSIfsDJsZ43OTa4U3evTRdFwLjRk19a03QXs7vX71wewPiROQOflq+4g4PWmGtzbaoRv
rJ8lUH2lxvvO9FM5Bcuj0OjfWkOAE40DLq9k4E4CCbY8cMGWBgd7GiHswRKeNVQ41nhhLu7nWAOH
+YBuas0hhgMOjFhjiWP4xNdvZRpZjLKkXDed5hiPLUjjBrYxjpzg4EM7tjT7+PowaBTyVANF9qAj
Y4Mj1k0h2g81OnnUEOWcNsgm12DlaADjCGk54hNHDwh82dcYZiAlI6EuoJkxr1RntCXwuTW4GbrB
mxmBayxhOvewnXsNea417tnR4OdMI6CRO4pNr7HQhQZEuwIlXqKh0bbGRxP+851la7krUJGeR5Yn
YGIYXKRKB4wCoKa/zXhKQ6npLdTnDk51PtbW3ryyq3FFNufhCrTWexnHGlRrjbuu4F53GoDda1JK
6eIdNDUe27uSsq/f9KBnc0jRBE8AamNdVltfQ7Y9aNuZxm47138woeMGkLvSaO5B74RoYmDQw+1u
NMBbQfK+bnuq4d7XZ4QieJteo79bGOD4tJMHNXCmmeq7pTHhATPfXIPDKwjinUaJC5jisQNcvNGY
cWPp77qCDUhwTlmM4DdY7m/qsvVXuCPh1MIrbzS4vL0izCPKuRmqOTt6h/E7vzDWrjc+4HN0QpEB
CN3z6SbJKdqYYaQx+VAGI+bwiRLJznlwHsORWm8OGmic8psNaz3V0HVDtDsCLPEPaiC7pdHsHoz2
/2+H+G/ZIQLLJxfr/26HuKl6VJGv5e+GiF9/9W9DhP8vlEtWEGCF0AnYkiCtPwwRgfMv4fgW/wWm
MPkJ3oR/GyLsfwkLG0EgfWl51CdEgv1hkLB4wcDxRaCTtIUg8/f/xSFhCh3k9ReDhGmaJFjaDrxu
13Q892PMfDKrEdStCWXAHVqo57BSfTU/o7naZTPAL2lJrh0x4sdZ4zKmYoR+5KOIH+itNstFC65m
IthWgaStYLrzvoTq0vXuA1eeF6CHYOJHrHiOb2yZbrQbJtL+PqwbVoFTfCzMDNJrpwdhcMMs9RUX
YrFrlTWsk5oecK8KRgaf/bs2bjLA6C1GhIIuefUllwkzKLwUa1Q7RK8RAToxlwJI790spF/vwEWx
UC5aVpY9TuwerktZBatAsRFN8drkTn9AGfisGmLGVMR7rQQwicHxmcKaFskddMwbYtHN0uh/dN4g
jlxRD3mcRORmkCtZw1FLC69bxaRo1wUvoGh2TM1MwpSu9+apmc6oUzFUnOrAJ6Bgbg9Q27jWM4fZ
JsN4SOX03vpfY1PVm4DaZu2kEtk6HE4WBRPE/SSV69G0o000IP50JBMTk45cmbBoAWO+6NHQ1tcN
CqD132Ym0Ie/HNF/WKH+R9kX91VSdu3/+p8f84U5QBwGY47LUcIxR8zl7w6adPbVUA01CYx28Cw6
c8AIyEPut+XaJW90Fc19APu9vxOgk+gJCoJFoY9dd+bfb8uH3MjrpgQ2ShNHkIVofkympR0vpijL
6uNVxJ0waLdxHqhDZfT3SCteyOH7kRAj/Pf/qqnz/X4/RRzPRm3tm6i9TMv+sAfACJpLi0v32KLc
Z2Y0rziww4WoJ0b8XWeRY2kwd8WCDxVbUXkZtJsYiHcn3oY8Nig6/36LrA+pjHpHeE7gCbKAuX7Q
CP/wmQiQJgUhR4jGUbMT6eWs26CzWL4jwKsA4wAKZ2Xg5HIrtSi/zAFz5NkpTvHeTrYknWgMfgxT
jRZJLoxeqnx/fSkZZtvJtqw1NIanv9/oj0nl1412iS/2HdN3ELVqq9ZfrFgRZ0BSFikbHagFd8d8
6FJ/3naD4a1UKgliYUS3scfmK1IoElYizsMkFGg3AlFtlfXeIOna28hrwA5WD7IImdo0L3lob5sJ
EX5Fd5wSF2JL+tZVzDhyq82w2zbQVI35LejbW4jz7AgreZ+MCeGWW40sRaxHcL7dts+Df4iHvR4Y
Hw4cxoq8U8/G+YYf7vd3PGVRDjdeJEe4H0fbyGmdNAlq+PEl9hfrhoYSU3JcNsJyCN9xFgHhywxh
uiCzqEdIpTWYHjXAsPYkbRWh3B0W2E1CHYi2NXgeGi3GCm/7MBuQ+nIRCOq+3pR5+BrULP3dvslO
bgZTvnT716YCE6gMxTpJlNsm9NZJ5BDbEv7T+fIhr5IP2hUC3aUjCI/0uOv9/rZzE8QjLvz0CADq
uaJHyy5f7lRIknof4sX+WQItKy3TIOdjbjdR5aotErk2WnYBCU8burMdMoN1YbrO7T8chP9p29g+
C8YVgZ64EX/fNsXw2+6UTI/NfMAj4Z2WvPpS+YpbApbs2iAkbKFIv94OrEG4K7AKqzJC3GHnPa3U
Aby2Ps1761vrxW/OMtM2jeQDhyVTy4GWUtW5WP0X9dN1BMxz63kJ5pNLHonv3jeRqQ6GhTqiSukQ
+TmywXSANcp4q0Z+csJa/w3svrz8/dv+D5cw0hOlCQVaysAjuvr3t51FKe09WbO0l3ibsQ7eO+0S
rIUEl+4tyUPZ0Hcs4QJ19jkI+WLBNYuOIH7UZeahTPr0n1JVPxQeDgZL4QSUPpQyxBp8TFV1EmM0
B0iDR+IwOVfFcidiCdG1KI9l7jnHGD32IRpgWQQEnXWeuk08BHBtYf7TlujT8C+n6XVLXNPicPA9
4bjmh+M1LTqJuYHTtEuQvzjvbTwZR5aZ/S5JMTSSUkajIY5OC+LOqEbQV8X1oStqrV/KyW/uvBcg
7+E27nWkFFR1xpz/sI22Pi7/yzbaUscAX68mem/+5eLZ47NTspq4lBD4FnRmcFJGtnEAERjg97+h
6FsiUSDZxddVx28eC3gWEZa4dZPiloLyHTcpztX6PUO8/oTzbC3o2w+pX9xbBh4/YDgRdggHE+dS
oPq0jJe+j5s1EN+WKBeqPZ8AB8Or/3Hv63vVh3dmBj73dFN6lvwvWeHDbGZJQ0jdUTizsWrAPcfN
MLNaB6hNaBexTajOS4tEDsbelBV5n25De0ZX21ZapKSj9Q5elhr/cM64H6oNfVhY3GWltH3AdbSq
ft/lQySHCvBCAvs42HvdDC8qrcCaG/OzKyByTClw7SRj+BTapt6B8SrmkRbnbrL6giI04sbmle6m
nULgoKBnqtr2jo41m4clb3eI99bSG/M7MRTNzhtktIGEZq6gnB2ghPXP9iTMVb8QpFsV9dFl1bfO
5+4duFeNSwwOQej0eMLQT1Ru8dA3VQzCKMEnV2XGuqFFvIaqqW5iv8PiWSznrO9vSyszkQjyOTJl
bty6e/WX9EKAHLsaTWucHwI9kw6iYG9k5HF3lVxWoR6MgrIzHv7+uuT9h4uAK1jfYNMOuI3LD5dj
ytVwXDzDODiUH4dxSLh764i3hTee0ze/t/EPh4EMEbQN5a5p/Hy3sIDfSROAkhmBg1EkHgYZXQjP
IcsU5uz97IsNkR6gmKvyR2U7eBGdCDha0B44n32N1IDuSZm5GgPAcX7nROswC4MdLra7elDO1zp8
9gD8sHK6ITE3Z+IffEmjWG5SZdHTK8OQzBC7Oi3MObQiB70c2Ngw09cHPXfA+d2PP8fW6zbu6DLh
oJwDgxOI1diAl+ZcfgXOe7fkuDyVz3qBtF/EMEF06DKEUwncVoI4EAjYTYd+lRlMLQ2CIfPgmxsZ
1kNZzXdsMTJVRRAV7ggE4NPJr93gFwnhNxDCb9X/h/slJ4EvOP4FKzdqVfnxAxJB2VVtzl4yEoja
HYa4LCyhgU098goTqS8d/2o0slXjg/gTU/ksc5IrPb96iBFSEZhpwUwjJ4XJNpzktu22f38IXa/O
v18/fMF9nHoDICIX8A9FVmJYHERGm/yqhZsRhX+IiLAS3Nt9nz3OaYb/A+g01qpdrqh/oqb6Biab
PNAZRVRVR4Qp0j/1FhZg/7B19As+XN18gAe+xdLBDXwmnb9fRGa/dXEvpBxlynL2SSKCNbb1bzng
rF1o1dG6nsb52ms+l0UCLC7FfoTC5ddNj7y+zd9vkP1rRf9hh9m28AgGYinFpn3YYYiMDQvXaniY
bCjmSJazR2b2NJ6woQ2l8YUf7TooVTcArWKELz+CnEQZu/pKTJMAoWWr7z2J34YRF4cRT+LZqSAr
qP4MMqrcJKhhdjF02bBYpu0YA0aki8t5PXBWDOZir4f8U9Sj7Bho2w9IhO5hVbOk4qw+8lFiZm3f
mXqmF8n89tB2yz0YWM7zaAhPHntyFzMIIL54sPdSJXrOH99MboPvpYJvE6RUwW4gT3bq3YMJHE5x
wHYOagOo2f8uyMAdME4qSDr2FBDHFp37nJdKg6rduQ6OCTgjj4Fc/GMVc/MvCLjGx1YkpzrV8fbV
MgE3aX/ycZMymQ64hGb/3VZ0WvNc8aYK0Ay+QGAYL8NBwICwCt/VMRDmBst9+mz5X9nZ8cUux8dQ
kL6ChXXZROB/GWL2CA9N34SDRzhGmEfjJ8A/u75tHRqShGuDo8IYjaHuzA31mwHJ+MFG6e54tCTc
Zc7XxRi7p1x3LqIZYrNZ5V8905jOSY5AYEwK6tkiLE8L+Ey0Bi61XrLJ0J3WmSEvy+TTHfV7MOvc
fQ9BL7lj9fmE0I5wgEqF8stC1Kdj7VU8zESPWD/nJbMe+zx99ZZ5pA80E4TYImWfGOv3dLf2csS0
8YWL4G1hGsEFBNaxHbvwNl8Y3XXlsKzTaeSTBJZpBal1sNHbb1SMcLv2AiYrnRaKLUZ8X1sFlhGn
PIQWbgJWN9a+szirl7KHx+/Au7cR4W7iyvsUmUJu5hrFxzgZaO3tdN0IpmfClV/9bsnXaVQiNkoY
N8rR/x47eb0rvRGzrI/kETwgmq10Us8sm0kPAgTEX84A54zK34UDxzL0+A4tzfg+ekPP2AyGqO/i
cnSYY2zaCvu0h88Y4e4m8Yg3nDKGVPP44iy43CmqQDwspDA2JlNMFlPbwfLcTV7LsxO0tIXGFll1
6+0tR12QqsWXDJLlykqzXS9LJj/Iw9aRK1kX08U/kE7wYNlDt/PKiTq1n+bVUqHiTSeEgTn80dNU
NPcLhvlNLr0bLwdHJ/QAFu9HiKXyV9GtynAHFxOkjomMypeet8pKglW92DpWeV1sQmVuI4NY0Fq5
1IgeCE2FjmWPqMrf0XP5HJqlt23bMMMjHyT3eQ4Re2m5fdn+p2poaK+bUH1RDJu7sBLDBcSe+ckO
OSFjC6taNH2yUIdjxCng9FMwbYwYTTNwB2tXSeRpYRTe9AzUZA3AKrcb1rUTrulZXqiBkMmHh8Bw
l72cnLsAEPdFFN8HMeJMY962mbIggiTERidtcGfmng9ukTFe65mUYKySd5m9YM6LkXAHMdTxeto3
NtEd1vxdFuZmZo5/QadurJyUEaNyUBDjqndvBBHCLAbNCDb+8OwU1iGu0vRmmGyihbQGGtjuoQOs
kJdS3AzmdAnl2G2tMhYPBrpOU7/xShXj3hxA9jppP33y6y7bgjp7yUzrhvrROMRFicMNSc0mi5Lw
c9wtn4xFBFrRAYHKb/p1LECFWom7L8bF/gQTJAZ8HA/nwWaVy90wwey05rTa1a1bYgRTWBCSzPlc
WjBTbDtlqGVFsP2NVnxtQofA80zeI20nQckCI9P69CdMpz2AesFUYmIwQE3wvRqRaOBcxsqWdlBJ
pPeo8Lc9SQPPi5pTRAtu+q3Ouwj7z76jlLydvWRLocHSv1m+OIpLD8mumzw3aU2EP4qBrgGrxner
alosIHZ/tFuD/DJmjOgSgochayVHH6RxltmscEq08cFkbsrZaTgtD64XPxdone5EBXzWSWxCcjq7
3meApMI7Psr8iKzuzQsm9DLCrI9IUbLVYAz2LW2SLyaFTOF27WmMk/hSlPk5T6z9kjcPbsw5WCnb
wDIPaCzP22Gt0rY95eNEfmC/t9X4il/nUzeKkvSW2toMeMF35JXr4KxVTWccJRqvOrVeuhYJxsts
GtVW+Ha8c8xvzqS4VuHKW8e52FszWXJDKerLgpbDtsnv6FClGxapAbUFptbhgBbkT698c4ROF5+X
NFUPzQwp2W/t02KG5r7rhyfFDHeXR2A0ioCYktkkRRCV2iNULBO2AccQkLY1U4r8pLloWlIkjkT3
iEMUDRhvxbg1xpzyW0JSzmV+npN63bs0XcPKCYgGxTE0Vuolx0IQZvbwJe9fu4LmDSsWcptI0Zjg
pq5SxQecFGI9Fq5c04NSO64XCNjJdaGqTO8q5d6UUqY3sFPJCE5GaxfaDi+TxdzVuAk2RWU/xejI
HPOMVRRZQKOOqVFtx7Lwb9rhALAEWkcDZpAj9pjH1pcl8MybGHHJOotP+LybrVlQAtoB92gQfnCN
7b47BGV2rv1nzPobNwBNURituXISbrdCSD1Y9Qme6SYCN9GmIInp1VkQWCcTZqphbBGcBeD1YLYI
E8bMgxO++C/ZFLx7kNkIh49PYItoDaV1v+6xU0RQ6c8AU0HxDOlWZDFAx9SVrGP6dSWj6S53SkDd
EFWLAbSASO+zxXjMIRhsUecitET1ucnRa9bekJ1UC+CmmBbyylJISXlQ7T1mOCumKfHOR/COVm6s
CdVRn/xk/DYan6eCISP6A1rE87rxQ/cp0wMPruNHzgJ0ChpahHPqBdy+wuank8tam98l5Mu8sQog
QMkTbLt6wymHY4RLcjUzkWess+ztkaiBrHsVSXWauBNPM54v+t+oxQRtJ7UjFZAMOQx5dKEZkLTy
UzRirGra0KVnFj54TXDKCiylssO/EUKdR+MV7fquRqSK209RO+2USdaq4z5RUm+sBJFcXxqYLwqy
uIcFuXifv83bsOzf6kjnWdGMmVv7K8Zz1uxhfgAq+qxojcAF7L/0IxPdgdvAcWTGjsGgKSmJobW0
M4p7I6Rss7Izlt4ECY23zyDuIrtIkSchTFxNWU80g4HfwLZEAgNrK6YlXg2CkPPP41Bn3E+zZFOT
hcs83Xoely9W3xEBHvXJxrHxV5oZ4UKTV4BBbOb3erQn2rfy3XTqT+kIqAH3e7gNjXRnwCDbhD2K
h6za5r74msT2Dkb4uM1Vu08TaOd0WOvVGJNcaAEcDCZjvYzGFwe7QiLnV9b2+GpBPcYty+18Ovol
UisQUPmmR8mkzSEvMQs4ygpvy+/thgG6ZxTXb6a0zx6yV4yXYJArKpKhpGWXyn1qO926baD3IQo7
lYE8K7jeyRIRlDoZ8By3wVJ7a0MHjXkFEn48qisBpwxZXng/hgGC6i5dp10OznxBlZbS+WeCHd8B
Y5s8TazCAcbCqY+9m1w3g4Laek36+tLMuPy7rLpRRv7dKudzEN3MEtYX+Gx90JdUCsBMCHAGqe8o
sY7Dt8zPH6VHzJhUBznULx39BmzeNDlA1XYEw8PxAo5dFqBzMSRsA9oyKJw4XcYm/Z5hfkdPRG8C
8GkHSoJeormxQyDjkREcZUYKzbcWEsND4QeHmEsBJK+KS5/uBgpkbXtVx081llE4Uq66MALklGgm
Y4Pf4hvFEbdsdM8bGQcvMhHcOk1tvSVr+BozfA309UtcN0lRUqq0yR8/uP7K9ctfDzrWOEFLyG3t
+pQcp23nw6zRLyWvAcjXX/yYgjw3ItFXofP1p79+0QxEANdR3Pz68i//lH5pApqjZd3EYXgwDVR7
1Qj/tCn4KIx//+vX17I6BM7bv77s3FpY3ewSCC9v488Q419/+esf+8uroOB7Kpc03/3KNr5uhnAT
QSGfRus///zD9l1f/C8vc/36+jvXPfrnb1+f/WXX/PqJfosR4cdBSzNqji6Ry3IdunZBIFo73DEV
Pgwp6oDRm14Dkt2oVREkG5GzRi66nAzlkdI20NlfRIW8nivaLm0dhInmMN7bPgU+mp0vxErh0Epe
h6y85Io2aFu7Yl0AqHHQgKku/jR2k+RQB7gnOtSySRN1W3MaPkckw128Qht3xvDYdgQW2UyIoSSA
PimzmnhOvKcCeAqllVFgnYtPrV+XNxWzdxQ7N9LHWG8HmG78jLwWlmAsQEiQ1GQlaYmf5ABFj6l4
UyOKNSvT7jqFpCsMnGnnH5eS+py4xleVQNSD54dhBmsXnDmZIJul27exfa6maT5dcjcdj7lZkYgz
inOq7Ac16zlEWBF2Od10eATrBMV2NcDgxdDJUsrv+r301D525HPIsXIROMfI76i2sBLjPcR8IEzN
hne9KW3cFGMNSDqwcdUbxmO0VazY1lHlEBtv4KtqQnZaGxpMN9Ecrp38PhdPCa3ujVq87/5w9cYC
HtOsEDkeJYfKyrPec2o2C34bgFLgaW7dbFMP8EwadheEE/guLSPZT2WvLjQmqHtAAFYF5P6pCe4M
H77geKGv8SrMYU9yOzQnkBFFyzoI/MKMv+cltUP/Jg6A3Sn2HtSmr7UZ3LtMk5DZmnRyC2M3jF2/
oVRU27AH9F11YGVtstewtHqHKZzvnZwLKkCcc2xVu0EqiBBufizDkTkW0FeASisciPGp8bKKraWd
bqftjWJFfedX4y5qMNmHCUEwNlYyjvrVVPnNHibhdIrabDMtM+Q6LzjiYs93JJiEa8AbL5lVzGt/
IXh3KapdXDZMcjAZn7Kc8DN6D5iA/X0JPmzBu3yEmnexYyaZMzour0yvEfTJBhzDgMEZpsa1XpSG
1EmnJvp1LKUb7AbJoTaTd/yEqM8EmbFzGu+neTQPZif929jO1hi2WJunOfYtLyG5oq/veWvtpWCa
UDJXvjVSzHGJ96PNEbig0eNYTlALp67bH/o43ebEsxKGi7uCQA67wYiVTOeS3MWN30Tpkze9O6IV
xA5oj8VU4NLAnT1X8tswIAlT3lu6PJHVBrBqwcWbwN+ckVwOidouUcft1FpeXWyF2FPHu7wMn7PI
eWeK5JD8to69+Zi5ximMOzayAPE9eD4RDw6prHXkM9ANXfK3l6DGo1x9mYgr3vs2lJyulMQ/4oCz
U6vXnaMVk+bsJjSrbayYCCAI5UasAq5cjTpbDqEx6fJ2BQmV5tYuEDEoKyt3hA18ttqWaASNTGBM
99y22YMeD8z9CM/Qk8nOTtrn7H9Tdl47ritZtv2VRr+zLr0BGvUgUl7KVHrzQqSl9xF0X9+D2gdd
qAPci76oU0K6nUYiI1asNeeYXXSyLBAai81pUnCKomuJiyj2HaOs4eqUpI2qIw6iqL9tc3AaOXJh
XtpagyhkvZfSYdEwI1wNFjYIJ0Ezog8FULJavGooP4WDyw4e0LcKn4yS+UGvh23yi2BO88fRPvSS
lFvb0X65AMkJGpdkC/ywmjNsQur8bSiQw0mFcEHP0CUcctSRBvGxNBc5UeV+CVNtwzEZi/iEfaEk
d2idf1JjjCJKjlVuHmYbYiS0pmBchs+R3t57ZYpHSE7PuWUUmyx59oivIzOkPnRqmG6TVDtXUKp7
zBK66dFFNfu9NSWPCnJSn5liFDhNCFJSQTrfflvJsLZh7i8ypTkoUx2jUWHgkin6Rwh+t+AWfgvF
vXMFAT1IuCGTzeY6ue+KpgFIAhivmvK7IivOUC3x1wPTcrRvYZAK2glxKqLmBdsW7pAINYAcikdS
bgjKLlI3UAZ64F4o7DX5KpvBIabUAcccFFhbWpNmgibWNowrJF9ddUGxFp0V9SZRwWPUHdMJY/gI
kU3AjYM5MUlcUO4cPaeZ+aM3U7jpltbTPOOCKdn4u1x37g0RbxxCXcYB9mLjEHbIHRC3ymeHUWE1
OK9QdTiwkFB+7oVoVpb17GjyoDbvk6o2YCQgzpKNtY865aISwbN1NfUwZ+QnUoY3fugwO4vDVm5J
WH6OF6kqtJk3m0KvEaq+0SUO7C6kXTaM9iNhCjttscWSmEid2aB6UVJsMBURWN7AebZgTlqlRMCk
fWCTIcWBPvwgvxduviH6HVmT50Ra75IG7sYTGaMPYOlx+NprAiW0R778yNcSPODPFYfEJPT8DiAI
9Td9YTfhyow9jEhY3CHyaEa9K/SNXXLecJNJ3QyyKze9cxAhKDCCCYGPi03j1rTzyGg+DeEMs2Co
onXYiHvdpqfRmPljJzeKTe6BwerJURVUYt63pM7q2hFQLUe8Bb0jKvFIFhkeHpkRKV9b/dqwexU+
LxU/W9VBJXV4lSYT50GMZ0iJSOlSgSBZIvoNnXmPUAWimQmITBmYbM9dyyFiiZrBVEWPkA7VYIaw
vys2TjWejmNa7Kqo39dlT5gP/B91b+dkxZQZQjwrS55CGpl+qY+wRpPxopvTYwm2ft8ZybCpVLp5
LN+DTThQA3jIiYyD0i3oLIw+re2JtVUgds76OOiXm1T1SFXiJ05hWhACEyX027ClutGOfLiCJxa0
itQUapqJSDpVi6x1YdEBoVkB+4P8CsZ0pwbRfZKbwdwSqpHqdYKFPrtPJWxxqdVT4IwPM8Ga3/TF
wQKpPjKL+gCAJHmJsuhFmuCv0rSjONIwDYyM0UluDDEv+k2Lyj705tscKn5jwxnlJvq2qshlLpIZ
h6nEltwY+o0yFPE6jBqWBrxrEagNF2gSLDZOOzTquho2yAhKvapvEs9KATvZ+xYhP7Y0b9h0jlru
MZ1t3HQn6j49BBzc7MAtVOfo6ekZK523m9TpHhoe6jllTbrbFmU/VOUhZpN41xMIU0CV64mnR5M1
5n5GQsLrg9aQtQ9xGWbEQOxR99zEjLOb2H6RJPVslPlWmiEJwro4qzEliVmIMxLpoxoZF0AIPAMD
fhgR39rc/hiz7JvUAstqWU2I+Jl+Z9e9hNIGvTs5gTmaGsJytsaG8xjXiAasBa068cPE+Gplf9Ci
UzWKR+YEqe8qXhHQ97+ftYtoi0WyieKpER5ZCLh1+nRJp62d3ay0J/SB5rofe0oub15K8eYG8018
torhXmo9vc+KfiSTd025HYX3UHRAsMoklQdatzSly8SO1mlNN+XPB2XPeL1FHKQ7FYOlJTmxUBRw
i2ltPEVEJm4knDDYV3C3i2GY2I2qMpBmtRA4OMzvbJj41eyph+uDE5HTZcaUTqkY/jzY4YxT1wGP
Z0lVHpzlocPw7MyqsetKpVxVUr6i9AMNVjo6JgGFYlHUWiAGoloG+wmBO3MCHD1vqHPXmSGdHY7Q
8VCPLQo0ozqFitpiQ+VBgTbw5y22K5ujAwL/68fw9Vhjkx4yPW0PAon9IVneCsXAEFUboP1VmrWH
nfWXBXm4/oX/et+QEBgmYJSgPhxDHrGchKu+FgadH1Ed7MXfXSacH1bGIEgGEm70omd5iNl3PaXE
kF9/JkmSHZ/7nx+f0H3rCgBaaWEPB1rWMHK8EmKgnJUHU2L/6d4YNLeHePn89YvGEcXbqCsoC4yQ
BVp0CrxmMl9Wdmn5ds35I3JUQum1ljF6CWewJRIH6d004TwjYNIgtKdc7BJlwsVYqj2k6ZKygiug
r+kt8pB1RX6Yb66m9cKEGLyawT8mdZjsvdCZtrSDdn8+uZzfeSEZFI6fs2tA9kytrDo0guArNj3+
Eobdd+Ny/rw+pGwVAXZnhkCt0jC4ks2hSCE4ZdYNcaxoUGuRBlRx2goX/V/m80zpkMwwLhe7NoVy
Lib9kExU2wOQ3rfMmsXexTiElts6OFn00diNsjZKrl8hio2cMnG4PtDPDjTpUCoPjeNPBObQ0RB/
ffL6Fklt4tC6NZMUAQW/lAw9Y2ViE196a04/Pnd5zSinITdk6eDocU1x+VTZxkQrTbyxx72xAn6V
4FIguK3IWwNmhjmGKxFYXa/+RhUfnvvhLnePWag+mzncRfoadHnV55lz7QrJ6kUfjRdN156tPul8
stV8r7CxifabaR5jWueQXZz+h3ioIHqPLPnaFIxDDTIKGSMQgKEMdygwnzsyXZHrPI1E7/DLf6i9
x8/WwDArzadjmh+IL+/G1uawWaujj2YJEHCJeTRjTRpomes68VaGQMBOaQalAj9NX1AysipVh8qZ
Tlk8c6hbPvSvh45+FEMH+JwlMIHrx3OnabZKypl9+dzfvjTJl4vv+i2vn1alcNbtaL787et6r0df
f/3g9evmznJxspjnCirsGjluuYuWjB5GDb+NNcDwRe3SeMkrSPgkaOk2FfWkPDlUALhzPXK2iHd3
lWORhu6xlQqy01w9j2Fh+8wF75TOvQ1bGy5NTnJmYxBMH/GCFLBRkj68x1nGGMdSNmCNOcOqrG4G
n+pcRht90jA2FrXzwC2nqb+yr8RtPfpQhYa1VWGwZ/E42fjnhiQP3CwOJq9P7w3SYKnoKW7KCgCK
PabHsSvGG6KYAeYuvbsoL5lj1OKzQea5rZB8Nnqxo5Gg75SqeRSo3qnpmq1lAdSxhLrR0SgHRVLO
a1tqD1rajDtTRhTdIXuxS40xsV1vDfvGaCE+xk13wX65bTpVHOJQ3+NedAIQ2e0WL/4u5shCqYji
OkZkvqUTyVlfaKQUjcSemVPQZUySUiN9rceKFg1eUZy4/jS8qAC9D06VfWhJLja6bX91uXt27O5O
NPnFFtG3aZXqEcAN3LVTzVb+NGT6FjuXtQe16w8qxe/UbYXl9nuOs09FCxx0rhjUacX0XXXuc6Mb
gPOWQUBXOTfcHU+JF6M30CJyHw1344r4E3TCK6s9f2K1Nw2ds0QcP5reeHEsRE7M++d8xNiYcZ8J
aL991QzMXGa5RfL1o3xzzhpOqWs/aiR+rRGhOgHeiUccJ+JgmRPZqOQJ+Hbk/BIlFG5JpQ6BlXtM
2g7MMQmkQRfchhsrmx/MxYdv6dpWw4tvm194eSNuXWYfzNUmTLVMkpjGjpj1fCNMFi0VPCbJEEn2
Yb1N2uJCq5cql8O5Ea8HRd/JjvCgca42llKyRBAkY6rJRTG0d8cgIy3qL4DfCXPjQDmY0IbCMGoR
jTW0rvFgQ+DBDc9Jc91A2p/qhejA8CpDSaJbknOyPj5GGkNgOOzfOHxBdDXKsWw6hEnyPBbjm5lR
rsbw8aA637U2vQph3atD/xLn/SuR1WfHGncpPXsrxc2bTsW766A/m/sabyy3BUy/UwUEnlcfjokZ
3cFm+qLWIk2jjPf6lJ1Y6FXmSt92V50kcJ1RM38kI3kW6I8xR9C2xLhFibzAkwdRI6AjYg84wd34
LDr3t0ZoXiMk8NpW5e7ULkb3jQbms9fsd/1RSGjaKIr7FU75r0m1efbjn9EF6rak+fjRmN7EhfGW
zUsrQGdm0fXPE8xtzkQpYgE34hYVdChgKiNwf+O6TNbpAneg4L6ZIvWZmO44SNEJ04fHMLt8H/Qi
AAPJFWUylB0Nt33QXFwPHdNEWieFb4XkdqLVWWSADrWe6ntqCYSrxS+Q6/PJcAyG9PziWYcBWzWH
x7QR9bacS0b9zTGWgkBctWT0/5K4GTxWttVCK2j29aF3bJeAyha0gmLdxqPRbDWIziuloUeBhlwr
By8YtPHG6G26YKAtJplt+7Y52SODDQ7Xt3Gks6vf1ottyGyeWpq8dmSdxETvylnWLN0CNhLGxHNC
BGcmRWvN/BpUZDh62gTYhONAjyS1ryof3S69H7phRWqKNtaMTyRG+lKh9YuTh9WKCzDVKGD5w3ZK
6+64Sxed8D4dujtpKB+h597zDMM+Hdnb+8s1UrCo18pkBxLvrSLFrczCQxWR76vT+Rp0/MbDMw0m
w1F/ET+X0mNC4GT3VTU99GJ+qRe0sKfBcEmKU5szAFF4eXoL/aNGA0tLvhCGZLlxBxEEv6vwPnET
kCHTy9iPB1iTiYqixur9uoRKVBoVKtcOKclHhJZu5fXh+zyo/Vrj98i5K2PlYkGBzqA39Q3zSml8
0po4zhYWJTOsv/Dcv5AN46d1R+rm9FPDuvVbyD7b1LEWkuZznNhPTC1ookk6yEk+/IiqYc/U3Ds1
ibayeQtVEjk4ZUGGINJVm78woz6PEaNQJoUI4tYh3m6KhpIcPHbbCpxFFMOqpPZj42mbTe+ScNLR
2PfJB1iZZvfKMMn0h9Std1gVsHn1JAKhI6V6GKe9rvffIaQ51DzzpbVVASaJ0BxkMzTLy1+Vtiib
a38X4VlnuQNoDxCEY/Lj3H0R0EttBmMHJos4aj1AVCb39I+Kh6IlAqNsELUBTSILDQZVWvQfU+Qk
58RrX6IS3JTdqd5tRDd1xSz5U2MosMP9lKyToir2MWuJqTCIQJgA3wKnWzArPJ9pCI1t0miBzoRl
k5vYBaozNdBnVLJrkdGrdXiIXAtUj20+NNOD0Wco9SrkFRpqPGBfKXMKG9CXiu5naS9Jx/4KKWqO
zUwmYjXgFZHhsJ1l1OwMDmJrEoljslHJGQT5BOba5nwJlx8sfdb9wujc5R6yJ7gxrK+6XoMg4+vn
FmkVXjhxSIRrbka3hr6qeY+hm9cPIs1ooZjwhik3k7UnJQ1okSUYk6e7hnneyTOFc7KTBuyyS9Wo
NVZ10goS2yJNP3t6/hn1znwK8VHsR2Zig+c0J7k8uFUi1qPGy4t3zz7oi+9kGomgXVzQVxN6ApkH
GMTSWVo8721OrN9iw5zyguiNxrm1U9Rz1wfAIRSzBYZmy9tmuMAPSWegCaKtH9lA/ibJJqqZeKaH
rKM/xlZyc33QJpR7iofS3JwvLoN7m4CSxZWI6BMmpnci5gmtiD3iLEyLeNej+tWbyjyNbIZ+HUL8
Matx8kfZqQ/Uqv2Ds69jdX5wLQgtuWrp5GdUBPsIpl99MbSPQhuLDa4IqsQ01bduyiUXCUu5M6qn
SFbO5foOuL1poy0z/EqpVj0ETtga3F6BqaPozjqiP+I5Zl+1qWZqFViRJ3h6bL00obqWP50JpMLQ
W/uUzzirtDbZ2UzofLvpZl+NEf84oXHjOSOyORkqa/KV1JucTjDwN5KR5kEXW13nuCfIvFoNPZCK
yYNgDMaW79YzGJ4rpvyTSs9FQFEmcs6opwe+S6CnYjexqd9maaMFZg+jxSl74nsGEgH0bZgkZN5O
bHEExCyYCGUhfowKzjzJkSGe9/Mk1R1Iyz0Au24VU07kqZYe5UiET2vvYNTci5k80yzRNvHis8RE
xxBjVs5ja8nAjandbYnyDnkMMRw1t7sDeE8ZycKw3GZCMLoWDTtT0vGPDTXa2DxlW7InYDPW9BW7
TrjB0KO+QDyAidI8hAmCys7oqBWdQ5Sbl6pP9xqNPyoopcO99OyqnD2uhl5Zm4mvwt8ZZk5+AxFb
W4MNdG266Vozo2mP/eAM6885x+kIJE+0t/VsnuauKDej075lvfLtmYOJlrQAV7DIWyrg+F3BE4Fe
h6NrmB1zWPIMpkMgACMrzCw/zWm6mXvwsWWfMfMcgXV1kQvrdsHasG2WmFoSR1lbhNmt3WICYtqb
v1k4tDtBNw+J03jjpOFx+f9ssfumzuCHjde8xIjEGGvG7ZAf3VB/rMk5uHUHhdMn678BdHqciLnJ
q/uqIyFEi8CGGRkKr4nY+4QyxWR2FpCvyUJZLTkaxFkqUzkzN5Zm0LvRZ552CGoNaCnJVM3nNPnK
S8tbwuVpoNodKWckTmzNEhlmAp/OV2zrnJXA1ZwWSzZJHsAcsgON1w6tViqWXjNxw6HKjMx+wSWT
XkQ0vC7B7Fos5a6MOLDNQ3ry0q5Y94V5BOS8WKa9EcPxsLI1Ue2izIioZkS8M0ZO1mmhYodcQtSa
ITwYNszeXs3FvaHpu9T8DjOPQM4CxfXIaPUYpvFFWr0CVa1/EZHW+Mz08SnF2rFLRxfIUYQAi+i5
dUGPcLnG1bU0aA1fuRCT0OCgsGFMo7uPZd3uVcxXqWUy7Onnu1zLL3FT2LvSI4KPeUdyKq1aATDq
3LIfPqlj/cYtpO5jBa2nO7fe3tGiFeJO5VbXq2edKdTWluKzTNPhIK3kHlXx4jYZTxM5N7ZMXE7B
1BddOTy3GWh1G6DrxMxjtGnOwlvie4net1MmJPP8TiaNpK1onToV+4BZc6LSiWwEr+qEWCnTA9dX
Qi+vvljt7I+NxPzj1LjPS3MvZ6Q00V1Z9yb+cYtULsW3EC0zlbBechQRhtW7OEx6DN2l+anN4M6g
3dNDZyKxTsYaOrv4vFrjr89YUYp+nSW3ZB50xFUEBCDV1k5V6drVrnPseGqDsq26oDIpEXONVIKM
ygqFOe5PFCL0gWlSuGZ66jzrrpcTFdNiJ76a/dRBWEebC9wHoSRXjmXNOwtF/01t3l+/qhUtCk0P
TyuYAsTeJTVIH3cooOLG40UH32MJhAi6u3VIeN1iw6AqSN0bzYC34jXmqjHL9OwAGJQNfLY6czXf
Qxx3rjziEwmkUQERb67WTDWCqD8Vj5z1mZnN8Y7ZyzHTMopN3DRV9klqGUloNs3gbtbWmZV8liYi
ViQt8R+vvdabm2FggFsWSJiIWPbrBHWVPYtyG69ZHWIf0DnPhuVh0kSmp5jkWefvRk0QVoxsdF3B
VaYOhDRUYp6LnLecZhzRHsljavItc6Pu/agJ97nBM44u6lBgtFp1OGCljWY2yR/NZuRHZ1iNFzid
CZdRGlRcecc/j8H7gUmu150XSsAsfCUpzsmfJTWzGvCxZviW9uEjyQKsdMyQkK9x2pUkAw6e8mv0
5KYVTVn4/cyEJsNA3WINQWdFNJpC70r/Zj1dLGzZRSPJbaUPpQE4lp+RNWkQx0ghBh0QTtqfEsv4
cDTWo0xtb6qYiloljT7SWeeBIxFKhIlntm6JFeRF0i2gcn448Vu5nfI45njK63R6E5KzmF0z9VES
XmyzBlc7pRRGCiqzrguWZ4ZhJBQ1l+KuG5XEH1F40ODcOogLjSInc0qLP6/7ydw4+zwqiYy69Lr1
FdccHWqPf3Jt37UGEGi+dKSWHMv+NZ557bRKUXBqltihEaEkvHw3enpraka5teuxOKZequ1aDASd
FOOmiDnkujrlvJsPypMdi/EwaIThqOrN3NnduW2kOEMEDQpmpnvy50foQcAg86G55MYSAzOZbzIa
zEtPGamOeovhL18rht5fMrFMeOaAWVsZAHZJd6W0365gouuD0sv3OFaiA0Rhi0T55KREUg0hBiOv
1jiEHEEdvcSDgnzWmvTzNKrJLpxxgrOO3jNs77ezrt7XBLFsWEuso0GwDWIU6qGxI2Cts3aN27x7
uab7TafdwRkDwzEpJC+zSS4XlboQHWJpvioOw8RULM8f7bWDNeFMM8PDbNIE5a88jd6eYQ/MLs78
0ygckpc4Tgp35zS5B7ePGStaBAZ3jQpXWG33U4bj6Sq71WRv+JoOHUHy6lEY9CuPMmFYTmo6CQ7r
jgGMqBj9cSNG+0pNXtMeJWjm4GagfryzsvrGGSMsZXPQ4u4hzQ+1aZtwLQ3KTUUlg8SBogl+8IMp
rBIZzg8OOxdeLQJswGv4vdAO8bvVk1+1zboZ7GdRk6/IjHzeRKh7yq55bqmM/WZkDbouRLRXKuAK
hreqO7bjMFcsbvbPuVxOo9Lh7J8ktwImkO8wl2B2T3FLluEImQ1lxL5wmPrTWevXTnFbqCBLBjJG
dyqUCCpF9CJECG2ZAlPveazGsutfNAXDdUhZZsKFodRnZEwCqcihwWpQzqueTfX6PNn2KwhSxMoa
nnkdx9D1F67ncSY/Jd+qQ/Q0UwgGlK7s9TBQtALyGEP0TcwlgDBF+5mmeAy4JwOlMnFjwdamiR1S
tI40MnHV0VHgXk1UC3timdIzYMHSNZaaDLmPEL2k6mHoENfMTJ19lTHGS+qYYMj4czH/iy7/JNmT
KibEltoSYKWTReCrbv8QaeKZHFAqCbjl+C2vl6DaMvRO8XxHpnzUgj5jxcom1kciccvmBiwt+6O7
h1/4iou+C8oBIxpUCMoSvqgSznYqIP7pZPKSYqn+qBjY6Za5gdqy5Ic3xTyxJtvDmdb15DvgYGCp
A+yPEJmgD+hWS9ubgMR1pBX3nONvlAiDoKMhmFvWq77b9Igi0OyzPncTB76MLycRyWVkySrm6Omn
103na0sdG4mxKjjFI5OoaMGlJAmZ9slZ+pQs7fMmrBfKRVZcakeeExYZggc+hSaJwwz5a2qV0N/S
ZNY/74oQ9LNF+3ylLK/jnzVRDgdFy4aNN6SfMJhjvzEwy+RasKTbH/MUAYU1eCAuudvd6ZYzSXzT
MIVaFfRtX/o+bnCLVNEmd6LppcBzqA4AIitD/iQ0dHbNaKkXQMQ/4/gQeZX+TqMCxTOJvKfEtNOd
ZRCTG2FWDxQaVJWq5oeqqcj+0uXZGHuiljj8kQqvn3tqnCKf0VlXU7glrZn7JISQUiLfRNvP5VyD
PFg1Ts43JEYkabuG+W75aZUaAI+c+3G5QlpNfglvetL18gxT4GaowIGELTw0TO97tTX39L455EiN
sR595mG5eiy1YZGiSlSXlWD0MrZZFhWSI8hty7njzMh9n+UEfhmfs21mL8t6yH2C6sBZ13HyGTvh
Y5U1d+VsvoopBqRs7+KhZFUjYwgsMPleEy18MpAfGsprY1jAmcnS2c8pd83lJmpICaHFTmNvthYr
ZFHfRnXsY/Xl8q4pO/DditU80fdXWZE9UiGD3NldN+yQs62qHzHNkbIRWeQAM/CQ6bE/6q37Wavu
PjM93IH6PtYS7Fmi/gqBkEHPAdQjrcfRZU5uFj5+5tIrplXZsERPmFnmks3X7bm0TQYpbH7pp42Z
ehXN3m65d/W0mzcFv86ouI+jYLlrVbJEFEXcSJVaUS7lxGiEG7PBrexWt2HNzaCWuKU7Wt1WZN5U
6PBW19+87XFpp/Z027jKg+xNhXE89jeqiHr2bvTFGzzNbASGg31TAK7sY7xWo3PTZFz+VxDV9XaJ
Um+FQeJM3HVAb5HXN8KEIGWa+lbNshQijsew8QzpEqKHEY0Qjo0AYwmrA/7aoAD8UWkeGZYmiWIg
22fTaVnA1PCXxMJyu3xcnZBaUbq6Qd4jFUIy1IYNr6TJxHQiFyQEkLf8rOVrOxY48EirKiJm8nrc
qQks8nWDO0kmZxxRS5eeTScuCRN3DdKZdNohpcK0hFAYJihcFC6eptwmdIhqaTl45Z96YRzazMU+
tnCy0qTc5Q4dxTBaBHY2f/bspdN6IkfChU8VL2f7QpnPWWV9WTUnlbBgf45pQTtx7W1zRbXXVD7P
vReulZbDHVf/Ks+xDFytua4gkaTUl04hAP8Q3mHTcRQvckoEx/UCB/gRwx0MGcpgPDT6klTBJcsu
3i7tCrK9FY4Cy7bJxVHhSZ+3WDSU9dzgPstwbZTNe8Urt04z76nDWKMRwZN0AJSSwmNqakqOjJC3
wtYkwahJ+ENJQDEH+SyWU1beOkfRGzBzI7ZpF2RtGg+XFG83qRPJ56Bz05M5spUe5H6yGAxUIAip
qqLdRUj80VjOSEpmj5bxcj0OVz5SRR6Eovxe1268dDQaNBTsY7XrRTlRN/KSjYbx4DYkqzqT+ZMX
n2DMxlfGoOrknHDRIcTP0fTiZN4bWTIdGo3I3SQ0vcBy0tpH1pDdpvQe/DytacLYRP2ScMYMvHIf
GOf45RDrAd9ig1EYeRDuO407aG+SRj1441MmpzgA4I8IZ+oY8asi8WkeLjmwbECDRmDjzIqlOxNZ
lWiiuPlxa8AKdhtvJqazu2j8jsfUQcg2We3eTIaGvKrbjo7XjG7JTcNnr9TafY0tBx2Ove0jXINz
DU8DZoSWJBlWU48cRkOyx0YUQJgbKnid5bwZG3EBe4SphQDSe81AeVOxfGOk6RH16TI9d5zgfYMm
Xqmo5WXktHg/I+CU6En+IH3+z78xCrp//hfvf5FU2yZRLP727j8fq4L//mv5N//zNf/+L/55Tr44
61a/4v/5Vduf6uaj+On+/kX/9p356X/9dsGH+Pi3d9ZXruCd/Gmn+5+Ok//1t4h+quUr/7ef/I+f
/xWd0HQ0aAP/dzrh/vsjrv7zr2+2/wbt9udf/EUmxFkMf9Dgf5ppqLZtAhn7i0wIdPkf0Og1mG94
tJ1/cQlN7x800T2Vu96B16FrMFP+4hKa2j88D2O9CiLO8ixHNf5/uISOpv8NDYJAWTVw2NmwYTQW
p7+TEwgQoHvihPaNNqX9LqMKZ8wb4XKdGWjhFmAajMlPHK4PdSL6jR3FxBY6eDK1pCMsdnnz+pB2
DBg7NHpsWoQzXB/wlHeHcXm4vluNKcLwMo83+aAnO2MR2lwf5KKoSQz9r3f/fEwp0VCFMEuzCElX
JnOUUcvD9S3cy3zQRBGDTDVsmMxBG6gxDqCZWt4M0R8wfXEcWoQvc2Ojo1ZaUm4XUK1juTu7ii8s
I8TrieZmhFCCfoCFA5wVCeYO6WBs2ARB2F40bIRbnGPU2+VI117D2LgxhATlituYA7Kz76bs0ytt
9PRk+B6u+vwJpcBB6TX6bnp3USwk+60o5cFUHGweUVPfT5HRbxSH3ylK3Sc50VPTsZUQ+Lk3dLoL
KAySwLLc+jDOHqXS9c2uRf+EQJgQakMbgwwJ9O76eyo1+MPrW7RFnT1p4U0ezYfrgzY3MeeU5Hbs
u2qXtNMuIlfkQB+uWbJjmihMdkvCGub4fqPZoFo+0iQ7xshRVdE5ezTiDCYwOEbRsOL5GfdmZD4U
RYJTWhQHsVieoMCWB20wWO8ZtyyCn/Lwr4doUV79691pEV1xrEjvRleTm2wJGbk+qEsgyfUtZ1Gt
Xd/SXZ3TpsnmueSjXH/z64NzjUtZHliiGWUUmHLSnmnl9fcRadojgNnqyi5/wCeHaGsRunLAAlNw
Z5wwP2juqnnSrQcn88dv+rek/5HrW4lNqW5Ev+qVDWcjsco34RbTGBId350+hNg1CrszhYe85y0P
CYbhF880RVB6d3h/1VuBuGnoNqF97BwaaGfmnOVr9qsF86p9qc4x03drbZBjnO2R2FZUst18a4wP
Zv1dWRt4XC2djjaTAbq4muR1FC8IyvzmiCSfqTszJxC+u6nfz5/qEzIv0rkQDiX3xKA5HPcBZRLB
4BxtdU9SHMF8uC6UNpizk2OeCB4hQQMAlf2TXkieYarL0ZfWkYhRHqzKh/LBSDf2sy0JpVueNsKh
LBj9JklbQWJixEbrzt9KCDRcj3GVE8XirvAwIFtro5va+6y/6YDz9N32j8md/azAAmVjPomHnnMY
WrkgokCXW5zkurfO6LMsSaMrzAF3NZmC93y8fsMSsf7I9rSfjovPx8foXr/hByG+LidUATPLyBmX
WAhfJczJR9BnIuCCY7CdkgtJ0owoph/JmKn9SinKqQeYuWb7Cq34l0qqmiDIb8WzK9BP4ZHhrPxR
SwZeqyZfd3ip0WL7o75CREApKe8NnCoX/cl4WcQbFmvIim5wCoTiziBNFrrMA82bfY/NvFxj7s2Y
/3Bv3tfujhRm6n+klyqNP3WdP9gnePnipfx0nspnb53fpkwHBjrVR69981B07IgMxebnSTTqWzy9
0glcVqT+y9Fp3D652+ScT756YfBbCA4bgftonJRXO/b5Y7hszQ/zZ3ykzxYd7UO9p5qe/T5ZKzjl
9SBHkLRZbKM4Fr6wXaoGeXNBcdYNVoqd+QzEksyMaCXvsuqhPzXP40V/d4td+wqnjlMuF1t/cjmw
eyvQ7/nBnH2QSlQcXFBWvtHpEII1oZCsoVv40Xt7XEMcI8X1EdZiwivhcwylu0Jcg7YWd2YczL/Y
7PFZrvSN260dPzvYv95X/Ggcux/z2zhYH8m3d8e6MzGqeIjWdC4WL/b8hMWY8Z0+BGp1rC8dQZjC
115IvWh8j47amiww21uZt6BM9v3tVK5rtgOb88+q+9A/impd4VHmeig2SNHjb0AIA4HowXd/puPX
n8ldtV+YfNKkKjZwNAKSr4qgW4PepwILX9GR4Gk6Y2tAoN8cRdA+NmcxQ5JnzSD6dOf+UsFNz+pM
vbI2xGtnvLF2hBOtz9Vof5skgjn3VrzmjZY4ib3+gUyrOhCOwdaT8+3Gil923b5p6opU5W/oDraP
pYZ0xHvEKTzn3QeRohvts/rxWEIRgOwmewPQumeJotv2Oj1ZJwaQLIvDNlqb+4FpC51E33pK3ubG
xwiwXbQd7326mff1hSErxXkbMhVbxx0irBsGPvVjeNDCbSl2+X+zdR67jSzJGn4iAuXNtjyd6EQj
bgjZ8t7z6e/HngFmc4FBj45aTZFVlZkR8bv94pt4du7vCLibrVh7xfsUofxAHW7ze6ZNf3k8l8SR
4jYyU0EvPIPPUWKoCbaChhFisi2lYExLFuRDXGXvycu+wQkXbvhppFZkWmLjRqUlkwWVBOnD1Q4s
70O+Tb6ixDa/w2P3WKk7nTb2Kf8aUgoBzGJwYE23cjgn9TaFBHjCzhg/Gl7mUdlJTwLtRl/c25ez
zOSVCPK+xVN3e+CMgsJqj0BrwPX3Mgp+Xl5UjYwSjG5BwRWvzP1OvMwI0YVDO+0g4kR4CxC/GtH/
8jC7D2WtZfRvv3kSIEVHwCgdpluF/x/p1KWln56nx3CX2t9XgDqrFx6HpHtACgyHshaiGYouLd/z
GkpoYurlkjbNZgE9hj/hBo6hRR/emtwZJ3vco+GqICZIVg+I/H94Lywz0ji9x4RM1WP/F3xqs1X0
Hc62aL2TBHkIs1uqbKW3grfb2c/tuLQft2aF81vM0bcW4KvABiiCKfwetA3RE2mOh6oT9wBi8DOD
JyzN0hWjfdnAvHXFbjuMPm+PpLt2duJ8KZZbuMPPHW+W1O/OeZnhW2cCFyYyAtjGHKU96OlkidU6
/TBX8io5wuALlDd599w9zsaKJxoroPXiBk5Ws8WkMFxwdbvxFgiqaVqibEFhvEJ+q9rMyYC7ke7F
uOudJNNR1JVY2I8jndw73EJHRh9j4TxSoJ50C9KLu7d0QjizJYJoXpOZ513om7mD6o8YfSsRzmAB
LAGZEXSJTtA2oNS+NBrhy1p5rR3NEXXP+oHW6auDB7co7AU45YIsbpt8miTxaxFPaI5Pf0zeYTf2
6lYcAnxGjWyLlR4/L1VumB2K1A2Z4C5sVPbVkY3o/HopxAw76BYG1a1lLqvfsnaa82KvwHXTmCYy
xrG5S8DxyW+cHpBi8GWERePs41tDZIUEHQDRV++kmk8WM2EyNbpZeW2mF30M8BaGowZvJ/5WrtXW
/MgNqzjw3bnxH+toPS3eIJ6mtnGtgW7c6ijh6G/Nm8k3vpRr6Qib7IifBlkrtd39LXSneQtR33uN
j0p28NGV+7Jb3LvDwh8OTzfcL8RVv2x341r+qIODFlrFb3Of3si3Mnbwf/h/HMwCUCEEF72ToNh1
0ptAcOl7U9oCzk5rrhExMTMB7gsrPg3AAUQeU66a9ApLkjKH9CLva0Dg0MZhqEgdXAIaX/gyP4Rr
316H0W3OQ+oMh9zLUqc9zWtqJd6FT82OX3qv+Qj+shWhAJqdHJR1dpiv47U5c/35ZXG/rg4LONVv
HBz093a5bN/Hd62wXpxTBz1fh1IweytW+kU8P3+jyZXjIC+2z3Ozog0YK6djDUpu+N3vq0+F8RxH
q4UpAciJgG0avEPyBo/9Mjwt3vUfHpzGF89Cd2Wcp15E2RcJn+5smghNuBrPE5MagXfyCb1RvGS8
WMXAJWiGI5EbaumrNokOuuwxZUvxuBusDVNdrAEBjIgTL+7JoQP7RTTYu1nQC17Z44JyjDW3H3zt
5e7ujTnDMU/+zEKm0Zb46bb1rvzhnDZJfEKNeGkIY/LLH5L9fIaR3ZJhnPQ401XVu+4sfMGNNG+4
UgkeAlcCaQk1a9st8PeDgeZIdbsfjs2xkbYiI5WjXPpmukw/ACjAh411vZ8lG35RfUq/+fC17I67
17RPY8XYZryq9wxzSYhiaMfEa9Df4AEt4lVvWO2OdHt+tCTrSAyKIwPDDMZdRkA0FDEruc8tGES6
e1x5R/08spjtItwNpT8gk+882ibzT6U8X6z4LJVyIByziU969TXlQf9TF1453piRQxntIYx4VBPi
blxyzV/ypw3OTyAi/0QkkVE0FrCoAszaGit0N8ZKHpHpVP2SaEdj9e8PHQOB1QLtNVKs+0POhtUQ
mYTY9f1/v/r3vX9/4II3rExBocIwSOjNurJdV/3L+/YBpbrFjxoaTE21T7u8iuKKju/1FROz/36F
PopaOHn9DRw7Il2zYT2ZQiy4/35wUuWueNHs//9/rVQVQ1dtpI5UAz0xgE3wKWzCASctKkWcYCsQ
LPrM/vULJYP2mCAh8CIopLk4r4oh6/B4ZCb/KJqVCQWbAf/rS5mMgRUkO1x+9xrbbQeydmWc8xtL
xN3YwpYWrWV7xCrb7hpfbfwcm9wBXzerb0ljRyxpUTbTpYy/2Ceum0BWloOOFadVfGlYuW7oeJLO
IlWMTgKJ9IfKSWFL+qaUvDZxiGWjmdwO+CpONi4vpubzoor21m9Rn9jSSTvJ21kkJmS9wEgRtbLA
yM/Nf4vrvF+4HbUojFJ+B/XnFU7iY4MF6bb/kD5okJ5rPv0brr0QBu0ugO53YKbYewDV2/pO1wkj
n0wc7AdjbK8Ml3qswpLjCh9A+yBFcS/etVP3tZid8LeDnQRS8IG/EAEQqcO9n2srU10JVdLv8IOh
NOFp2VH9Mhz1QLgwwcZpdFTfSFiZvgqvwIwVQrRdbTqMBqiS7PZvgRDrlgbzb+SJd9Sy44d+gCbM
pTOs+S35oSim0xs1+/HR/pZ3aAaL1obyFOn+i1vk1L8Ul9DOPkJmH+CvpiVdmhMeDJCLospBrqdu
5C88EfpD63NHgKvrLbHHM1Vs5HG7Kygi+5k8nUA9dKtwO6JAenshhIlb6BZoGxnfws/4wluwmKVk
75JgWvPbyBlDEGSiUiuglVi81PNYO+0Nf7UHIgSnk3QLzBbb0wSxsxdueCpxHyq+EpyNRhd+P5cT
++Xrwv2e7Il9LN5gOWuDDC615RPZ8fbBsNZtvXglB1COICb0fvclcQt+eNVattExFkG3NhFLfCHu
Xpy6yM359wHfOC6ONYFRaGmhTHG+H+mf5TVzFHEtsrGckl2oQHC2VSLoRvAS7itwt34URtg16Hz4
JeRcXJsHHT41FdESFikfGQf5uVQsiI6rcK24UJmwu6ip4etj9DLw8HiMDAxxSYTHKdOXkUrItrnF
OgGgKOjPyU4tHf1arwj1I1x8V96jU1pD2XPmH92WDxjVQGYOzx3UhxFSs2W6wxe+jTJ3+TqPtJZa
7Eo/Cs03HdXCpsPnczQklVJSnwCsg+nK3ah906t2DwZCH2Aa6RldZr6lewFY7cMgviuVZ9IIvPTQ
pbeQl+KR4vxQ5S4GS9z2CmQJa0/VJr8YDhO+DWmA0Q9fdK2Hu6KmHHvGTxycaA3oHsTDK/HqVEYu
LpjwHO3c+JsUW15smbov6N2/Kf5oTzW/wlTcUmHrvTLcXJUOpf43MWBGENs0ZH9G7g8b+kghtMc7
TOLh80WYU+yYc6LlTfgahtyUpRylrdd/ql95oMPvYejBdDLxdAkR8anI3tWrJ1ymZbWLGTNNFDHI
lKxIcOAygY5g8TQwB7uSnoHs8en3ZLbBEazd6UusHHFN6NVr3tLa7f31FN2NX6YIkCpPPBhY+7IM
GQBxw/sDU4HFjeZb/eIhiW5PgscRxt7lp6N+tfMhJ2UTQjEDiVv/yxYXfVQ1nkgOYRMdNkP79m0h
UVM5w7WCWNiwSfK+GE4stcOoIWL2kv14N0Voq+C5SNTgRl/TiskkgJIr/GaN297nyuu5aOM24Spw
fIcYs9nGX8v8C4+D2EIxs4IEhgHDgrFPGK/GLUwOR3farwdKOB71rdxb+eXp9H6yQ5SR9Nbzmt/N
44xlaeqOeDSKdpYdsvT9wc50hcxIFOHQkOKwbafXmOUVK5a84VgJYwrnLIS1nnQSVNxhLVQR5Hta
AkMH5gQYO9eb53XYYxMbPE6z03E7iR0/MNayQfa4u81PemCRhPJJVzlCt085QIeVz34erUyCoDRL
dtozhg8HnUlaUAObnvMDEFy9rcYLUy9Oooe6j0xKBZcjp/nSXf2NCRpRXlfWbidY87baaft5j/ff
S8TIrrRpKRZKC89cD+N/2lFe7hBXMCecelzO59dOkdjRiTvPkltcSfcyDnECiYf1zmL84tRosYJO
2G5E7CHYedflOd2Oe/2uOGCTEPShEShBz5JL14svWJGp7OGMOUervPIMJqExfGBIQdZk7h9UMTqE
MerFZbn4/Xe9uTEYah4GNgHjA7cDO+r83CrVNX32w692beWpoh2TbQpmqls6ZUQZgFY1kivSfCqA
wTOxwD4jLOOXo9bAuX32F9lNS9acUOyiPFgEYeoirabVvY9H6Rf59HBiuWkkUYwuI3FmdwkMFpwJ
sQ8H1yV7RnFE3TI5X1koEmofK3oj/JfeH68JeHz4jHxGGISCBNxwFMpv833cstLYsBE/JrifDFYs
brPkLKjrTLazZbMk+A/C8guuL5d0qFyrhXymWhh19xmwarHFS3xlccQM3jzK9Le8d663cmrHgHWh
lRv4qNVavmNTqRcONifVc4lFaGr49eQZ+Q6Bv/ETu7THyOo8MXTTHPOPd2129SaYkcS2Ll6Ewuiw
g5xen5mdpXaZdfI4QmWwIv4jUL8y6hTldcMfwzaqglDfp/FqxvCmpavk2EYsT2znw8YMikzrDOtV
DU2P1SqMU7wuO3RsMGg7+nHLsQEbK6ZPftha4ZlvbL8WXikXcFE86wxpnZke6278FduTaXjtQHf5
Jpw5FBkK9nRJP+WhhTLmJ16s7rkp8lU5h4fwrPyg3dbf8EEloftKBjwEKysMsIB9zX4d8TvZh+t2
sodymac+a1R5kXqt0mcuAiNFQKSMywyjOP412jksemoLR9vGxrTOPGIb3+zEr5lMkNB6fk1cCsq5
Q/cOW8q4EOQ+IrZyHoeWjeQ1jk7pFsslTsXeeGzP2ir/TI+Cq93rEtM3j+a++TfQ78eleFW98c8E
wH7aEP9tYJ1iuZi+qzJofWJIP9l+0TXmZw7Jp+IJJy4stATWbvtLLT4gLaeLq0AGtotPjvR01drK
ythWNxFy6J+G2Kvx8KnsutFKZNsQfCY2pG3o9mNFTGDBt5TXYBUnFhNo9y9/o+e/6zqIG9We1DtN
hW+rM55HN7zkrAAKPLyy2amKQFTtfI3gTvtDSkpNBp8fpwRmpFRqDT9poX/bSH/sutCGYwSgO/iN
iC9OxY/iFg/Eks7Ek2BVm/mAqPnxG/ECUHUx5WUOlKyegB/jL8myq2RfH8OAp/WbN4nGqe02DEur
asdNrlePpULp5qvpVqJtv6N2fVNcnLD9zMOQtH2iGefxZKjT/3Esm5mdvUtnSi91ndKUrLKNuFOf
+xkFNDNyW3Yozo/sUY0cSKKXAZCVzqS+yoyHuA4x8aroe7xOtIVyQ2s3fJlfLM5FTpHHwyL9SJ3D
9bPaLZ7eK3LRefrP03VOHBaUw+X7uWfvz01zas9signzE+Y37zFlgistlY/nl3l9tv58TkM7v3Mu
qcou69+i+ZuDhvL/sZHvj9qJtLXxTXWyQIZf4CC2jI455cO7eqgY6JxSibdsZTxuG+ld55m84m3z
CzOHpmyXbqeDcFOxhVmi/so3xVrRXby+aPcwO3zFb6CEpdhfVq65DfeEMEbB5Cq7sqACV93kInmy
y9rZxK4cmF6xN9dTMB3Hm+gbmxe5hWaJ/PNX5dDhskF4lhV53A2cJyUKKfiRVmRYIqQvazixR7av
fcPKvsQGZWJA+R4uaJ+YORvEhNONsfNRTVZuU/s84UphxxvVh5kKHPAuxA7NNEQXhvoyxGRoI0x4
MVid1rOHbyuCkhyD98wzTn1vkc2DIR52cegKXjJPJzMdafe0jaDXV7OME2rAUKd4TRtWPSWyFGSi
S4FYueO3uGpW3X18UQPV0ZFuaH8cbjoVc49MjOZwR9dHYXos4XfcSf9clmc6vjWAwJLGQj/DqTO3
2VsVLbOXMBH5x6vVaD8EJq1s+iGeeC7PDlrNYLxNfzjLj6W12Na3RefBh7s8JFRcQXaoO7svCIm1
1IuxFr4YXOH1o1wXq0b0o+N0wWpYRUYOD+oHy108iV7TfI2GTAg6GSsOL4FMEgMAMNzkhruVxjjE
Rf/QAuMVFkp8afPyeEYLMN3VyBY2zH3m04yg1tV941TfQiZKQFAU42QK5wxjGJMclfQ+8IkIUbnF
40lVPHO20b7AOpU2TNK/gxZt5qE7ctvgWJENwODNQjttYLrNiJxtJHgy4fzpbP1PRqtpP0I3D30V
iE0M4r2M1C1zWh4LtF3Y2Z5RvFUkq/Dk0wZncPQCHD3JdiAsh7DQYExhqFlZgXeGzUTxu7JEO7zB
AxMU+8lkGtET7sONk+L7dRRnJ3pQaSDtpO2kxZt32VuHjJQFsze+URPxw/QFGFrpmZtu2bUzuh36
vZ/ZwyrEA1vc12/ERRMY5UpetcpZPJTKHCThVnUrr/zsL+pXt0mw8smd8FNglNy8tt/0ryQS4a/7
MBALkYODm6nfrtp1tAVjDf/k98Q337Gptgca/vmu/E0Qy3CajF/YaGT3UYDPAyttWKbHx2L/pO2v
XxjnE22hsH8+33hFDGem26NYT5IFIAkNl806QTD4WBkpxjQkIW3IPgCkk2P0U9jzEnVgxa8z6yx+
wcIqjEA0fUBLvFof0C1RhBr+s70Rdlvj2pPZwESNNfV+EfoYnv/DRMlj7234YzUiEvvFWgKju8nD
CtQUvVE5ORjgcywQWG18Uhw/3uCwQRRXl7CSXGTtIFhA3yyA7+IjZ7aGeWqE7+xBVf04u6gBYnAT
f2EKGCv5xsbldWQ5aZB/QnELYasJDm7+TbYD4Bjho2FdlAc0LjV+69QJiYeyW9iGd4l9jOrelYj9
Crh7VMDpAULUU3y9g6dh5QfJ5eKISMWQCm0kt99Gu0TdtsMSHw4ORHyHmcT4bNkkMFlUxsmNajmv
sBsAIyoDajTzUz8jKy8u6U+ouTzq+Sa1Tdf4YBIAZ5XN6M6YKT9Mm/AN+LR7T9Cn6I5p+sM7PTyA
ovnRjDwZvPi1Tt9Y0mPJJ3AXv+O38cEhJ5GbxYE0BORh5Pcn+nc0sPQNGiEF1Lbjm/KbH2pKnKX+
XULAddPIm6Xl47GBgqn56k12eCYKTlhWUuqB9U+zFxdu1zgF0ZfcF/Zqbj5l77tTNx5oMniZjlmT
1X1zgMp28jOfS8NdiBT+XFLME4ULQki0I40rgUxhup/UI3o4N1nAl3dK+jBWGs/1worOsdeeUsMS
kPS0xBwH0T0jeHRfncsy0BcB4AKIg/jKKPLMYSmS/DNeTNKhSJcr2SgoNngrXv+VMufxNcY7DrAg
z7rittt5WyxVaxEwOuJZoLKrnOHMXHbGrpmC6aTvoQmrO2nF8ahcZK/x2qtcetUiwLN0OEvEzSfM
bTcvV8iUsRQmu9Rip/DyPImy1cv32PA63iAwBFBWAH0WYE7v7ES1Y2SuIFWYeIWR92xwMF/J0V17
09wWYZ/dJ3ZziyEbJGe4ujgAYtRgP+wH/5ODWfGHGREMn9ki41TTHUaWlBsKoC/CSmDjC5MLFxjr
hjW1dhb3+NPs6vfsyKFuEkW6JhrCl38AjBL60caSlwAOpAgG6UlQdslq3GnozfF6/31chetM70vh
vaw/Cj9ZSc7TZaojfzLs7u7M/yvsl5De2NK6ucMcdRfL7hyf+DiK8xBdUA55GS1jCAZs16odbcPd
tC18KX/hKckLoYsjWJQ8wRRfzTtLc3rnIWPDk2pPPck3g417h/xMXJr4UkibofwQGGFc8BLsCKub
XEKpswlM1iZpCbi7+i3kdZOi+bRysDKOaK495U4ekDYZ0V9hFJF688NV2V5GhwyeMl0lxlKvtmgo
In3ZVyRJu73iPyewDA8WWf7wNExGUzKwXvjDhIwZmTjG1uk1w3Gh09fD4k3ccrA08wroi6un/8Pj
EtURUNzp4NGW/NH8xqf8a8JF6hdA+MDL88S8bsKqjSzUpyWN0rVdN78Ncnr8NjCz2CTnSrEwaBBe
n06GNQyyxGirtoAAYWwPTP3euTt8RrSRT8qwq7TuHX2r7aAJ2cLaOIIdTiQr/pCl7jyYQzS2DlCo
WGqy1tZI/79THKxpRP/AOZbdWzNZWDFOiT+Ol7BHqefKFGl4Ax/C21BbJZNdfav7GHGcBGpbBaAT
Sb4j9w7lRg5mhzsxxqFf8ZWm4oHnZeTAhICeO7v9SmWdQun5MtbYKEeH6pzlVuwtluwOgicnflNu
TMKsxqBGWu+yDGoI3NTAyj78FY8zePO3geW3DS3inP1CYK5KxhKOdOX3DR6fnZnVtr0KgXwGUkT7
dVp8aMfpI0wCkWAhv7Olb0TN8U/vcFIwiDsvwmVnmz7Y4hl/rpfM54Rp2GQp1/DEpqAJLyKaqrg4
99OkvBnbMQBnqDTbTBDB2LUX70V//E73HeAbfsSCxRNfneUPBZAnPmEpWJ2NL/ycVIY/6/4d8OSJ
uCN1GxQ/1vzOa3SH5iB8Ket0Z/JZG0QCDhUefJTp8rw3Ph4eQK0tgwbmoidAZhWprwv7Tbph3nmK
7jx24Ulg2GwbOyAf3ArzzecnbTXaQyGY/JQa7FfHGu5cMxSyCU3f8R7jk8KGd0rOzxPcgOJl5oXM
1Sp6IgDsmdX59ZIGm5u/jAtqbjI/tEM2TrgLYKPEaznAygC38Kbc7Hc+aV50aNevCnni4IUIYEEh
OTOwXHdv+Q5TGxwDQb+wle/Xsdccq4O5VPd44++xvfuSAQzRBtnJWgrUvWG63S2+snSjVewUh+xt
dEAX52ktEBxyVRjLU3YeHHFZ+DHCMW8BpUMP4OExZmEwfyQqWapeH6K/dvfhTePTAt/+vEa2Ibca
lPLpRGtksDPXmXYdSehZCTCGD92N+ldHa9aXFmBzHdfEJlg/zGKi0F20fk/OEpAPhENaMG9g6gCI
SMbYQZaW2o4SM63fzZWwztk+OXrqDc9ltcrOZezon9oX3+tFS/5li+BBET9wuc2o7K/NVnJEKraY
isippf2Iig2kBqEGDKvcZsvmEyqhL9PZ1jZj5zF6PSLCe3OA97kAcqOjzpmWf1K9V/I7iUrD0xUl
n8gPU7WE73rDK0GWxRJKIEr7Mp40mC8sBDRVaA/WyvqBtuizf8/fkzXPJ+D1y7SFyTZEzFO3XazS
934Ji0r7h/LTNR6lTTQ745JKvWLr4y1yYtIgRoFxBcKu8ffcih/MdX8nqqpNeCk2L4pY6BjT/TEv
zV39GS1ZWk/mqTc4IeA2lY2ULNssOO6hz7mVuXvAiIUPd2luLS346CiZw7493WrQXaZTq/ACo2Ox
0Q5MBToG8HdOuvc0XRkHiGWHfsXw4KO+CrDn0R551Sc7NmmRiT3IPD7y7uVGOzDyhDWk1NDQGITb
FJpivQ1rez5QZet7Ea+LyMbRom8O83t7UvfYPftZuowVW6eyvWCjeZx2veIt1uZ7Fi61NzwCdpzM
jD+eWLH4oQMpZp3gYwl5DQNhLFotqt45smXDn33TYSe4NbozXcC6m0tyMc80pZ3BxN8yzyFtEOWX
Gzr96pY9tkWEdxbue6g/LMInqE+AVOe/GFeIW/JOw9BxI0M/o2ly633zllBz0NbUGOi4pUSl7OY/
3Sedajz4yZt5f5yQ+7AlItPscicSgprmMrYe47qo3hIh0L6171TCsNmKuIgbHVuzNABGj2/0VP1N
mYFDXA3gStjpFLu5ne7HH6ELyhMK1zcEG3Rw+udiz0mXy7s8/MBOALSHuSj91BgI86YbiV854h8/
ysEj8mqgVgrT3xr870oNgWULZUbJGMupma2cw+8pdaUHYw6b5cNOnRluXgZj5daYRKd+31xxIuGY
5GiqGaeJsGUDnjJCEslvEfEJROHMgmYIJm3Ldeej8Oa1Zsoqvs/WglGJttI/ctGt/PErLpbYiEDI
XquaHU2vhhrvXQVBvkiz+Kpo8ADKOayj1wEcnuag+518aR2zgoYXtqC+t1dy3Z4hhlMbg2xZph+K
U8pBmW1jmBkhvpewd7wSEp9O02aL3/Mq2lTMMjCIftGUODy6kIQNN+KswkjskDA0Hy9Tt9OXBrDp
EMgyNNQN5zSwNBpWwt+CcT6GT0eeVoR4xNjN9JiSvN5wnt3EB5TR6iXiomJd9qUjcqgARlBbS6/L
X0tuuqvGZb5YD9OhK4+IWKR8m1cBcS3iRIojjj+Xxbgch30xrwzQLjDIEmBiNQ1bmeAVbaUYkMUu
s8G4pggoS6jLqIUoElCENAxDKNkpuyU8wDz2Sm4HrmzjtDEX/gNSHUEzOHdjw6w50O6ym3I099CT
+g5urN0BWJfBYmFRGBWVJ5afobJsp406weG4sDHH2nI4a1/D/h+w378g/v/h/P/+U5TZ1QmCWvyH
C/Dv5yIjfE1HGvhw/INJQz5v5w1+Q6oULf99b35oiqd3+n545OYS6ZGb9wzGkpaVUC0YyuFliqtQ
OPYvV9NupVcw6scZd9S62RjEYTGEeH3r319KeK055DXA83t9T0Tl+Qo24ct//202imdgget3BPNg
9Cm1pMrEP+L44tr/+17z+os6hWr/74+5RXrw76v//cW/n/vPP0Ffhe3mIh46ZyBgzPr3Q8jrUc3/
+/Lfj3akcNtxIqG3VLNmh4PzVNGNKzNElf4RyLxZUYsNvxnb0iNMwZ/hAElJ19nTqM2OVrjxS7K0
bcL5MD3azgkN7lqZy+pOK+JdlkWfppwfZWXxKeGe6mHhqdgm8AbWKct4kbgN67V/7KZikn3sO0ho
ym6PhYn6lgAJVK2FnaJuwkKmDb2cFIhHyQQB21fCrKHFznIiOPpCpKUxdNrkHp5oJidv2HLe8qEc
l7iRwbIXoGljsgIBt48Brtp+CnINZDseP0uhlNbIUOFdh8FsoJLCsiPBuaVRhcFryffkGWQ0Ou7z
DottwjVBN3T1xxDA4g3Zq3Ctm1OUts18RxWCr8OTgqMf8MR7QElD0e/kGZkAbQy/U4Vt0Q516M49
tMZ25CBMW4bNozAtszK6DYm0KmGnvoQkD+CB3qyqQFA7BnNJ73FBChsb6QLKN8HMuVkT9R5D8sIO
GTLdMGxDTfptBejMGt7ZRSt6T8xE7CoaiaN86j9Jrn4WJvOMLFYfdknoDJI1eBoG3BecPpcJbApF
B9obZFF0XvYMIobAlWFpGMnTse7yCLIdhMC5+MGRDBE/Bm5TfCT7o2thizUDbUAyo0pXnqOj4jlg
LyIzW8fRJcZt6vgoUwhPkXQQBQ4OVVbnjR6VCILzJ5O4NstXrfo1zYFaLFbPBXvgXCaxwyXHJwKK
O4aYTwzJ+tsDd6dllf8JCcyHRwNhXZ+y0Xqm6soECxgQPcQiMwdiVZK3hNylvnvtNVnxSYgKIe1v
SVVDUigNSAs4gWC5od8jXce66aF9mdFzO0tkzqAEgXksqB4WfcB8fKJQYbYpRdr0lquo87OSxKzI
oOhlqS11uXfR6E9BNz9hc+MaucCz35K18lLzJLriy1diJGVCkiBHpmxmiZH9NWPUrCtk2s8nMxEM
AdigC9bHY4wEeBoKIE9G7arf2QKrPyUPfxIN9/uCzFEvFRlRSTyyBK95Ur0YNk8DQfNTZpUkVANK
0n4sDM6Cigla3QEQNYq2cKVeYzOQsk+1zhl1NclNjyUKuQdcZ706EU2G78+iYK6MqSdFgrAPUaKC
F5mnHtW0LVep6jRsZUmVqzuR7l8a9w8eJOdBspki4chUVxgwiRns7+KPkOB+I6bs3IokO2ZfU5HH
eeyTV6+uekqaBHmrj+91ateQbkuJeDlBKGDPk4f3xIaGA7UcstKbVW2tcQGGmulh3vOYDU+m4OEY
KYEhQfF/NsmmjylU8paqr6jSwxh+xu20IsEQLAeSAVssmb+qYc8KMEScjj95NgCRxuEtKoGUSz0T
LQwP/VluSfdr0qcv9UrhtcbMMoGpGg4Fw//mqcQ0wOmV+I+Lku4n/LfHDgxxSmfIzz1PcNQYVrZg
iFUCfMbmwiF5QzjoSt7tSokWJp2+BV34mCbudUn+HNaLKUE19Vdb0tuTCyJxa2d5ZyiMHBfKpdBE
zup/FKAZwCXBOnHMCzi4anOcsM3C2ZlJsAxWqTMLDqPBy5TFaqSIkCaNA6c1ulU6xPesx3sDEd2a
yBsdViRWZOoAQDqFyBIesETiuT6YYkdwQIJRnQxMjBEuHCpRFpyhLhuvWMw7qZtdSdNDJzUIo340
8inrswLyOzNDnQA4SgaMDvpng/xGj3YFgd1vgtTfGgn/54Z10uP03U0CbbzOfCIK2+gtr2hAVUD7
pypYioBgv6Sb08eq4nXZ36TF47h4hOAU9SJdwUWscSqKiIp0EhOQHBs7tsjSuAkpY8pHngDgo1AQ
k7kLWqyEF1p2JjESRrfW3zuyjpaCTjk8al+Zlv/OHVZF6jQiyReYwZPbQGi9kz6glkhSHjnI38Qd
znVQBsQydQyFfqnHykAiR9N/hv0hrkhQMiPzopQCiWwvoTXLDKYcrl+GYpD0y1MO089uQ/Q9IM5j
kWjLjLS1EL5hIbSFzWl0EfrjPLaXtjy+3uLqoUc8VJG28OX5QdiNrPKcZJfYJDsSR35xRTgNnONi
HoFx4HiIpAQ4RsdSzMq588yeYroA+Bi0RQ8FWrBbcSYdLgof3jCoRHpTjeqqUrpm81xipVO5WkvU
SJ7PQQHMMxqtr5NjgyXT8xWiMWLEm2OyHxNY42r6rHp52iIQ4UUmOpw+wWmk2RUhj7yetIMzv8bU
LYW4EnNPTaHLkSXAXcEy39LwirYrPDrwSWP2JT0EQIgOQyyBoQHJjs9u8XSVGvZEObZYYxvPoHqF
HJQTSko1xJiJ0F3LzJH2JSFT/kp9kKj4wDf1QReW4s4CgkYLA/FkhLIQGkwNZWLlPL05yGK1cCNV
ACScaOwThalHq9H7DZywxIEz/NLNGQViBoa5gIsNc6Seh4Ewh7bywwIKn66pb/PEzLhcmTM2ekUP
vh/rCrHP/0femSy3rmRX+1UqamxUAEhkAhh4IhLsRfXtBKHmCH3f4+n9gffa5/71l8PhsQeHIYqS
DhsgkXvvtb5V8NnUGGWIP4eeZJPsHTFoN0YylHwE8nVovhgO3WWN43vxd18V8RRRJGpPbto4a9/J
GHIOxC2QbPNg5vGzVgU7g/wmRl3NQB+eYgSy7boLML3kTYxviYtJVtsvTSLN58w6T6ImGMoud1pH
A3PSExxbbfHNO07J7rgvypHD69Q5Xz54UAgy8znr+uY4BHsxMg8wVTQcpRmgNHcp6oHH0Zl2nZOb
Zx/SJ6+u15niF/HtGDr2Qczd08QRyMHKtobdXTk0W5yttF6ZNMY+MN6MvRc6LvA9BfOnTFmvWcYg
S0PEhk+dwpfUzSsBXRA1mvEtEkk0LlzFEXYUKemnyEf02VO/rGXfpuvSsLZ5gnQhbO5n295HqoIs
gKjBNKqtQ0oa4d14fkSg3kUzQPpsAR9EI00sLT+XYGJUPWMYY3hQEsfiaiDjOp7/upUB2KupPvta
+AaWLtwpkkLm9RRn1h35bxDT6SZlpjtvK7v3+hr9jw5tbW3p6XYcm3jvR/MB5tptBcsJhG24DSO6
V0aIir+IK2xIUYdZcSmBSEL1QvYCTc9lOnLPwWBMe4BHxPLExTrRenejlwzpU+gPObw6jehSFTBe
lQojo278yKH9cvSWHwtukUFPR/Z3vGHlE/HrBJCd3LG1HmZT4bs14EtgSSOhhm30cxhH1gYH+Lxz
jUMZMcyxfI5aY5ZEsEqGKRVQUEhc+INqoC506cfGrKhzbssgw3A7YSVtJED0dkJbm0EOmG10V8P1
6HKVGJj9NJWC6DahhoTkIISI92kK7IZdrVljuERQXxl81FE7CrKSay/H7QtBoLL3k10dSQMJ7ss4
gTsWrpoaqSKYAwVspH233XI4Za57BGNy6F1ZbvvxPZfXkKpPDVZhT7MdRkATmQ0R3CxDPrQpHLSO
58rbFKMmzPyEDWTyOAXOZyR7uROTcIkxau+Ntg9OJJ8xuZ+SN5lov5KWN1TSJ3Vlvw9l+VZXSIy1
rHnNzIi5hl6cI78iWJ2Ce+DMXWeqvprI4rhqI6lRlKRYmsSDDsG3jHrAL/T2jG0VOPrGISzTbdk5
Vfl8GmT4bQ9AqrXgEwYHG/9kIgTe4ErblhPxp8Y5C+FianDZxMYySiTHJU21jqqXxd+t7nSXiUob
FVBSF2VvXHV71660VSDQf2HYlDNoUhmw92xwiFRyerbGDLOiE7WYj0H3ubJaYpQ82PBvhcl1mFiR
bWLQOyryBKVQQ/NtWsK/sBY86gzNhqh5y8YYLpwY0E2Sf7uVCPOTo+pNSmizPyrB9aMNTUwmecZX
RF8yFhE1QF70aVLUHozUESq7xQLzpc/Q3LUWdFcI5R4P9IClLDSmwFMScyh5ncgUpyDe+D6l3iyS
Bz8kpD7tmNXyaRSrTiZen+qNB5eXnnhV0c93wHJQduyFpm4Nu6Lf1WwSfTpo6CbGjPEQNCe25ySG
llE2e1y04AwMe85k974pYVhfyKt03NAKcvKgcQL85obDXhTmlgwqxspT2N7RU3jSUgPfRqYRY88H
qBk1PZCxe0+6PFkpy/HYzWsrQn1P/sS0VpcZKkjajRNiaanuFNXQwZB3g85ALJ6e46DbuQlBInZo
pJuMlBhPcrKbpBQNL9LQSK/yDWS1kI55Tc+Yu8ejWaK3urHy3D3KYt5VKXAVFcklr2C863uDyrtm
M+MLiDl95ZyBvZcIX4Lr2V82ywYHJ/tSBDkNyLuenK/AZb7rfjp1R9JNGx8NDSh+YF7zwkmVaijY
tKHBw94vKYLxeyISAlEl71CXsfgt/D0LOrg5oh7vRYu0ZOL91ZfP3UdPKgz/aBLv+KIrnzaj1h7j
dvEpkqS4Sqc0v8oqbUuUPLM+nbnLCBmo46O0WgYbMqnT63Hp8zWldq7Dz26Uh3pqk6PrNBwdjsVY
pw5w+SBpdSgrwHIxtJ5x2w7C3ofxfZEiYwA38hXqaCpqmgNVS9HjMlcfF7Yh6LurfODdLWnObAiM
ggsUMfDWCooLBVwSp/ZY77gKYICuBTpd9Iiqgi8WFvamdOWwtDLweJuI4iLT7zw1CgSrs5nvuxp9
XQdziGobFLhATa77pUPSbUQjmtFzYSlMVfXPxNIr3XA6ZV0K+maqyTNoUB8NrvTXlu8P5yYB1tzP
17NOVHHuoPsDrHh0uxb4Xw3SmTAET8b+XVIjvtZm80jkBVEXFguTlTXPCtCVputrNbzMQaAfAII8
95ZAzNU3NsxLlEB8nuHO0mZUMSMj91yScJJ3GKVatNMTYcsDOZVC4muYngUp4etAn8dVXKKsargc
BBz1xDzrmzEP/TVV8AvSjFKvza+5egjNyPCWVd/mA8VgCgvobEbAqQcR3RUIO0oThWEJNK8hqhjM
mv+g1zhEZubCvDAIsS+pEhvAM6LBW6GJ6Mi28I6OyYzYYtjmuvnDQvkdzlUF8o3qLu8GsOEiAzNE
dH1NHJEVm7CQcqfwVAQuK3bcx3ySnISKA9VmWDhQw9+YLDaYs+yvOYrQhCB8h4RNtaOGNxxULR9i
XZ/gd5PfiKK6KvNxo1Uxcw6tDe8m9ekE91gcSnpSV4HbuZ49mO96yzBlWKZH06s9ULmkqnk3dcq6
ctP41qtf4C3FgnXQW3QeaRd+wERiOwUzABAYqLeBbRW4XK+pqldOORpMPjQeoVtvtejIjRMIT8kr
N5G5659CDQ9zzUyjVeekLpACEAjLWY+AbEi+QzvKb2ek+mbBqKxY6lhJCWewhyuH4KRhnAAOSCBz
apz8OXIeZM1AZGB4NdH8CkRknO3CWBcSG1XTI9VMyjF/mIX+SThQ+Elt8y19TmlDPeaupKtJmATX
t7dM0XshcI5d1k1RdfWOdqYcg3ETVNGbpUOSAp47cEGNLMy8TUdbjaXhlKFwmXJ8+wQzRyIjwSVg
E2PDaqjFsOHSxWjCIjKLYO9VbvSfJM+VKxOleOGzO5l8YkUKcuNDKzVAwbO85ZPxkfruE5Ei+FfS
y2LF8Mkfz9GYvjlGA4CeGOxTNVoO8y6NgOeIWHPXrT76wdouZQZcSTl7k7Lmo+vCSIvZtxRzTbwf
wCYWuvjomK51FZTw43THeCzditowGzWknpjiZPfKxSsiTrclpsxxHxxCXj1/9lH9V82Tk+drNVXW
eiwqbKmFgHPJ+pcbVr1Og3Jra7q2xGabJfYnoPZkVur0eEbWvnzUa6gjvdpktXWoi1ztwHoxF7S7
ra+xCXVwcgoffiwbFfwI7JIIcccnT6nXh6woTmvtNauD8RWUqySPXdInK+1AxO5XlGnuTRSXt7OO
qZPA3HHjZlR7s4PjJcvZyFsKArzc+JW+6aeWmaWbt2fxOSA8yVj4V1SEFdpeAibshqmD/yLy3HNm
gUi/Z54Rxh91CS7eoR1N1TBdqd5+dhHfZVj98LxYkydL7Se3uu2gHEXlpt3YXf0d0HjzioUQOJRi
3rooMeaSZn3ls+1euvaFTnRtYIOUH8LA3oHmJKJgBBFoMyOVpI9j2mBzYGsoin0NDcJksmIY9K+C
mfD5MBy1ld11b0GgPceFLdepokoOy/zVnOZsZ8rk6BNHQpwP9kPRLSLLtl1nEz5+bWAhLQyazaK5
rcnI8KBl0ecIQrlp3jutO9bNxDRpHjB1qBpeQdM1XKy0Zt0beHn0fCZQMSI0q51pR4xc4Vax4aa7
2NTBwZu8q9qof6lO3osmk28Q7XF6xeV7rMYPvdXOCzCfa+3twCf7XPryMOrA5OHUoVhpOAez1NrE
+etIVbzzazgyGmqG/JQMGPljpO/ZwOLfYsviQjJeUY9wfVbVF5heNqSGg7y4WMg7//rLcKrvhnYx
VEmZHUaX9M2by48Hle1MDKqXIqIfpjWFPylolx9abn7fzSoFE+Fy/48vL7/+Lx///etzX/O8ft+3
HSaMw9bQhh/+S4iMjuAZLzeXry43WtHnh5pgtT++d7l7eeDyvd93/9X3/tWP+NBmyv7LqH1vSrAK
u9mYHfyk5NVMy0v848vLdy/3ZzHykJZB+zDd4oH6pDhcbji6cNz+vq/N/n/etxafLT6a6NXOZrlL
Zm3lanpjwipN5kOatDOvUmv3RHcCX52cnT+Cw3QcpqdZX8lDqIfyMIe+syZvAMnKcret5j8fSJYf
sZXF5EETu9+/cPmxy12NptBWDeHx8q1IWtZhNB2cbJ2eWPiX4fZcfu7yyOUGWh//OUXnfRwJjNsq
x9AVL//v5eHWlHJfmF9EWEgEw26Pu1WhFYigiB3ZOEDZWmhFdsUw30+5Flcl018rbon1YEDT1xPE
wkK1h8uNObYIIsKintE3zihEoM7YRfs9amgtckfS/YwNgl25gFs1E7OwaRgXwj9MgI3tooUqFS+g
qPxygC93L9/LiONkUmnXBK4H7boweuwNl0d6slVmzy/zX+lAV/7376VNyAV16tTBL7HFJZe/cPnb
ZaAt5BGtP/Jyou3v/++P/+XyZ//4mctDsJgZHw9QCX//8eS/ntnlpy8P/OVv/7cP//4LpRM3W7dr
9r9/9i//Z0EifJTUhLiwAYaZxfLnZIAUpAtQPHAfBgvhomngs7On9pTQegYnBT2jd3KGYRqJN/lH
YhkV8GifqUARwtWeiDIN4/qkdQNTpYQ5fhvs+rD34jbdawG6laoA5QViBRq+9tHX+o+ywuzQVwzi
65Stfs3OhYpTUmVDKtCUoifGzNL0qTzdXIwQYGAQ9W6z9Zl9aIpWQNPWNN7cRzZgxTkZWNJc+NWt
oete0Cb+ugx6Ug0ahvV9XiP8dKhFrBGoQQPDI89+9UGkeXWJBoq9wLpLptuOFt0auzzqIlU8tooB
QhVCBjFQUvR0yQCH28y7W/yKUWoF+2o0Hkw7v2F72xDFTcCRiuJdyiV41yujvmpzGDxETVEjRMip
HPxcRXebGgUXs8jvzqPBYInwlSNgeKwHixo8DdxDT17LGuT8iHENLbGcy5lTCyiOjVYZ7seEUJIY
gvq2YLboxzeAh9NVNrtIaIz2W5JX781xZa9N1zgW4dAhP/URozdLmg8GEN12XxJklS1zEELoiJMM
OhQ9eUPzXvvougQWbN586vYmSdOWQaNkop8kt01FsR3LEg11iF+X2GNmHJF/tOS7DXveTDrMsw3N
NGsydlKhHQ9BS6+Kmz5Bbmin1QsuA1KmHDgndRsEV5VDn9RIIsklsJkBcrA+aITV7Cub2iFgBpu0
UX204YQzJ6j79rHS2RcbVKZtDsNkaqIVw+DzkBinQYD0nbIu9lqnuNZaUW0G6d9opvVJeBJ9W56O
xiFMc8TUrrS4AxmYY4xJ/PzHTqNj6g8Yx4NKuw5zemhczmAKRRBSVWqeAygjQu/rVd3QDqiQwExl
YK7yxHjVW/FLJRqJHZgr+NVr2gGcMOF8m2nqoVf1eEvv0QzYrCUSBZiStruz4dFUNEMOpGpMuKaS
ZA/Tn0B7Vzva/kNi9fIOzPGPNHHxR+lTwAYFR32Obtd66xsdXAqZXeFOCwj21mcz3lnJoutV7RfD
wKXwGzSIotR6bYGJT3SpV8asaiIzZoYr7FlFzkgbCWyT2/qaMRYBYYn9FfR1+FzQ3vJ98pHCIdpU
A+A2n77uBjjtQU+iPc3MJ7Oy/H3FO6S5QqPVWcgno2hPaeaigXNYRK1swFZnyR2Rfc6uLf3rJozq
g0VACnCU7EBL4FrHhDU2/VuV1u96yTPISkSwmX9XFsZtE46UfrzfPcxhyVZQdNO3kSjtuib7ozYb
WnhaaKCmQYeVRMjAY+m/hhGi6jnXYeqEGZtOPMBt6F8XC3JV5/yAHqF9Ua6hqNAJV8TgG3RHC4Xd
gLGnqUEqsZxvxACNr9SyAE1tVn1mirZBAyFxLRTwPQt9G2R3lHRj0mzs2RoesrZGZRgjlOG9RcDc
htqZPT0APwPR7ZQfWzsKbm2iWKmpfd6FKNiMwnh3YldHDZOjvzSTp8mKum2TUIYboS3Pfeh/tbTQ
OkOCxDCRd40dz6vq4tuoLcEHzgL3rE9YzDT2PbKYiZg1OlMyQDTVD4QvzqPpEVg3PHbFwNhyeKya
RkdbGv4yRScglAuxaSWa35H8Vfbw/FGmxGhcusWJOLjwefFMp03WwjuJTU/rb3iK5tps/BbFKK0P
a2yqbQ6jkjE+SthxKo55MLSg81CTIuTYzpomvSHGVAENKEtQGqtGZntTABaSWnhTpOxEw3EhITC9
2/ix0+7bQL+pZnRhDKueujnF1NTfDeRJrUyH3sdUGtgL9cA6DE73FUNKpdGWf48xSMKhDnN2afqz
plcN7zqsY01Cyqza6ahLB2NbZ2/6uKOFX0DGDYS9YEDJpNer8WFsTfTgVkS3WFvPZjkfW8Q1qQyy
60VkxpFrF310Sso58+osO9EnvdEIJ0eAHlleEauKssOut12L/n8Y5+SwUHE37tycrSACTlMSEVNq
4xu5vYwLx/EmoW9/GEoGK5mDjWuMgbKLgqyGMXkbELza4/iWKobpuoqviUlGH0340FqZWJj0WqwC
iRR+6qcT0QzpodqQcHqXlgZrau5+lHlDM7/F4qvq58Qhe4ID+UEx1MpnYqkqxZU50+xvtZyqpHLB
KCP5b+AEomfHbm8eP329Og/6RLyJ4tXHON4NHUu2k2FBrsJHw22kgVTXrfbocrIKIQIUUP5cdhgU
cDvGzNiglu9dHpgd2HiVbT0WTRsc3VC+Rilkw7gmJLtbCDbDcmMMCWaKIH8KSSwlC7p2D5M1voYa
oIomF9PBYLeHvISbWpOBJzPkBDE6qGNS5cYeivLaXLqHfmNux6UG0G3qgoo60mkKY6svfM/Ljflf
X13u/vEUl19ooojBnHf5Rt+abOfG5Zk7g/GoJSmQH5tsZQdvObrIl2xsj2UO0Z7t40zDaQlgdkyH
LxmkAxhXuVgbLtnhY+1uc5iIWf0mArT/BslOXFXZ0l9uLIdDwVxuLndDzaGDTsG2ttqahHH/PSAi
m5DZ5d0UTTPMXjs1d+FyhCcW1wNi8ODgc7ZQXFJEVCbokmK5uXz1T9/rHZfrpsJgVJsxzcmlciII
nS1tIDrUlwRUB11HQQc7Ozv8vmmWjXMXyWClM3FeWRXDzp2xkFkviNQgCahZcp1UT2LC++UmtiVS
psv9aIGyzhXdGDcVO6UtCcfzksB9IbNm9X3fOsZe2RCLnOVmThHyaoTmEok7LKQqYLGHrsR1Vhfy
OiRid4sIzDxMXSEOl69qXTMP5aAKmhm0YoNLOrcQy15MUnJAjL08h8tXilJ3rSwkXGF0KmVlLJnx
xgEdex8qfy8raCZmgugX4j8m+NSwpn0o7hmLkH1uONU2jB2gbM3bPLDPo9bLVowNKj7CgsjHQMOy
YzfiUJqGODQirtcd19CrVqE+sE2WygWdDOvStXNoARBvUh+aQomgtGRaNzUWYQQ9tQxzzNvSJ0zA
yGwOJ5eS12sj7WdY6pjLTbd8ZQw+YvpZ0Bj6T0yunUcQ8FMaInXt5Me8N7AvETBHJFFM1k88xhEK
Z27or+6Ldja2I/PRw7zcXN7/y11BSzHNaObwdgcA9JbPgJ3bnzfuCEPFQSuwml0NBW5KQWSGAlHp
sC06FC8VG153AQn/PgAvd6cYT3kxzf66a5wHIYa3ssRT18+LVjKe42YT6uOnwB7Pum/vh7E8/ltm
9U1otdp4NoERzu6e5g7wzYArLz1r4JMJKdEeEZO4w/T3+TukgIhpE3rIq+E5eu5j9ak9FkdGUzoi
VZTay14Q5nLMhniFo8k+hU/zG3ix7/GGiYX/FD5maD229gThdJX9AFFcTspxS9uTCWKJL4lRwHQl
LI8hCHTrGHAk0/DXfAGOgSDZsKjPD/Ck6wHQ66bTt1Adw36n38837VfB3QnZ4JWFGALEETPAN5PT
11gjzGlf+a/IwMWbH9VX+j1mNIaEGW5whDfqFH0aVDHYU11+aUbOgN+YdG+dLESPnXM9bnGEmNYm
lF+IYcDbloBGH423OwBWXnRLioy6wmaM0OKRQBXIJ9jO4wU05Zymr+DWPKFOA1zg4Y+FSJAyev0u
uZwRWvigvuXZfNDexcF/oB/PXq/BjiVg7xJ3emLPwLJivsUv043/PeINfxlgYLfbADT93sLAT4Ip
i7aikNxY1VpjioWc/AR8dga+j+3rleMABzzpzD5To1N6JJvlw4a773uGtQlqHAU4YtFbYOwF8NBp
V1XECGuFPA5Q1HDLTox1A0m8e3dCbbEdP4PqSt7/cttNOyGVP034vJ2Ki+HOqnau/aCl27/g2m/Z
kQRF/jfiRm+LKG+bf/+76cBzZ1+4fH/htSM80aXOdkLaDtJUQ0rF418f9xHSGXDu/1ZW4xCnwsCo
qR9KDcmKl/xox2KXfHaH4B7KaYpuYaP7t5G9nrItbUX75FzPXxwh7GvR6KUL24UwX2NTk8HCR5Eu
nNQ42IbO3s9vYXYORB/jLtNIBjWZsbNv2JpI/l4hmqAMfJ5/oPttsk32BoXjGg/ornzu7+L77LF8
buk4rMg4/BUfINa+ph8WBpdtf04PXPvRYeocsBjrd2I7MZHY2ncsZmgNdshmsFMjn8a3LzA2TVtz
WBG6uYFX3K1Rls4W7qj22b4GwzzSzT6pnjzWza+6/1aP2Qkcb/iDMQFDg/2DA0rOK3WkSlsDTHuL
PxFD6qS0IC2+Gh4YLDxWfOhYbWAV8whnNbwGDVk/UrI9hln/JO84ZFvGj/eIzSqicFbOudicMUrg
1aU3TEw2T9tTb3bEJnuXfqLV32h34hkK5sb1gl/zp8LYLbbRY7pwGs1XR3jRqdvru3BrnfGFWu9N
ucI+5WG9b+/AACJ4zl4KyCK4XlA2ecidMUdyntq4AT5jb0WAIoFk4RVn2HSzIAAehb76BZgssj12
B2uCH9c7YJbAPplghxgIj91ivDjiUwCn7hn3DCuNkJ3OiRY5dPGF3sBhi4zvPK3ZZRAJt4PIsOcl
Bhtxa3xn2b7ajR+U4DxVLuBbeajepqP7Rl25Zee2YW++I8yGphughfObfEdJiELUO8Rbx/sfjnz9
Xx34ytQNS9nKdU3r/z3wAdk3KLrM4Ww6/RnPUkgY1uJpE0+2+2ouClPSQNb5O7YZlE0YjZ5wJDUL
8XvRKv8PT4YghP/vLDQsC8WzbpF98M9noYzbUdVuP5wjk14h/1ryJnNv4i0C0YbDhuvHGp8d6TjU
VcFN2d4EDHCxWT7hH4luLk/nz0SJP5eFfwq4+Ke7/yfzLpYUCA6T/z7v4qHo2vBvq4+aiNj846/B
F3/+6p/BF7bzD8mfshWpSoZUJvEWf+ZeOOIfgrVWWcJ2HTbXBpkUeVG34b//Xch/mLo0JBmAQtFk
tp2//61Z/kMeMv+hW6zUNuuzIU1hWf+b5AtTmIRo/PV4sxA8s+5bNn9UCfS0y8nxl1W/i8wkr2Na
f8jkUK76vX2KKvx5lums7PGlHvrmvmfeu6qXej20DAJsJyi5aIc6qZztjZ0tlhzHz852defbmr92
Z9RqBShc9mHj2gp932PWNdVlvet19yuOU9bFOQH8uAQxCgs3QBQhohjUCI3s7GRp/OAmusfkXTxN
PtmM2UjDxpgJyR5V68kpEdtWD7AIBw6XnRr9pcXMDqsUbkTdpgUi8zzemQUop3J0cSQFEhMFVjUk
tJSvOH55ogzjw0WEWub7wo+gQoxIg9i0r0SNDiWHh56QGbfxW6xxwaDOjYU1Aw/Og20gacx6oXZV
MtOh7wscY8Cd9UXaUw3OPosmuTXD8ckNWVXzdGkxy22H9ulYjiYeMHdAJI8M9KqpxTaI0RJraWSd
iSbHwMHxclBD/l3Tn77Ki3aCQWEa9Fg6EAIgR/HGSJqZUfO6pDdOvRY+tympdDEONhFVYutWLrHu
0j6iHYYvPojPuokwTNMJ3RvB3o4M+ehWZPMU2E5zEwdQnoUZMXz+rvPNAOV6T8gmZrdx+iBe/ZSJ
J0JY3KPQCsOL/eFe6DFmq5R4BqWnzrXdXwU9CnBXZfc+OrRVojXWzTBZ2b5xkSYlIWI/P2B4Ijvt
mKgpPYS0SM9xT+6I7pZPPRGYG1plbKeiUJ7SEnthSFJq1/snGlzT1UDTzRHhQIfXqu/mwnjJy7k6
6bX9jPAbt76EEjih+rwfEijhvQaRoeqmPQOYAagUDgHEMmCd2gJqiS+ffbgPremLPUX3vTVFgpgQ
LsRVGXpVlt/qvvKPQlWkhJoYV6ZQzccpYcg8tvKuZoJ7zxu6JkV7Nw/N8FhqAJ0alMaeloZk2fex
Yl+IRjhJ6GMy+hXsAL8NXu6VaSv71kpiNonircyM8mNaifiU+n1+p/UhhECdeDeictULIaG7IZ7k
Li/1fI1J4MZW6cQepQw47lFkOtV0nYW2dtv0j8isS67G2b2Twz7r2gfydGY6OaHnhAE2Y0Od3MYX
jI4GiYRI2Hd+2ewQuwSAwoNdZ+Eci5AlXwkcBftwNvZxWnU0peEBUAez1ZMdrSltvquKPtld0pTn
71grZrokSNzyLHtQY3s202i6KwL/O+uwqJgE7vK5op9p6NVvwsolLiCDvmNEBI1V6LQdyxzZTufD
TjN0A3UWkq93e6LqieoKqTj+7kpu+aCYBziIYp0TLq1hGWVrmAUaF9N88qSDndKk654QatxcslMc
0d2MyMBu8m1wtm11LNQYH0fhaLB1GbQgwYHeS9nsauSZumE5bGTBEHMsOzqNcYj1x6xvBmRFxOJs
XJGHj7X5nKOGyhzoMbluROcggN8XuyZ9SM2+9Qv1eJENDEP3EzYCKWvucz0mxcpT2aROeo5FpC8F
e0t0DaFOhhjqXMIJE5hWhiJ8J4ioc1rX36aOBpE0gmXZtQwnLKe7z8pqOMSRCoH4IkMZgk54Wlzh
RSMHj/fHfDdsVNBpBWxKD7vvRhHfnQbmFhBysosFJv3Wqn/ZaFlQNwNiaHUtpMXpZLfrqU+c41Br
T2nsm5tIYH3MSozkuD/YLdK6o6WzUH3iyZtHhmOhcH4s139GJgvf1VjsG5pCkfIyaV10nhxGJDFj
Ap73eMNbuwqjKbuv8l9Z2nZPdWdcFaO1ji2X+Ggcgt7SXDfoyo5gEgHM9/vaMDNP82H9DlInxwF9
PCUvyXMOOmx7+sVkM9o2lY31ywjnTdtUL7FkohD1tQLDlTJ4y1/rpK6uELQUNIzHJ8YFeG4ZW6Ii
hlpsMJwe9PxrdqpDVxgAr/LhKzMwFZtJi1gOD7E9AVct0tQTht1gZjW2hg4QtxMUNREjLt+gxGyD
acMsiZMy1J/LaWxWhYCXQOopfRwBVoSnvhvdcF85iX2yLG28dRBmX2GAGWuID529EAFmFg6087U3
BkPGMg/PdbYyNnvaCy33p6kZUdSVrthPkCPLafiUI3xEJcDauqrJ9mKu3sxg/nTC1L+r670arf6+
oQqaEnnHLjO6DSKcdW7bN1dkacr1VPAiGiu6q0Ngr3RMMOdnoAzo1YL9sK6FPzKzzG0Xnjn6m1rg
qBMJASVGa12R1NV4c0roiq5fO72kKWDH4MzKXN85efw5k3G/HgzJHMFC9hK720LHeWKDxAwIsjtn
FlPzNsvogeQxjualGWbn1IkyJw5oCifG5gsiybYm9KgIdWdRv4hWhTuzxehn5CCB4iH/QAULxtSl
5saBR4tqBpMpIbCFHGBpRV1f2I27L8pbpeLgaUQmm42Vhwtl3jWz9T3Zdng9xzhdUiFZfNqfKUMi
BflWL7JXAwfQPQ2kl6Kav3L0tR5WUJMwaqKoCtncINLEbLOPScvyNe1gdPWbo5IKBWxA4kc59Gtf
onm1G1ttXXvOHgyz3SdLOicerHJTSd+89XkBonaMO1cpL8616HVCZjc2Pr4yE+c5oZobKx+J+lBB
+5L01oMTjXdNThxtbxqrXCIuLmNCNx1SrlmWUC2G7YttBN8hPaeVSpLmzMSu9lx2MKugLfRdUjER
TNoufSCgDykyw36s66x5eiVwRYSN/zqq6d1EUH5GyGqt3fikAtP66HX8dYM9kPSsjLNTRfoxxN+J
f6W1P3AjvvolyX/6POx1K7Me847ZUxGk9Kbq2Xrs7fqF0RXnixH0Gwe3xL1UQGfqMCRdY4JvR3MQ
C4c9JodOjvdWhqtU9HW+NmetpPCETOmHvyoNeJMkCfIh8VM4vI5h7P0Oz2888H5gKCLiqTbDnajC
fZkM1g8xkCyN6WkwoX47OrZPu2T4HdJZ0XGp4hfcDiGj3iQi26WeDNrJCCfsqWtPKr9PsppxMaRF
d3LrR7flIJau6L8wq6xKVd1HDlqrytebfQkrIi2KB94q1FdNVO67VoBL8ufsJNI6ODpV/BEFNiCB
yun4UOS6qI1qLccofFTx7bLP6plOmKmvCBbJ5QqR9RPX3o2qg2RvVxHJj7q878rm1hz2flE7747P
BKkxZvdhpmNLXMycX5MK7rJWI3lLZ2tlRf4vk4v/ymrRXpY5gF1tOXCSGjNeUgSMk5d5tczFT9ww
0Q5bS5HkoN86Ibuk5sUaZP0tOvfNx+rwqqPPWfVTad8OtPeTWQ4bEU7YQ4rnEd3GOg9K9AKajLwG
wzQehjl8829zEV379jD+CsriGFrh/DY14gEn8yfp5MV9Lvr9ZHXXrEesIP/B3nlryY5kWfZfWkct
wMCFVpyTcBLEgylYwR5g4BwGfH1vRFVP5tTqFkYfxfOlB3cHzK7de84+npluU6u6cwZPXgwuS3Bu
Q4uy59UeCCnLbKrSgsbsupiM+idoeR/dRjoXr7eOU5TBciOZPuiiYzVLPmJ9jl5xMOGpxkGi75Jl
M2oWvSIxMBmcAnmdRUWIKZ69jqlcw7F/8Er9UuDE2TPP+S69hAANPDK7IlAvVdGsq5K+o0+o9FvS
16eg4tePXVff2bCMlLSeA88DHYgEeMha3Oa5B4azY05kSrIhOCZ8m7nCCii6Yz57cHQsADj95HM/
Tyg4ejDuLZDB2/PX/H7hYDFGiRhLY27nc6nQH5mRNyt8q/6CM1acgt3Xo+dcx/5o9erbs2W3jkWB
ercCHjh4wbOja/qCwqM/dL+ziPmB9Xkf6SR9tORJFOkUgxPdey5XnIidM1qifksBdlKiCxESYU1j
jDOAiOZh8KU6yH54Mwo8c5Y00NXrSC1s35pBr+veKYZDEjqAmHtQMVNIoxfTHHY+l6kI97wLLXWI
81VSljTAyvjFGKdkw/jxrDUuIwMbv3mUhJBEsRfQSe+OoYsY0Y4A4nR25SBp6IBfeel4GKgt12Y2
zGWz89lWSoOUELtLn6hWbHkILxTM08aDb2ZO4SYU9K2zEeYm0cr3le06jJ07b095MlXuQ9F3azf6
dJI+uWu/o94POT/El8zu7GUrEWAHRnMsFOiVgPHsneoPYy6ZTOPi3IelFZ1Qi0dkBsW7yfbiC11W
RGVRvA6z2CX1wvVP/ZQ+FxH+ZsXA9iEZUgJoHWA0PgVylMQPjEtw01Q/vh7pj1ocQF2LtWSd5rCz
k4BMbzn1bxrycLqQpPMlofeaC1ktihZFMPydbuCWbOIGpusMuR3M9nGKaW5rofcWEzc7ovXfEZr8
2qXumxU727Y07twh+oxs6HVJBsGzPkUWGtDW5yBa4cwXMZtWH0yXrh3f2sTfILtd6AOtMK/SUKY6
ABznlS0Ccu/r/Z6DCVK2+GClZ/z+BPcUxyoVsLv0cTtwKq6jvt/lBE3uOk3QN/Zmv6lBaTzZlLuc
AUF2xM6uo42aYkHdhEq/WI5ysV/e9dlgHcwOAXQMlYeJ3oPW0HhEEKGv7SBLZst/Mngf+B6u3LvX
vEteArN0Dj7xjIbSz/T/yPOrL7/fqJiUsatKsscDJB5NycZRmgYzenqX7vQiwkwcg4L7GFc1x8Ke
0dpQoPe258sPGcHAKYj2wYwaCGgq7gOgEgXDf1LhTUTlqXOocWhtMd1f8MosWxvEgz9mFexZ1Eyh
4G9qenfC0Q+bUOIiWelj98jCcy87dC5xRhGZBUKuCNTDcWQOIBWHDMIrIrgQLs94KVVs7MvG1A5d
FYbH2g6DvdZ+ax2H3tp3u2XWdRqHwBqd8chIJnEVjXuFr3V+ITONzEm78J44WYF/N5FZxhRvBz/q
TNTt4bEsLY/EctiausH0YZzXNL8bHq0pY77fXkQn6d0P6GYLjTqKWubJqIpsl2P4wPpWIvKKwi+q
IQjW6LUWVmRvdWHfBoXC3O+1hxwyj9E9GJ7BBKyF4d27pNB76VmfCEoKJ+wZbK/PuoMPXnMA+rnp
d+Zhlvf6HAySvtV0amWRzPFteBYXrpUQm9nB+eqxkeh6cHMHCUrMGH+G/K2pFM5W8eNM/nOmkDgI
jPIDXAy0FPTdzdETuDsv2GpGzKjusFJase+w2AWRMog2bj+NiqCdiJJpEu6WETvWJOO9M1ZN3tlM
ifS3lh7goUAuYo+Tu2i7Lt4VKHsCsh6iGC2YaXz4dCQWzGm3bYPhLkw429TIvpeh+CEdxj+dSUD1
35FK9B6AnC7rNgOdsdALj05DZJ7fkGtUiXZT2ERERWNorcJ2xpKbw6VVEYBDPQYFHHhbJbP4TlDq
L9u6CeGcdqzaDQxFC/EBb8YYIEqxje9BpREttPkMQGeE69I5BloILDH2+jVW/Ooy8FmxXdz0kjnd
hDEE9eO0ahQykyHB5JcaPp4eK4wubpMJ+jQD8VMd3O4ggSyVkIC91OTYMLlEO8dlvatTBSY+vSY5
HEBV/FSz60hFxGW4szM7VZfyFgHGGFS1zKL62dcsbG9Rem1wPCIAexcRU2HdhqQLw2NrZ+4talnQ
ClohkzhzX2/isTwgdf4pWy4HQUaUFVSYHGrMUhrkASyZKyXG1dSPILnK/EMnTquqnMdKJ/8tSltc
+CbhN5aO2NzqPsZcoQljl/PN5izYSxa4I2c79lprp5Pr2uwLBTULeEMmyAtpfXtx9E3f0I/iRxVm
3ToxTd6g+jVxEMk4c4t4b9W8c0ZVbixsEXZg30chfzDh9R9FZJx6BXQ6ZxaJxG+VRNrebYNdqMNA
qSuC5chOx6l2CEjO0GPmAxaVMhhKp1/2DAysNgD+2qVHPdauZREQAthcwjp+kn356EWY3ljhNzH1
DcXRA/dIG5b3uex/HIEEqjGcF/A358LhxaFFUcclxDr9IIX2KQMTTChq/RLLje51UBNY5kN0s/CU
GgPdOIsaaXKWea1bDNgM21eityKq1pfJr7+mwfqJp+ZGTO16ChUugeG5CRzIXOoL4gmm6no8adL8
1FT1OA1Ef8XyG+/xgwsKRQe8OiX5W5+SlxcX9I9s2C5dl34orcTrP6hvAyBaIFpuH94HDipnAsLZ
hjpz78vZZhEaN9Ox92OZ7EP8nT4K4bps34rKfiLmfDsUZIiwmKcF2Ta9BW2YtJ1IQ9TlIpgq6Lra
O0w22BsSk2F8UsIO0nTz25vJKwXpG2jmSGtqgT46iEbjoHlwOYUAIOBDHpmMqWhWo0fIlnCu0d7K
vgu4k1pdn8waJaeuM+SahpGbyhpPRVt9tgJknj3uiwFGe6zyZ2XP8zVETMBhcAjq9D0LuIjWPtcC
rvB0Pt2gbwHdikvjG67UG7JMprAG9WNBfpxTIvzFsaeZ1xSVgVY95/ztRdJefa4pprhZJVdBRQbs
NPDGJsBO7GBjhTOsxZxN2z38n0aaoBjIPFUWlN+qbhp4StTWaNAIceAUFMSkqJq3JPEOvk3/o+DL
J3rQba4ZNEPVn9JKOEYl/q3WsNggJHuDaQPjNzCx1sVgSRO6Lf4Q/UE9dW5tl+E4Xe3O6+CTg3ww
o1w/VcXPSB/Mycu1NCNzm3eEezjdQzVl1l5nik+PY2nDQFlbw/yOdA+Nj0g89fpg3/rRKUga0ICg
ANIpALgu5QUnKIUpzZy8kkR0aCy9hm2Qg5ITjgaAYG9EyGmngPF8Er3nFbQ3GR3dCIYmp3C4xWR7
eWN90GieHnGCpRgZy6rf9nqQc1aE0Jc1cqvVtKUsIo1brRNLoSP6R+VJRGDDGbOOmMLKsaNVFRTj
ncZtJdKKOWhW0ZPF9EUqt7VHiCMWKiNGr8xAW+TxhxPNNmIddEJGlJ7Gpb+wFWgxDJbos6Xt3KFN
NBVWRoG3wLQzGvzuIUNVX5UMr7vevoWzBGE4O7bxkadfVdCbNw9eQI4ZaAEqIz42I9LUybUH7IAh
MNwQ6oiW1huj6wHrS0GNAcZVQ1oS5VRaeR+bUG3lwxQDf9N8IurCiuZnBULVr0NoGEFEjKZdztbT
7mxfpu5LLxHcY9/Exs76bNnEXqImLlZD3z+NQke7qz1MJbjJxqUlobt+tI5i1GQgChnsDIskLWAG
lonasi9aO6E64jdbUFm+zagZz9nzSBcORRBuuJQpfCxfQLfQfRqsS8+i5RuV2ErHv+qV9YSAnimr
F8mTA0CDITCpKW1vP5RNXO/HyOLYkvSfdRQiuof3Z+Gv6r2QvmohCEFumkcvJRW6a32XDKAU4TmH
yX074lny6AAt4pIdAgnxtKkn7k7PR9vTAKFZmGbkXy2U7bZBtTaGFVdKoN/BfujxCIhdgkKf34ts
3dgnjp21ypmMfN1Xzi6qCrJA4pd61MqrBbjGqLkM2xxFbipxQWYkVs85j77+TIE7I3rd5CDoiVCB
pF9dQUhSIW5h4lb7xOcQZvvQFPVwekcA63BdmwUS33qTpdUtC9wGH26AmXVEgJGT/ahlwUc5y/kG
A31Hb/poeMZ0K1K+LXZADBb9M91+wjy6n7gZD8rMvocWGbAoAIppzpvl5Bd8wQTLlNuqxyONhfo1
b9DNOH7+qFx+Kf3em0Vliq5+bQ/Uw+9IGx+9nBYG3lJ9Xdo0FELwl1o+AXYmPC2tYKErZ2V1Ay91
SJ5aPSKi1uUmtvIUykmzAz7BjQ/RxGpHoMIBEIjHgJaOVCzcbswBThctItHgXgvcx8YMLpQFtP4n
FBk5o3gdEazLPe6TTshZcwaI4V1bMYd4GIGcrXyXXnqjpx8Rn5xY4Z9s/LbH+uTqAUTWkrEfGr0H
AbfDJ0UktLbZGJ/LrH5H2soVm77ZlLuOUncyCpf0f5elVo40w1zCMsz+msxnAxMvwpie2uzFUUwO
o8Sh5tKrnwn0qx9lnFJod5nbRO/uhRpemC6us8Zc1cKFTtD9mXhJetv68VQKNKTku5AHkXHtSfPD
BOopkuw7g48S+vfF6KilgZff9Yc7QbS6VaOtznrnvgYCPyGN8EMkbU54qmTz3rhAiIvmmSrP2sjO
O3fKPWlOvAL/tvUBrqdPfde+wtI5zN+rtpNTXlhHKtZta75WPljpYR45qYPB3iqtYRvI/BgCGnfz
V1+M10EnpRYLTBtsnal/FcK94530kckJJK6Y0VeNTcaTZPUxCdEztoIlEnM55ozCXqcsUvg6KIl1
TJ7FxFGnHE9myVIpM+PRG6cn2WBNpNHRmiSouP0dkuSjORS31HriVUP8pvZSr9cd85Ba+Rd76C7z
+9VpNHSzmNRt46zjeCic+6Bt3oeSrtYUQ/ZxOs7aaiBSziLVKdgFwwAcBFigSMkGqDN2RoveemnW
FW366t5Ju5fKq3m5G3YA8SActNVoiWJAKU5cr4EKbBhnv8W2Cfsgru4b/z43nHM1RvvaGzcA+sDe
UVMOlf2MJn7j2Poh6PJTVXcgrhPtSeU1WQHDfRzTqdJc6IFFBHo+TeNnpalvporLNGvaZdmGV7NL
HnQvJ8cx7XeqrY9YM8neAYcaJVisyt66VAKldBeRIsjANapwCyn5TO85YiUEgOuKVsC+EmCbA+ud
xtYxHaHN52DE/T7e6X64zQexKzglZxM48pw+1DV01LrlGtGM8SQtYyvjaN/F0ZOIKbw1czPBiEma
ErCYRuRUvQwcpi5ljueN6MPAwKoMHTm1u8eAJjDCTAgMcN+sgrmNr98J0kgymT/OF36rxR9FSteD
Pa3ozwN5Xr1JPrHpEuIRHWvNP6eJjaHLuzFofx2SAjuHOnLCZrmq9Bdj8GAij39yk5hblTX3I7f8
wnBC3px+gFJg5EdKD9iB1l7o9TZrkBdZwZOg+1BSvxSZOCtJznNcfjC+fmsUIRhxy2xcZFt3+Mqt
fJUz9oSVsKopXDRWVK/VPiej+e4y6zYKIkqgTbACOt956zyNCbgaTeydtnpmjvkOgNnugnfdDu6t
qfmTVNEtJ/M6sZN7Zs77IZuWCdEQHvoKP48veg+MonpyItKWFbeyn34KvTpOjvmYg96TdvdFG2Y3
taSpJB+1pj/UKcgW7notL++6KH4V5fA2tJpLlCLp8om7S7LsOjGCNQtm36GoNxVSO2amSy/zD5Eb
r9hj9p4T3oRpXAveE9PzvvldFxUkAMAH2yK76UzSHPbPysiusXpivvQTjN65Av/WpAkpDgzjXPxt
UXgnJ3X2sKSZGonFpnWszfJHkk1aJz3Gju7V5KZyZuPmaGQrycw00e/TRr7lGdEMNXqrmANux2LC
DfZia/adLeVKp9lYuhhXZXmOsEmZPcMUvR0u5lReBkFkz2Setcyg/cx+6YVAYpO7ziCtu1WPNXvK
YmIiUuCECgF4tQWXNqunDWxl9Lg9M3HtCOwJHnJ70GCvh9g2QYq2R6eYT191vYbXMLkXexQVCzji
Fz+H+TxfLIHIrkF4NYJ6E5VIcyX9K9YZQnjdBhBakNO0gtYaZOaIegJWQV3PkjKLYBy/zZ8MXGO9
OS7dwjYXbVHBDSsvKRS+zn00Y7KAYRkjkzkFoXi1x9zcZooWkDs+urgqF+7Q0UmrL1NvneJRXH2t
+jRVtAtrYg8yAieZojaEw0Bze88gkhfZkx8RQWm67svovQf+uFe2+iq0kkmKIc5tQ7rM0pvUbTCq
D3TKfd3cIbR+jazxze2MdZb4z5HHLZcTN2Q17dco5MmiC85YZFvqBVNMQTll1sUe08xKauj+XWhg
YctkA12MRCgx+PTiiBNSSXGKo2kbJNRIrBhrh5CwaShx0yjHhVQZkcJCxHpFmbXMrUdDm8mQrnFj
unXyYcGhDjhwxtlJK322em77YQr57tNRp/1Qms0uN2ouPxpPtnWl5v0Z+XhgeGvfh3RtXJwqeypS
2I/mvZoIaxjqR8e2Nz5lBNMB2uVwNdD4U0NuNC2iQW37a8ew/sw/Nxmde930j1EVnSLofItaINWZ
f2BmGQRr2hLYtX+nwu7Bj/IDxw542PImAJO1ffFMZo0xnWwjIsNaWZxDon6b2t4RqmoDaU5sVFa9
dG7IcU/+iCYigyJznkA43eNOxBhsDoAA80cPSYnVTask8z/xXlVUtfYDzCV2cn81cYBbBEVMZxhN
aONMzxDdtjF51CX0+0Z6Swe+gq3VNLkpdlp8RjSYm0Q74e0o4JewHahhV7v9xQ/I7NWtPU7Iy6i5
pxECVUhiYzyZe+u172hij0/9JFdKjjvP63CDvYVzK3MofuIBJBe9ASdnBooHzgndz8q/MaLZhQGh
JJZ3CqIgJo+72nt68zEFzgOUx/XQRXsvp4ODIY0fQLZbAzF+YoksifajhTdTSt5zpmkrmwl5ClzT
SAZeyqSD9cuuhfSWLFKXsSphTxnSBWQDTKAAfptzGlQm3uYlM2zUq5NV+ZLpj0Me8cXx4Mf4sV4h
ht35guUR1cTJHqNdSz1xyLXFr6bx/8s/n8by5z//4+ObrXwl0S/Jr/bvGk5WNh3N5f8u/4QeJ/NC
Nv/DF/1L+Om5/7B8xzRdz9f/Lvv0jX/YumM7PO05vsFg6v/IPi0xf4jnLcNx+Q0s9y/Zp/MPn4aK
x5c44vc7/r/IPm3P+Dexv4Xc1DV9BP+M5WwUhfyov8s+pSMtuglMiqzu1hS+vx+RoJH0CxLtdaS+
nAGMAuQMHkLcgRbEbIaoXqV7GyuR344q/0xVq83I2QqWJqjpMNCXg/SvY9NnB/guPo5CJg0aRrjS
QkYvGupc2RGkzGTBiO1nhGWe8RWag/uoKvtu0hR5XUxeHoZmgmDLUkXuCW4Du2PmqkS0zaq03TgV
p/26HoEITW2/MRvGAekrg5lqPyjsLb24Uyna0bxmuDbELwzvQap64bhK0xIXk21Va9oWHxosYiTr
Er5Wadt3TZw+e0wpj/R43DxnjYME0wqiuSHAvQ6cfDsaKmOe11eR5cvRNn0iCqZ9FuA+APoT4UFl
LQ/nAWnaCcLrGvPa5l5A1h4dxIAjtz32qNFIAUn8uH7RFXT6QtGZA9mob82SWr+zTWycxNpNbkwz
KKjOvw+tI/bA5VAZ6VC8yIj0GWFvxg53AGsr80MtNtdZjKvCm4EBltQeEFfFZ5uf19TltLWN4VjO
W7scsf8ZU7D2HbtYuyWFqAWymDl7ByqKEMAxn4xdYo0/9TDudd8c1mmDE8RLi61TqIs1k4JSgYfO
TWiipL27iKljVV/AwOg1jJsxYUYJGFpMof6BIUEgQ1zCZDuWZfOUsQImmiLrMYczI3F/biKHxg1H
qeAw+RecbGKW/P6SfTKE12vLdnZxQV+waiePdxBzlB1nLxyCL14a9asiLI9Kc191YjGTobHukTdy
8rXa2a8dmFdHoN3PXaoJG/FobmrkMqblUfquXDOqIp1MxoznaRwvHaecz4tac0oK+qqmwzkE1nur
JLHRXUtEpXLSfz7wp7Hkpo+9TPHV4ods6gJsQ3kJRf4GgmdVqIARraB1oNENRL1a7rLKkzuP88na
jGiN5KIrrkXP2c1tIMLahC42nPtUkpAJMne7nRrm99RemGMu6PXJUwKHsQkZUIoOrESrDU+VO4Zn
SC17LUEBRWfG+0xw1wAzuctKp3kYG+ze8PpCbBwrsxL7vjLiH8eLTnlgfFoRZ1/M/HiNgbhfqppI
kwp8HL5u5iI6QWNUe+xjjgxWuoIV6viHPJP3QITiteqwDfet8eVlIUl8CGH0xMaxrtKd5vvwFrUO
I4dPW3QiJyw8zso4iwJsCNIehjrKDNlPCaIq9k8rZpMfHfuOMWCL0i7ylhVpWCOzsSUHaiqyw9DL
9TSJL7tOnoqu1YhUz/nqWse7XHovcY9JpyqCZBlZ3p7JCwmd1YTjxeDAmGO+Gsviqg9kquYc31Qh
/WWR4GUtLBrcCMG2MEZBxqwreKy0yTeBkpQfVPous1u0v5DtxuHWF2yvU00CjNbwJzqyBgwyYGs2
Sfg2hk9hFs8CHzMUwXaHNZO62iJ+xNHUnOdRNWfslWeThL0K+TMTa8smRnRIGAcCGcmWkUcj8c1l
1r35cTKBQFF854DgQNsvrGvb5pdUlcMyaarX0ZviNV1sEl6mpNhQTpTUUpFa9A1z0QiYhJ1DcmDQ
/6cKh0d83RVQrBVjZ5iDuBe9AAWH2Sm8x3jWOjP6TJVFRqqVfNZpRUsZHbtohz/AJzjdJMVXm5Yc
+esA+mGtcD3jhqGYw4xXzfo8mW8734X6lRFwjFQG0YMBdSzgDJ3+6XvmaLU1YmU1UDFMRX3Np2mr
DdU19Z+QdJJ4ZE8vvqVBjE0D6M1iV3G9jU13dsrmJtPqPVfy2qQBRx+Hmt3R4N6UU4Nzz+veM+CW
h5IQM88WSKl7KI49Hta1J8g4cwGeqBxlTDTpdKM5iEFXCBmX1uV3/hMN4ZWpojqIUT87rc2NrMxj
nHkn4ap9lIGCtYBlxpEtkMr1iENLQhbc3zrRM19EkL6naSCXbjh+l1Lfl8P4NpbgDWhcvoZJKcg3
ky9KN85R1Nlb47XUh2Rd1aFYEXURLTMJhrmSLinATvMii/gYdMGAtpe5Dqo8uTCb6XHK+z8AVyto
xHSvg3uOhVBZBdQ/8aeYUGpBPPB2TGaLi9+E7tpJJ3y1kbsASi5SJ74rXPS43Ov+RkUFI5VouOj+
2Ws59DgCRKxGG7Av628IlmqZx3SRWn7Wou3WOEOYJkrvQ0p56g0Gg0YA4pi15abVzaMY2FmDuP2x
7Pro1TG0E1fbKD+8hMwlK2zfZc7KHZP6cIy0aTfkNWlZwgvIM9aPYAr5GPdHmWT9Phn5JeUf2dgf
VsdBNZLWjSm3WCaorjK/F/smY/Div8a69UA/3Dp1DIiB2xSHUZOPLD1ew3dvnIrUOvYNELzH3J9u
o1uQBUVwUDM6Fx9piK31CKKIKuDE5bEDoblL1ozWCNoZEByNpAaZiOWSsV5pwtinDpb4BuYFZQRi
gPjFlZgJq5pdLa9cnAGueMuCvjzz69FQ5hjtu2wcMKLuXJN4DXhkoMXmNXzoxhtGF5D9qF/D7Jtb
ddpr0cBebCEV5C0eMzErV92tXw/5ThHORrV0BG/EZKDPfwYz3fsVqt5O9gw0Hf21CThP0eeuER99
VeoePRq+A4cDfZfhB5NUUShuo2Pn4vWeHPeOznzIiXxpRJdxsnCWhTopnSZLV2z8dBlbaekYi84H
lBqtSwk9yOrcZVRln8JPL61tnnDkfIrWfg+bZ9UDU5XGNncF+dBcsp33FCQ7WEi3ngyGdefHy9xx
8XuizNbbTUL9MSXZya3hWQ31xzQSflKpq59aD0YVnrCgf4vK2TcIhUWLp32MAeyWL8aIv9HhEtMr
eFmVtuNq3JT6FDFUM/stoI2cDCTvM+/+tFHTbYuGNk021LST0uIL+eyYfAHD20YJmGYjdF+bHKxL
aH/D2iehOnB/JIHIQ6+d2qlHtRrPI3fbfwMvECA14xWDJlLWJWYMWwuBGOXXMW3dJXOAd5mXx9wE
NUOBcApLXDle4ntLXqWC1ri4RKTeNJR+XLDMTT8nP93AdLl36/Az7NubE2sHb64rkd8eCCQ3oWob
XNaygTgRYawkuI+/CZQiXYopFtbSaLR9wQpeaFiBtGgjs1etTIjY7QBUkonh7Yp+XBkV0eYw7NUw
HSEbPcJfwjQU6rfWmNEWGUuLyvSnbqwRpjv7ZIiRJ6mXKSPIluIUATLhLAvXFfBosGNPjm0sZetv
mU0gUvUHRpmJz7vKSWBRFg71LS4RIyeUPYiMl5S+6DboCa32rS+V9NvWEu9+0p7iUPt0I+/BNug7
0pYmwH725k+QvExr35eYqprC203Jo0g0nCiO/WTUebkc4hYLZnMSTWxs25S3Hz7Rjubnvk5Y6CxJ
PKwEKIm9DQlEGQ9rBi0gn5pwyyUjF0E+bzJ6XB86zYHRXA3M+37/aXudTwNidu/PH/ZCDYXi70d+
/19WFSOcDmr+73N/fYAJakSU+/zd/nr4/ZK//tcV0SYwRrn7t+f/9uN/P/n3F/u3z0mS+GiKLt9C
eWmN9e/nscMCzf79J+s+0SJ//ajKNnaobjBMwcqyi+6xcJMSFgF/0u+D4ev/+tdfz0FU+ftzHWaO
Q0X4SxCMOFS8j+z3Z/x+lvV/f+o/n7MOOnUqx2TIDY0FpKKbH6YM1QUVI9FwgY6v9/fJ38/5fbBr
4BrYW7NlQ8MomsLlv339X//bJwyju5Z2UpVSR5Af/t8/yCicZFvxCv0yGH/xilEFjAJngLf6fc7t
VbIcUloliZLBpgE5oswZX0iHtgDOouib/f6z08JrThpd1m3pJ99pp8Y6s1tN9onzRBzfYF87JIEt
gjU79YH8MfU23JuP+JAv+ErIDT5SuYQL1CxbtGzly/RCRSriRfFFpxjE/JJK+iBRxSGgzR69OyI1
YoATnIKW5EH+xBf/TBT09NKdVOnep0/e1VTT4gubumCQM96RiJItASvN+t0VHqXuh/uXswrxxoKg
unfQgxJrE4OanfwYWHgyBrxbZ5vBBUEglW3bL8TkCfqKcYlqu+jfCRfHBx+xtazMz+YUEEO6bLbm
C0sJA9wNSjqIcIvguXxKjgyoDDTRGQw2BlIr7bFaxB1b2indwrY3aLQfIvgbANWttYNzOguX1/Ti
XcmtRpOabNtuowNOp/e+RlZ3KB5CZGsPcxwx2YtIce5y8NcEEOFVfJ3mnHLsYONCaSceDRSzJM3+
9OgVHJAUfJte7Tn3OAe5zbawHRptRxucIytRGgil6uTAOsq0HaiZiXSkoKyjPZ6wqy+tp4CIqSf1
EOs37eMKn68NVtPObpbmMX3M3lmg0yumtF2xTB/zx+o+WmoLALLE93grICILQZG7cBfZh795df0L
SY2kvwVMRogvh5Xe4Xw8tDrWMmS6AtDgAuUQR8wVYPL4g/C4Xb0eX61Luf7iYBre+ad2WI2vOVq3
d9yRd2TZ2/cvZN5f0oW8w2ynAADAfGNGwvEQAdjyivOh3nmrK9x6nkayNj+CZNaW1jX49va4AVdQ
X0nz9vYIhbbOFc3CnqnPJ/8duNbqF4JfPuWNtIrgW+s27YtFDk68CK54WxaYcRbzC2DuaPFm7xHJ
KAckVs7qR7/mLySYXdkVkTI6e21NdBCH0ZV8D96+/Jt39a4ABGfG5lrRhA0PPhYTsRD2lSaSC4mf
0cMqXWyhaMBKCNfFrfpJ3lttudGTlbl6L86X8OHVhim7YiRxdLH4XBAWpQX+iB1j5gIPWrDAkO8x
KF8ijEL3bjyMBCndgCmcf8yHB9nvteVPS9r9J6JTlyncRRKiusSf192e4lUHWuo4LeYAZW68exVt
U3jVmIrJw1nSzWnwiJJzy+FI+wnv88u4bu/KCzLtaZfcBjiMR8mKs52OUvFKFad0pY4AJffFraWZ
9A6c7r+fpaGxCQ/krfXINvKHruAO2FRMjTH+LMLDNK2qG983vlTb6gfUO9fyst3hmM2Rmy7L5+aO
E4rwn60tfRZ6Pcvpi4vt6xTfqU296jfCXshzd6ov7WNrsoSMF++kLK7xZ7mDP7iMNj/Wvt4hKUt9
si5W7vqfV8pPstwiyOeMunDHVf3ylWzrHViKJ3o+7N85iLmYXwUVE7M77B0n7QzuXVtAc6FrN9/O
vJlcZUeyhPAH82I2P3uDDw83pLsgT/JLmTMH2rv0OA5hdtQP9heDdLVM9tM9UxOcxQ538k5Ve3mO
ruGCjuSyOKlF+E6TBDTFC9yIBYCUd7lODkyG5IFzTnFPwcQrV2yZHPfZ/WbA8vEZU6Ws9dO0j6Lj
BtMPbOTs/I7TS9x3f3IStMZLrW265VTtnGjpgD3zedUKf1l9NGf5AH2HFAtihet38Z0ADjGeqXRp
ZVX9Gm0WZ2oEGdhkxKZ0tmq6I07exwH1bWNyaU8VmQZq5S/eMTRMS++P1C+xufgEKeOArllpZ7va
JDd86i9Vt/Ikz8x4/XyPHphO1H9xdVa7ravdGr4iS2Y4jTHcNOUTqzTNzL76/bj/BmlLc3UVE9sf
DXiBJvg1prhpsyaK38pvBZvYCm3q31Lbr7SU0EkCduCCzzwzWSqfp+JGB/Qyl+f4bbhN/mhceTrr
sYEKk+Fv+WU6dMfJjeTSVkwP4Uten5mOhL86vldniSHCMP4tG50S/2y02nfFgVUIlQZH0/XEGklc
sXxUAkyHnyWanlhqnnpk8x5T6jWSB0KLphm/X/jYZ80M/fSLFPwu3U6Mu/LFYckRCD7hiBA/mwN+
PtUHPmTYtUUuz6Dxo1vCQe/NXwuRKrKNtUP5hw3a3saeUk31WRzW3RxI0LJ+FFzqmCjn2BsDdZt7
Nfolw0vhj+E27NDsd6n8SOEyf/roOAU/o1t+x1T8+sglir/tnRvebvrM1jOH+yQOWG/7FPGUfedN
kbNewIbu/vMfgLn1C02PY+R63fMsYqW0w3nHzS7IftrhrXyonqvnCANxFWgGjPRdCYSrsjFNm3U/
/xaHYWf+rupVI9j1U48rQHoVvUYC8K6ycf2AhZLZqeDLHcNQ/HIysI284tAlCTgWcT12fWWec7yF
h2aH4oEbBUyr9Mf8p4P+Qn+25YzymEIda6XxOaA8TlJuEAzzTfrCJE7lqUhf8i9ydWznufVt0L2U
ob/jKzXt0js431W7Joe9ykHkoY0KevPAx4Pe+E7R78DYI8FmXNKI9i4dv9u6T361Aa5aB9PKuNSI
DY7iSwwDjs3SXy/ZE4n3V/8qPrNQf2NHYFc/KMfmI3Uam82TPYNeOKYeX8ZxWndZtPOi4/CpH+o9
y+At+gw/hCMmMcfIwzedJ2iPHkfsoeoemo58fJc/yJ/RET2dmQqIjcHT38bksDkBvvEwFMhfHrCK
21GggwKJVsqFwemeTXxudvDv3G0Q6dZyv6nztE3Txh+pGu3qo7lpLbvsjpsU+K5Hx+oTddyVvS7i
2XS+mTqsfLTLjghV2iQNgFWxGAtf1uoDwS0Cnk12C3Bt8UCP/KhyfgkZOs2OHp7G3pYVTyoCY7gb
pl9P95jSbxKjgyXuI4ZWT/eaekxR9XnEHNT+9U1aesHREX1giJhRW9ZuaT2Er3prBzuRId9kA3bD
R3uNvdR6qAPD9UOPapYTeihS2szyR8VJwCy5022+htM1ar5yHBq+G+GpzSN7/lHIJmXFOguo/YkH
2otC0jkGiIChPqwNLOuXdK0uus1cLgLzE18etMCQ4QqgdeYmk2PY10gTo0e/Pql17oogeXccV5Sp
ZuNOiRM2NdJBKrZjvlB+y0/tYtNw37iMqGuaOvKv4TkMrPFDdagkAMQ4sO1IQe6V1xTlpUD5Ym/j
PCGQlgwgHDOaCWQN4CxuqAa0lke40gAj9qFIbE5hrzEL78rOEyOifxh+G7t5xmsII5yajQM6H8hj
mkBsHo+d6miPDbYM7NvaYVGIIN3v9TjSx8fqWqUX60iaD1M2o5QsP+OwSmSdgTwk4u7Lm4wTst3e
1zoAoP+r/kJEhVT7O/mKSRjxXl9Z58Zr5vZ7EYIUwGAXwZSF61l3VFd2xaME7haV0N6lSNxi1yv5
WUsFejdTgo4cHdrpalfYY7OLseKnnYBMGcJ0xDsyRmj0IqgEodVU7iG4oLJ5mNUrJZU1R0rWEx7D
9BLNNs2KD+MtVPEGvMyjx+Mbf3CK+M/zYO9DA3DIXJVr9jkT6mrP086vAonHEeew+k7oQvlRnPaN
CuGbB4caC2PpsvyH7CU7pKnHeoYjQeOJs/dJnQItOmmIWdn6eTmILpQ5nE+q7GE+4ggAmNfy+uZQ
5MdY/BXUUwqYqnQ+EtEWJFckLJLdEH+yXYYtir2+Ies3XNqH5Rmn0kn2xOpxbNyGBnrmUFQRn7sk
EHoEphEVI0jbK/pZ6e6L8BLO72ZiA/Rlc0Elofjowcqku1dY4jtCcAD6ABWQq5vRU/OgsWMHRICx
+NFwJUBdj4iXMee1K4VG4zBwCsDc8lMH2FFzDrenx1QC3XcXsieaOocFJQHQLl8dJ8H0kHvgwICr
diRhSPLWjhSMIJiLmx4fZqyrw6c8xUWLFM4unZmmG1If7GaAc3rgvdXXJjkr5shDe7nyMEhXwhnO
x75GINOefs3fCSdkSrKtky6eZfiN6mUDJanqKcYbLxa8WgNJbou1q/JorjRpIxwlDfY26GmAWyAg
IooRGMWxiVDPcObhH3nCxD57pxaCxxClRlSl6NEp8Hc0it9OmYL39PPMCy13EU7Yac5YvBhwev3r
Nv0C64rzX2kB24Ek6GjfdfyY7ksjkDxdOtTpaYG1RxDGOaI5dHqWW9R4eXyiHF1a5K2nDH4PzhRY
Vz0WGToDJCQC7m7iaBMj8i/N8eEg1mYA1i+iwQS61yHLOJeb7AFAxTI40AxGEHPZMWYfVD9N46EV
vQZOirGTZLtWv6YPsJTWV435ALnML6eSrNm/Mm7SlbsMgfiguTrNrxNerOxeEUMFfdNdftls4FBQ
CZ4Uj2N6kx3KfTUJwHDkwrPm9YUXWwGsp/K1BWMU/4Ro9/1yJCHfWO2T+YmLZs9B4lepD2C72Fie
CZjY69b8NgvO+MTxwPm066+sG/Og0ML2rhI/3scN9XCPuKO/FwH1K7vZNZfoM/vsTx/1vtp91D9K
ML9+r2RiWGrY/U+N0Al5Gklp8pmwMS1nBuHVIKZhir5QFoCH8UAuGyTn4pZivU6Nncos6d2ncE8j
Z0akZWd9gr27zogOfBN2GbbCMWacnmqgNw465c2zuW+/xlf20tJpbgDraLFTMWz9biQ1optEF5ko
lY/ltThnB25o19+1YCse+O3kbQcvVfevFPwlMjsYGRzKa1kH0+P8M7Q2IU0ioxgkBtguaRQjmNUN
SOSPmVlZY7XtWTJ1D9OdEf1mZgIPeqZ/uH01IWKyT8xTRj/3IXaa6bwdJPOdtcU7kbn7zTPbWHUb
fBYc1lFXXL9M9qxTeWfxsiJzj1459QL29Jk9CIYXJYIgtoHbznvpBGyNWbb8It78A5AO6TfDNRCh
OTTZlsjazT/xWbqx3HmXgqThoUeA/wfETvGb3Iqbcax8wyW8089/1xON1/RbdNeThbEziSNBfl0H
+TUcrmX6vkIAlT1uCmIPL4f9WXqpKCEQFm8N0+FZIaCyXtM3cnLDkyDHBPIvBSbhK3PD4tuoHYDc
LpEOG2TpYTzHOJTzA1Orv5KpSq+El7rdv+Ohi+GB4l3FPSNu+O2VWkm2M6k8JV7ZuCIRLQ8Hd5zE
lr4pHCXQeUSXYjUd/TwkcUFXyvQ2owMU6T709672WDUR+x/6nmeCJs16+jVGL3Ll53nySNpHBadU
B18/X3JM3C72pBli5irZtdWvSfEPf8NX3ryfPIsZzXHcbLCQtHc3qVHIik+CVyFPyFGtnfqHCEbV
43TJY29j2cY7olmYGvhgi+86tQ/9AdpM98sE2oc+9yBj6mWzZQ3Yj+9HByTqqUUq4wlfOuE7xGdL
sQuAC1ApPOthpImDOBWVl8aJkH3wXptvzZ9O01N8DF/b54kDk6QT61z8cMxdfAMuaN9b4xXBXKmy
P+dDCjeRU6fwnAqlLkIIB5nszOGwbxCn/gz/jffKOmEPINUBZa4sucN0hcbOSkQzKLEco6dqf6rH
t+mT84y3+SjgNAJ5eH+t/8HX0DXqTeRsqvCv7miq2mBa708V3LRTdyMaGT50juvKluUjorH8ZVkF
IC4oM/bEsVQHul/Yl7HNmoUjseKE/ascfeuR2PxYuGSY9EWdgRqm/I6ipcdAitkluizTHoT4Ih9R
xUzXE1AR4IEEZJlf3okFCmRC/CeDbhgztbGpgFDAoNLDPg3/hjrIVuz4TVsfepXTnZfM57uifESM
IJn3UNjX7iyu1Jrd9NRlHZMbGmcdupP6gOJQ/UrNt8Y3j42HONTsjsWL2V/n9pFRP0ORqYdjNnKr
V6slEsi/Kg6ChhpcGtXIxh4L4yQub1ToSh0p7VNYetr6xT8qMhYQnO1/FyU8FhjkTfWzZdzm7qhv
caiePCDiFtRV8ITPixn/5IUzCkfeY6Di74f/yiuz/pvaiAXDDo4gsgluGzpsaCdy/K0+gmFUEHoA
9hQHN48qgAIYHrF5UMiucHt6p05HCF9S8yDiJVuiYFkfhNDe86B72HTPYU/53O5f+1f+t1XcAu3V
QkHpEfw5ZEBbfx+EgMTrwrzvCVb8Eelxt38d2X7W2iUMY9e4kmmYEFsn3GNn2wRDODhzfmZH5W0o
X5O1sZhjdnXC38Rrg9TbzIQh0UwvvNgXySV0PSA8wxW22lbQlY9aahdkm7v5VbhwDFUOm6oO4oTG
D0FU7coQRqja+HJ2QTatHb052B7IB1eEaJcR0gjD+GPLojkRQYfhoYnpx98OWJzZbu/k6vW9IKvR
08v8xdMaX4m12NYQi8UfeZt9bHrEpeH78Bx/k7oQF1PLZYNMPLYlI5DTI4nF8Rf35fA9Ue+EmClF
P3pCSGCtX+xu81sh+SO/o0O7Q/eK1BoqTXqnqMHSuhC15/suOmM0OEyBxCn9ijzB/CXRxMaFntJM
KHmZvye1h8wAVsQXVWd8FSdW2g1IhWHt0iesHJIMRuG1M13hwkNGgSKlVoh8Ej2c8/SsussBMzbi
ao9Fpnwh1LAvThQ8Gqo1BKDmO9F9Tl1Ysqn+kwoRUkjUrIgR0CDLXiJyRVAdLsGIpEAKuA6gpnbF
rvuH5CERFeRKSu7qYZpQRqAGQ1gCMgLf3ZGq0u+kveKJAtIqOqT7N+FOTZQtw8/iAyUlLosBUv1x
+o0o5/zbTOsbVHMrr1pRkkCSAjdhroEJwfM6kCSF78t0Vl7LK1IVV0ZmCsT0NSTOIv82qdBkmJQ5
gvg178z35COLkGxyNrfN5/mLV2JbgU5OXYoTHuJMDnrqSSeptc0Kz9qT8qXKR5kN7iO+I4o6bzMw
ewlTkgQ3PKfZ1dB8Xizv7uxaMk+G3OKuBOO9eKGTrC2nxp5eYiYhv19HJwQc+i/M2Kw79qUsYrrs
Lji7MxOcShNieW5VU1F0eSDsXQUhVuaSqG/pCNiNyUWqA7XGbvHF7EVrX5F7oNVGM5T8NYNf4VLY
2Rjd6DdpGHL7jMao0Vxy0Z6iY0G9ODEeMFTjE/5uQqbGmQMEwMkkYM3zB7yUVe4jiqPaK90ZE7+P
90r414OOwYydClNyoNY+6x+l5SGMBBWUyLlTjoX2KrD1c80IcJatv0QB6PEZ0DSTJ9kyD7ZsUutN
K8CZmJUlvV+XcVChKoDRJ21zY8GBScLRnt8JTHBdU/4kiLl6rpVX5hNFYj5TT2d0GwqkzfZsuN8e
nc4NmRPwPGq2lPmJnxat3WkOeoRUE/mclAsNgdlWpacUTQkVM8TMrlje8U89//BQh+mdP+d9tnQF
L7AdTqzEWQrSi8A5t/uqCXdGRsTBCYxLkujX0wLjxyvwmq2fY4zIfdk8cZ6XirsNHHdMD1BsJr9C
+s0xMCEdKPaQF9eMIiXKD2Ynr4lfLeceavaV+MZd5xQbm+yFsj9fcPlU1hH2CXcaP5KpW7NTcvKR
Ukuwv+hmoqk2UNXcTGfoy2G4U9xweiJyZFA553mqWEgJFDQQFWbF0/EG2lJ7jHqPP5vsMrewcbFC
h6vnGhkidgWmUqixw92E7o7iu998QPbkjr5jD3zCWAXoHamU7c8mTu3U0EaPOgmlysF0t0kL1Vt6
Y67wJSVXWdte+z/vzDtgusQlqKTVIN123BlzkvSkVnYtE3VyuVDuFR46iSyvOtf7TdcVNB6bw31Z
DzxW/p7O+Dagkc0fce+wHhlGbodJr7hcFYuIn/ArDMfkz8iFJtttc7cy3tCbSQvMvO0RcI2oCHD/
Kw6+kc2d80dcL5NgGyScNGETg2zbbQNIDroT4q19Iy7dKTyQbEQ5Zw9REoUW24QRf54+eOPxTpdA
IGPyeF9uh39rd+cFdco82oXhoS6ckTWr6t3QrqwKTd2z5Avl2Gv7ga6ABsGGJrDogH9jEHmxbWEg
38hi0JyhoVn3ZBxV8h/TY2BZILwHv8iwc4fc5uYB6Yy639wiOYB33azuWtww1OCXxBUYKNGvg++6
zk1bQVHDLfdmurqWIz3p+ZHiiZBRTLgz53nzENSzAJTTXYyHtLdztJuMB+5nYioRDwbGemIY+F3s
RLa5CDCF8jNOdSSnQF+puBPuMFeBdT5Pv1qLB+iOp8xV8HsMg2RigAdB3CHibo1zDGJSed6kwcTT
ZJ3o1zE/GMoZce7CbySfd6LnHiMmmBxSgaVOE9A6TtvqM0j7uCouez3R2GBZZLXdD0cmWf8wPNIg
jVp7W4t49jzhm0HVo4aa3BC2gNLxabGZFLO9qHSU+BMvGa6OdazFLpHjPHhok4uWjYAqRIr942o5
bCfWcBv79xSYWIeFCTYx6hlImyh7mHR28rnn5VcPQmglIg7gW4oLYiyT3EjzRO2VMeYyx/CJtWd0
d77kdjcEV40SZ0BcHkoBOret4MAnyTvaXNuDxRAGiI7skjyBcFzr/d/j3xUuFRx0MZmTZvOszojs
bk8YwLbQB2AqeT6bbkVrQ0+c8B59mfdg3bizRcBua1uLPB+t81lw5dZ1stsH9YUaHk8DwzHo3hK8
Gfraxd3A10hweWAIF8aFx9DxoOhaK7ELVgdROoqa2w7E1y1yMyRSpYtQG0+dv8/g/mD0hmwoKgR/
C7LDfHrnUZP74f4YV6ZlSN9O3eqTU360vlB45p5InJiMSCbrwIW3S+L+N0CQAbjIjnU3pJi/i6ot
NwUfmWABWzyvKzpeCGYwzyhl2vhSmjPauCBOfJUqJ1kZNCK6WO5s4UpDSQ1JAoR/rcb22T3tBhFO
CMfTY6K/sRghN32DUi0et/mK6TxJKjpeOh6iH5v3PEdeRpqxU8naqukps/B8Oolz6DbCqwjG82/Z
maqnj9uTRnGAnYwqHz5ErU9ooXRA4ZyaOVbuEw2tURAVSH+wX2IRZteWrb3E5A7s5cC76DCCnkJF
FUTAcVRuQPqbJ+psIDks8ygJqLuWVIhuRh76LINt/ag2gg6C7NTA7x5QeKuGE99gqJvm2GI9PToI
5TJhpkv4whMV5TPILkT2GG1WQMUeIqNcEuga/IegNb+2ea3cGEsKrRuDmrYn2sWbEjOgFyH3WFlD
5wG4pJLLDrTJiQHnKqztuS2LeWAflmWL3Z8Uv7kY4PuxakPvjB75GGiQ0dHDidCRdCr0t8ztLvAl
J4FGAExngbZuSlLyQbrbpHsrvvQRAHAvElk8bp/6UClYaSAyzRQZk0/hG8QK25j628A7D2bzEYnc
jmdKeGO9Ge2t7hwwiNtMGvYgyzE11ghSzhaumDye9ahEFzp7UXMc4+NSOtr4NvZPW9eLUgJqEAkx
AoJGB/YqmZJTvx00rEWkMNRPyggWbRq/bgImJkPBlAXxT0kKSdkFkiZ6BwGTnm+zRMromcMIq1tm
O028yTzyI7b2LeaI991N+OJrE2omHofxE4p3Wr1n1DjJ4X0J5kHIHtE1LJbtLvjNCkkzvtQdlA1b
gJEYlgK2NnazhdGeva17AeznOxUR3t5Ad0rfVg8dJ87tnOPUrmRmI03/ZdtAtjMbKVp5z04CQBl+
W1l6TJsBzVcdcoUddi8NGz2MuvEg81JQSxFn7L+Z8PRAQuXG0u0TNjuHCYU//cwNAXZgVWwCg42j
i77UH+CW7NaRAQMDMxyRSo2Qal48dJHiyKnxpaARg03feFTXgEIOj1sobyERFxvL32bEYq0f8nfm
DEuKK2MnWsdtsPklJjObETsHQxRhLJPvGTR2ngLQio5DIO0lgFpO9wkghA2K807Q9vw6zsvkzcTL
+EeCWSvsSrqyjQ3JuTXBGRObO5GIJC1zZ4t9OPsolvElz5DgjNUiIgqVPdDB0SzK9luTgWHlr4oI
Yg6Y8bMlcdhByUlnhC3UF4wZ6Wdu8R4vRQiS+Wwh+YryyuaZlWZUh1FAAWxvi8OeNUM9LVc+H8EE
0JIhEuPujW82+QdqoyTr5Kvb8Q3yhPInyCIUNDaYQd+B+tuDtKCYzOHcUmEKiciRTxMk0zNnfK6R
7VVLVB3YPDQroSqEoutBafqZh7l9LbQl3aJR01Neng22adbuMLSNDEo4JULSpwsCa3holL1x0LD+
i5R0dIoMJOcyiYlf6+otqWcFSVv8qawGlzIxBURVouUOYe0j7aFRFP0iHzKBOYXczF5EdBBdcUgt
id4io9Nm0wEl9vEQDWGE1IAss5ImRbRHkU18tiictbo0oUuXXesEiT9pZUS6SX2e9Cm3o7AzIFag
u2H3qoKv1VOjmiRSmw+XuYZYrK/aT1tEn1PIIVMjlxDEa+EPhpsS10QRtMwM0PRu6i28Kw3pPpuo
IujbX/79eajrixdm5vXvW22mFAQ54v3vZwVaQcFM5abcaEGlPPeHooMOPjUJj2wYT4kMpjL73w+o
LgPE/Pu633QtB7nGZbFh4bbI/hzQCPqfD0rna1rFUTItDeEGzPj//YVUT7/NRR9cbMhpAm0fWnQ8
ckSH/ufrv89GHNSloiz2y2ZRlvxZlP19mosVgEahqlNMDdej0IDsFLJ2cWZ1bmE/GayRBLw/+hjq
f1+tKYAIbZusz4HZ8enfLfznD7e/BtnJT/7vm3UW7pHjbRGt26QFDZCQf+/89yHdRib7u5y/T/++
qdXNqyXSSZwV2EpRIeJUC1v2UG8P9u/Dn7Tp//ve3w/+vicPyDGmeuIrxnQqjFzyyhH2v4FoL6rl
JHJxJLADNC+tKHfIjccGXnLQC6IOlbBR02xZB2VunYbU1F0tNyq/w1F8ojKzAhbTzK28nVIZKOd/
eGS2ZH7hF85rORFBc6hCq3enRqMxsoJpSymhpQZeVvVYRtcSfvKgoNch1RuRLu6oeeJcTEjewWwy
wPHj9gpBeUCaY5ke6p4DeRQ1eyjzGkzzQkqUX9p5YxOaCMN0o7kG1mx+Fd291SgIaq1UPom0QhLS
dTEpJg/3WzRh5JpGCEUStdVviyw9NOJS+YoK8LWZwl0/E54sYA59rUXmDNU1nZSA+ly1oNOb4+Sj
cqShcPrYgausqVqZWR6eaxSktHEvIttEE65t4BMPdA1Nci1LG4Mun6hD1SpqHBDXipknjeJ5V2Ir
j2AggD3jlEVSS0be/CC0xAEdEQbpVNuimmY62qV06zmE4B4aNl2F2JFSskKBrsya152HJyMPdURa
eqQ+aomKV08gQgqJDKOokpdK7Pfg6RMdqekqJX+uDCPZSysYpE2uw6RAqE+YBITp8DFWPLS2mdCl
0F8Ui9yhnIk2RbxdISs6YwGjbf6AH4i3mzGC+Fd2sRK/NQsyIfGAqo4xVKqfVxh3UQFCT14LMB3h
8MoJHpGz8qSBYpWOICUJEilDsk5g2tIIShMCKkUj3+Ut64IKsTcpIQL1gkFrgDyysGXD5bkdBQOO
+fReDVyxgDI6Jt/maehn7SJydhlDfChndHLVBLBnHWfvRk80KmpfVmppp2jggCuQd7PrJHqVdDJD
cMzDXpCX4xCPMzreZXlEnxqiBAqmo6FVTi5t4b1UhW40lfkZOthUTSMmXaNyLqHrr9MAQopGLxSU
9SgZ2lsjK0AJRsFHEgwbxMl0GtPP5Si6TeW1U3TrNdlKiJprTYqJ0Em5xzkGxfxaQ58WiWcI+5sa
4oTSeP+hR5rkTVMDVoXFazeCcRskJEOxiEicPDKTbRKR56D6SDXH+MHSY0JjAW5bqqo/DYrgQoQz
bK8TjwhjiVVCgpKQWnQlxp0IkBuIGE8gadN1KUAqTZD30uE9SwS6QGufeanE+buoP0ZkTMHUQuyD
9nFRxkw+KBjTR1VO9L+En5qiQ+fIpnM3RpG/PBWN4Y2qZJ3aujnBp+mP8FZwWpb+KUsHgaamcMYR
QK8BQFKvHTVNSn0hRQVAhHlUSA1yHI+9Dnm261r5UAKOgOa3N1E39Ud5IUmqEZnE5LA7wJAacNnW
fkQspv2i0v1QyjkJ2u55asuPSc+htA2Svyr5ZZvpMHUttG6FXEbMfPkyszpx5GQz+YDyhrPH1Eid
PxN/q1YgKFIwJfjBijpUm9IC69GuE/aJnCN4ASTOGkL2nsiKN9AiMBCjgQGLKvJeGIi3NLkSPRk1
iaIeOViMcHGyAZkwSMN7SRTW/aSUy02N4yCttSNTpPjKQ/mMBYAt99X8LBXkcQM0N32iszZ1lA3j
9l3t5kBFo+aIGGC8uWZDAJuRZlbM7nkR83mviMqpYWgoOYL+jmLLRuLvV5vIb2BcTdQEiIokabnM
9Hcn/H2xakVhQVOV19aSkHlb12TfJgoxYUUhql16ckJIWHqNaavQjvO+knRwgzFdZAwEQ0lxKgWa
joj45wL/9YCk6uQnoRXbi1yWh5VARs+r05DUym1o0qdQshqPzTjby+kz8ufiZdPatKJVOcr0s/Qs
kZ/6ZaSpAxSra/F/m4yPebF+8FlIgmJK/i1I3QBRj58xO4Jyuq/MDwFh55NVV2iKI5eWQjqGPSB+
4qJLNo9259Gs25NY18kpk1D71kfyPDoZSOcjOr2ybZrj5AmZEbtSUb8wS+26EWpsqXvS8xHjV8HS
cjfpBLqAkXZXBURjVk13oZT+pnN4SjtZAU5b5PZaE3airIktNtluntF2aVTaQGYm6cchHJ/6VO72
EQwdGg9biQTuMMKiyTnJGoRMi38d7kg+xP4Qkjok0Gnad8ifu5ouv/ZFNLmxqs3+NNa6VxjjvtEW
jlpVRol7Ij0y8CIqxPxFGhUwGt1yE4yIppiCrVOBn4xV4ZUSy1Z/kmecoBu2lkEdZW8S5eEk18UD
9sPvc9Vf202jyspmBcfh8aQmKP33STxSg0a+mKrhFZFwHl7lCzJauEUfIdCna0hgZwsQF0GBGS2H
e3kec1ILoT30GoSkTqeo0PRy/gT9B3uj+YQb7EVIdcvF4gEWBAF9U+NLqkGW3Em478WpUP6UaYXG
mOYSv6ufqChSqDO7x1KVKJUb5j4hQkdmDViHHg8nYbEeJWjIUdkiKIq6FgBuhEW7NKjH7tnSJbZ2
zOERkSLZWiPzO0GSBK4nOu2NTp2qlREtFylpZqWh7fvJXSwvQ0CGqhVQkz4GaVr11ObMhjUjSoOv
GhUo83Q8w3qcs/IfxP3dwLP4rNe3pkWON0pCXKhG7l+H8bKuVnJe4qupFWAbhndMjgGzLmQD8hH9
k2PftPOpFWYR3PBPpOkE5lHbv8TC46SBR8+srsEue/zBqiC8I46L4H0yICdgmucoGr+jzgh9Ya8g
CdnUtG7lfqYMsFb7piCkz6TiGKOKdtOy7lvqR7+VCTcakyJ4a65vyMcC4YclXC8Ly/jD6DpXjVb8
wqSRdrMUcgSt2UWaz4uSxKcBAU7BRPxtkiwahAZJDmk45tkkvFmMvXhVYTkZG+9tYu0neXjnwHnU
TWxpqk1RovYn1qmLza12qtEAn6W1h22+1ZjE6j5bSYX2W35c8pmblCH4ahToFdxTIKYp8J/1xm0b
9KPk9YpLR3NGmICy/kLAQoXAjEcsC+b6qkj4pmYWrdcZIk62qQdO6RqyN2VfZhWmpzYcQAelma/r
GiXXWUPhYRKrYEKvVnbIkbSjNKM7ZSzSK0bwSGxO+hn/shdo65yTJujNFEK6LLPlzAvFvaW0HjKd
oUQoAlSTrCBmHdPnFJF31KUbFbMeBTgSiqZAJqA8l2qXUgFHlWzSa9T0ou6AFE3z0gFb9Gr666g7
oKnVUr5Qa4YsJ6AbRbr0jVRSGm7VEvJede/TgXRYg3AHo2uPNp28Vy3roWtwAB/wZ9yCbypnRjc+
kZrWPq4HQMm3L1EE71102D4WjBwxqGuPEyRjipbSR6s212KzTB/Wtbe3xaMjBkvyyMPVdHXD5BKS
CoVXopjoqT0urE1CGCGwM+UDxuwVdRCkbD8qYl9XKcTfosWtaBYndKBwbT8mTYC531ZSjdjGlE02
mnZtPg04k4yFaStVAd+NbbKcYFooJlzZsHtSNtO0ZqSyW8lVUCUbDQHAZylp0nEO14sojlIgIw4R
kE+j+75FBUDXs0j0ZnUFzgggjIQaSaE2uw0JipHxQHMdgc02qCokIVd9UU5imPlSMepUzZLQtrR5
r0/Qj0xjIOlDDeGQ52PMeZVRk8JDW5VWhfDEx4UDAVF5iV5MbQRvmpVwxyrpLXrLDSj4KUG9oxtr
duosyinNVHLmyWJ4WYxs4wvQPgm1/FkUqYvoqiQ91CZkWJXQZqdGxYoZhwlTXkELQjUiFHZJbepw
LYO4xyhAk36bxUgO1lqhEjt3H4Ne71cBIdSizydvraRD2ILctowOvwzKaMjO7VbRjK69wuB2K/uz
uJIYari+TqYIjGwBmyGkouZVZfcmoEPO0TtaxCwouLYLcHSyCEpOm4dTv/aHTbuu6y+CPEZnU0yv
sjoJT6S7Cmfn99p2ja12x1FPqNiY9BoH4bEqDcxtSRSMYVPKDzm+854uemlcSIacMlO+pyzWwTUn
4i5Vi5K2wwp+q38bw/mFsoNG+mSyy2kdQodtA4HCqk8IVk80JPJ9RnJ/MOqWvaWJDx2dfqEVQz9r
EIzKc4YTSrMvrAVadZO2ZaEithQYwjRZRM9wIHQuEa2dJAX2iTQVe6PolQd1Gvcj5ZExCpNzvKAH
p1pNc2F+sp2mGMWkmsjeafaE27rwI8MsOJpS8jYnHKtizGpktrCgCWGhD81Ix0uV1wF77SS20UVH
draOVJNfaN8rZVLcfmk/RPxkaComLNG6pvS3vkmJ+ByntArXkba8aU0h8H9a/eGCDp5QNh9x0kiu
Mkc0KcGadzXw/7ih+xHHI2lXkaGOuLnJTKMvWotB32PdmV8TKnq49dZANQS9IHhoc7eNb/m6vKzr
AoXMogA8VMWl7LrnNS4DIY+ie669duP4PacWINqYVLKmzIErfVJjBgA6rhMP3VzADgFBIlUzeAXz
MJrZOW5PiiR+tKgq2wWaawZqAztL0/GsTHHhsorxlonTrzJBIzE1WCFjYiGSaWTZXUvyN316qatK
+1nVe5lkt2JG3H0o8eHK0nlrOtMJ6hCEE3HlmjmQXKpR/8bGGoPeopeHbs3ISb9aPgpK2CdIIBrR
b/kUVjoLkj6hBwv3TADD50rZKxvW6A1pCFKyZH+vx+Q7qfKf2ogaqrrNQyuFw6kESzlyqhqr+WN1
ouTqmzRI0q8vn4MpzRdxEFwLx08q52LlN0oIDsBt80R+kNoxMLKCnGbqvZId3B6k+TSOyLHJkULA
j99WgbmwNf4Xe+eZ4zqabdmp9ARYoDeNxvshiaS8Das/RFh67zn6XlR25a1XeG0G0EDiZkgRsiQ/
c87eaxu0LoppPUDXAGs6YjtoAUeE+iaV55rLbEzsK4oYY1NQEG/LVdBPLKbk4oTHl9ZFybUblOob
7MsfJRVyJ2rrz0zniMuhV7jjpJ+URKIiHRlOLbAqMtjbFSZWGlXADdhmJRZ9BOODCgnEwrfFUefy
UYNVDVWY5CyNUkEH8Fnh8lwI8egdO6v4DmlTNk36q3lkgbc6HtQKATMjjWeJH0KKnEjyCQAfE/rI
Ic04QSWbvK4+MwkXlGc6Y13mm0qd+cwqWzmvC15b8IVDN0GI085WitM4bgn2hvmRoV0EqiQIrJih
4y0tnkNI6ksTV4ET9AC5/z/oLWvCZvy/g95Mcnf/D6C37Dv8+M8Bv8Dh5sf8k/Om/sOwVJJ8Zcui
Aq6bcOP+mfBr/kMkwllVRcnUtL9+9b8SflXpH4ZmGaJINURSddUkc/qfCb/GP8iMEi3gcZZpyXP4
73/8j6/hv/s/EKEece1/BTT/uf3f/iXWnRXkHF/9L7nuoN4Uoiwt3dIUgMAQVv4z6q0F0RhOwSCA
eLMntXUTXZmFimF68sYgBqwtwqlvjWMdsQbUI2rG6kgDAgTqJVEhNCqD6rK36ZEBhD68YdblbZ+4
KdUvNrgfTZ3CRYrlT92AN6Vm0qXSZXXbxeFHaQQBFaAA9SSTyS7PKS4maYueNEXJ1OvoCrg+7Smn
SVoyHJMG8ta0wFNEfHRFq3S7sfe3oSlXUCRLMuUJClwoab63kozLYOz23WjF+EZQ8SWmeNCA59FX
RbhYltHnKDew6eBLwkL1FhAxKF407VUgnL6yCJMyQhZHXorEDmAj84RiLj25ha4bgCHSjHsuDIEz
grz2iyrZUY+CYGniwfN7UjWRMbadhBOvtqsqxwShZt+arr1HSbqk4F7Y8VT8dtTAJYc2S0IUL9Ui
rntrJQeUzyKSnph3o6Uu0Db1fJWveKBt20kUcfAZJBTYbE/Dk5wX6UbsPoLW+okRYpfArdMEyWcm
gWVPZLdkdJjUvnzRymxVEGfUJg3RBoDjj6Rr7qu2wxEbBue0UhHJ5OqnrwbNKVB10GOxXq5zX7wJ
tzSQWI3VEKmUtEBUlbVbM5BsSiDW0fIG8VK2v1FzsmTZf+2hg6zSHo+MYshfrWoY215vl3ShGDat
cDqq8BTSybiOId29kaSPU5lcYhhNRicR+hwnjGkTLrQajsombYSroGTSsszjb72ke95NKCPIG0Yy
KfS+Gxop0VyYfQJJmlBPsEElXrReSYZyIdoLTb+OWgN8yJeXW8k2MgoXBo64kPoe0JIh1OvQFJ5D
8ChWVimXIMCn0HYpzJDRz1jL8aYzmuL1CxEu+kbGo0K9QVopeV9viKaiNa4Xe2mobAJ0qekrJbl0
aG5kbex3o9j7R0prlt16I3G5on6DAl28Mj2O+MvMxG9XRZKrbJ+gYXS+OiGoIl1mIhZ1YiFOsXVE
MNv260YIX+Iiv9VTkVGFx5oq1zWp0AZOJhEKnm6N8lIiMcdhBhQ1FemzIpANl6pYGoKJ0Ia70avD
U4smzvKYPSdfHjeRwFq/FcTVKAtuzSRPqHN5MijxLocMT3Wb0vqWDWMv5bEDKkYDIZH0q15Mg30I
7zScdOaoEftWT5ql1d7liG3/iK7DDDGWxE1xFUxf2yflxSBM9hhHaLTI94Zq24kRQNyf2A+jTZ8S
iDmxuZBUA8tk438SlOzE9Ri41pR+wa87BoowuoC/1zLHGzkk8FkB3o+isScTaQFk6E3jAsyBRAtW
kSKd3apKvR0oN6nS+nnMRKy+ak5wad7oTh8u+4ZOLZDKt2gsd1Fr4oZDF9SaBHompgoBQz/4UYFY
cihQYvrNpdXan1j0iUuTGxQh4QjHSRgwoLLDbmifJEA7r+UBPvGeSEUPwxyA40nxgWXtZbk++hKQ
MX88NmXns+6nR5ACEDA8FFI5sDujmHcPJJbblOXXXRMdBAXEmKITOp107VYScQIXUo5gLRUNgrX2
EmfHZiB6CFE7lihfp9adQafISEPpTBb/LcRAoJEHNWFoDy0FPDQb2k5SrmJhvGvgxGi9pbteeE3k
NgRUEb8KKtUjlidAcecg4SmGmWiRgdUocC6JsqN1RKNJbDLGCB3PmWi9Bf2g2ZmE022SO4KlqvLD
L+VjFwYsMOMcbmZhoFnRBLjvoC768EfK8/4CVh2A2mQ+pZ1AgIzQmLcc6b1PS8slGP7sTe2VkCq8
STpALqlq+q3FOC6xPEOiHrE2o6Bimb++FKInktvnoplLP+GP2QykQqY0SXqttCNh0NxIbd+mFPnz
pL9RXT/kYnKlCHVtxPJbNedAlS5tHKM3917ClEe8SrMdBwKbaseURNroxcAaXyg6ZJMD7vzW9SeR
DgLtkEI89kR6nlrJeM4CwMimVI+o+hBrKOV7RrzuLpKEPfm4ghPn08dQRoU7ScGPMuXDPjJ+2SmB
3rDI5yHf3NQVsockO4uk9mIoCY7D6aR40XRVPcZQOfbsdmhlvoVoXFcTcMyyDsEA9KScWqO2IAgH
2WOCs3uqgB7WlFd8tV0OuHF9kJ2yIIonvQGiPWiUi5KW4mErFCjKSEuvzenDU8nmi4v4RTfE/mgV
2hwgQ1JMMZB3O7BUjk3cbyqjAZ0uGi6+dqjK7NLLAbLzmrVuS5V6kVVCAmSp+CmsjFiSWGb0D2WP
nRI+70qvtiNOATOVowO9cBgjpgzLmZgm2mI+ygevdnRNGZeSZ+U7Rew/J4UeWFQKL4pe2a1qfXaU
fe2mNDXXiGS6camKayDPzoKmbyWf+Ta0pu+4az+jsVURt+NbLslE2TEobSNfYR5Pg11marcxsoYV
2SnISuloLdtJgrzSlE9izBKHNTvkEmIzCgldzUAHfyVn01NJEILdNsm5SJkLhbGeW6kiHnHpKSCt
hQBQhrOG8L1DNTPsdEEnzTlFjRKRvljENfHNMJ1Xg/QrD7DOzUI/GI249imrrkYarWA9i0VMSsCx
XFuTNK5jxaf4WOisvhTRcCPg3gs/iDG6Nyb95owm3vhWV5A2Gx0eZOjHB41easr6aceG/+xTz8RE
3KnHBvTaxujkD6+kU6UbrXHwOzEgmUaQXM1AByeqzbfka8O+pBWx0pIUdRWfJHrKS6tAoVh9DzRC
nVzKn3W1vDeFQnOuZhqB2K9jTd+OeZPcwqbCM6heTYkWYSGkr+zUVRTIMPDGBPMP+XxUyehNxwWZ
nLIwfYY1rEIpyo5EbqDr1fCtSKH6IjeSTDcFE3vidFb1UpxFT3BzM0XCBPpsBYlDdcwGGE7UJXbr
wyoQ8+kr6Gn8yKz08MW2yPkwlRZGyghPzkNfxKVbjHiE0kl6F9qmZhFXMbDFPuqmBFPFSJ3XCgmv
bbySUE/GNQlXI6B5PDKdCGcT92qOsYopot10WtgvdYjuQysC7yEheJ1P0YuplJA/UuLkrFsYN9Ss
Q3JsdImsqbKHUVPv0sicts0YYjWZkNgMbCotShAM9AM4NnQwvWMmptNJBItkAql9FS1uHA+sAg0w
KQ2inU3jHYI8LY6xKlIMAV41sspfaHMCQKQCZ955gVa6gyAiwMhusoHSZchM3LZKhUbEGBG9WLII
bLQoZlcv7tVUkHIaWhVyrNZ7CtXgKfQoIoxd1dGTBbaOAKzKSSHAwGp6YbvV53+0HBUMiYsoOB63
H/+wxpY2cXVVeguCWqWaBTZJBlMeS+gpghA0KSGtNU0dkK/1A5SQ+ddZ2IgOEbenslWLLbNIuX38
9F/d/K/uGzqZhNcYjdzjsUmVVAiB9WL5v32Wx995pYTPXh/aBIW4QJ1rfvXHP1qcwkz8c7thDU/Y
fIL87M9v/uXHx18+ntPXlWlBIAtt07+fjXwNAfp/ThqyyWLqr+f9f/2Ukg+9RSuw+XAJ3MdSByzy
97f01yd4PFVc4PVNFcH664Uf9+UVUSyeEZtoxECxWbSzyiZXCCeeT4VKwVD3+EU+nwGPn+qEGj56
K8D68yMev0CqMS2N+SxLVCDGUtPMhfOJUyqw4ojDLA/59vGPF2Wwx2Iw2wlHdR7q/uWfx30WcQ90
smJ5kWbR5JI7vpZnjFsrlBkIEixNTUBTqDbkhAZsVgZOkibP8nxAg5QztJljkS3yaraipqV//fRv
96mqidmoa93RYN2yk0stc0Fab9UxYQWoFeAoOp8Tfr52ZG1mwIkVu98gwxwe4NzuwhATcO536E15
nT//jPMr5tSz/+W+XKf2jvyMcnyabYmEybb+1AlYeON9aCpEzPx9f9cNljPmMo5iL922pGwx2/Ca
jwdZgX4NpAwPoqbCsvX9kvr74zeKAZdN7qr14w0X83f9+Onfbsrj2DqTuuOM3j9kf/M7SOoGfNEs
3/oj3Poj7gogoy9M4s5Wej2W20cM80OD9rj5132cd3gGFm68OY/OtD2DojhHFScaMlDVeSV8zU3o
fNTBtbJ7J95nC+PwOmyJDNmMTrmqV/h1QK0a675dRppznravvePSnFno9Kpt0pzHaG95NqY67+Z2
8Tbdk5HnerfK1i4ADZ09SOElTIUl3SR32tYrhHT2+/xiewZn0CPnuFq9RuZyP4OlXjNj9WoKjn4a
v7ijXfGCcAZuGmWO/FuCbhLfuLDddP/q3ZqE8gHErBY+0hIo34ZV8IX3hhWQF3d5bs7tX6rl+ICl
7bTsVwh4+hX9qLxaFdaNoFFcH/GCkiWfrn8Ly4Oanfha0B7W0znXvvh6RugB07SxtDeSWge6/qfM
6nFXIvqXt2UNWddGjyUKTt3C17etkSTGs07/AHDStKFLyCLnyGt7h6Tx7YSVen/uHQ6JhC+Whne0
T+I1QtPuF3YcNQsDNmCwFPFY99A7XVJlTCrhC1Br1Uh3YIEXm0kBARsfi2yrmrAKa2H6Nj9w0yLE
c9oAHBsCKgSLJrXVU4B4tt/RhiRkg4PAkkC3DiYb5i86eTKCiZ7t8Fq6d57NvVqxLHq8YKsqvvWE
mZbQvOttmDhGdmTxP7/YcJTobCWL/G1SHcaPuF3y6lB9BX0VbnQf49RCSVbiaWJeO9DGtkKMkCw3
2mU22jrSEerV9OvMm3kig8M8Jd6ZGcvmf+prbssu4518malGdOqS1dS48cs4AkRTTpiTiiVYRrob
1+wgS8vuEGxJeVxAuFrg74b8hALQ/BQBOaFyp2HkBp/iOQF706+6nzJYZne+nXR88a6MigtLxoL+
0dqTEzyREhMvx891/SQ69sDIuocFUR2auTj+U+SYMjbpUgH0k3xm6SHqUTvELyjlKuQMcXkQr+0C
QNuKzNJfDyjgSuN4TctjcQgwcR+z56TYC5tflQun7N+7zQAgQ14b0IE2GiNG4QEQGjijuwDh1xy9
ppDjBk0h2Sq/w6/CO1/k++iDU6DVBEc0NvRrVpHd3qA0wqpeVi9StDEbN1WWBT5XetIvenGxZjFr
8SSlrl9e6uydhzcVqUzz96GeAG6DUueoS+yxgf0hpksAo584Hzlk7fJ12opfLr9s36iV3KVoDT2a
zXsCs9zmREqmdfZrYexB/nyVCsB7J14burlJUfCXw1/gSeW6IU9HuqjFgZPLDwhdnV+S7uhk3rLp
ELzw4XhKLoiAA2vUV+KISmglsD4V7DNQM0FK0pSew9WgB7BVQVq8UwXUMbdR/hXwjDftB2dyXW1k
aWUJ+8A/cFImIPLpSqkOdwLG5c3szHqbPL6lmahiPpfFk1V8tco3IiicOYC8N3m1EfGkUdiqSKl0
wmgvVJ8wWFWeQDNvwFhSed+xuO/A05I7J/XjWmpJ0zvP0YZc8ml5iUcgD8O9zN5FEW1cfpaLg3mb
pG2JyJ9YGeT1OfiZV4nIxyjadOzFoW7yFEH+/YoUPH9B5uBXLMRWXHvUAon74ZqMHXPBcW+VJejL
L5NMQwjMm3Y6W3fzxBGWwUm2jLYf4dI8NYtjGFw1d/ziCgYBzfDEZcKw0FdreqjGOrVOvWp/KBes
E5hIEEWCrZxSRk9+4nAYbrft7HnsZox951TiNVxp234xrg5siuauCKNu9qtxw+at7LMX6kwj/b4l
cno+qW99FGAnb8JPRaHuzqVSo5D9Ep3CxrlZrcnaTPIjTfqbfsKZ9hiawtZVKBiktrLlJOSdDNvx
DfTKke+AuhtVDHdS31pppfu2dxqdnlimJ0bOcM+BA9LJt2W0z7wFlT/WjGVnoyd6MwdndJKRF2f0
YSgduNYIPDOZFr21tJXceeZQSXuywyVw79TOXhgsafHMJypVvohmL5/BcM1wr5PfwEzKWS88q42b
/Qr3nMldcDoS51mfg/zUJRyPdrqBh8jj0+j+rt6Eww86EvGLr65d8S5GacWVxOU4P330SiWFYVcL
NwiQuYL5LUP14+WV1CVcLd8bxfLDuJOJsBCejQvuhjcsn3eDZPklx9Fw+YKCj/6LH1y0RtU8i+AA
QLBBb5B5mIld5EDPM6GKF2chbYXnLuBIcW4o2bmQOSORUAG8cKbLxBHl1OK9wjpapns29pwOFYC2
YYuPwGUpGW/mj7wUvz4485gujCWK5W25Z/4yTxwl68JVPzET1w6Jc3vjkvJ8zAfuq3FnG7YveOKg
B8q3YlBQXPEkHIRnactB4r9XogmXX3wJ+m32opISwkTCN86PfH4+Fic/U2i3na9TbVfYiOWzhXRh
etH0lZa/JC/yjcOY75mevZtxgEKC7JIxyrUihiy+K+PA7KdduMrw6BPi+xFkO5njt5R9WxjXvOLk
MpXhn8Uy6vYW5wwnC3tSHslQSZ3VYRSt3955MGuUlFPaSncMlf4mm9bhngPP4JO8MAxKW648+iV7
PhljwBuTu3ZA1LpQ7nwa5A7MoXyz0Otskll4KeP+XtV7ol2FO/9Q8Ryxuaz8J077dDP6NqJbgRO6
sDkumKnJh/jItF3NPLlpbBWb6Hyy0vPhDRgu33BarRT4TfOjhvkkJY+C0yz55W0x+fMSbMWndVut
C+9cf3FZe4bLUYFmz5Q9osDCa8a4esAdFm5YRQl7HjlC/jRv81mq2gn5m5zoe0UE7YY++jiwWFAd
wFq/1OJNVnv+1YABSR93uFE/CCi8ts+zDJAxtbxXArAfrT/zFeT78ByNkMHcFr04DFxMahkhCpu5
ps9Z32ALlTmSiwJuhUHHtz0IV6StsFL5ijXQVVa9p/jRUSsJ6pq/q1pH7fRdEoTrCRNgumkMh6YW
YOyiPlcYcfSngvZBImMKlpba4cO8sUlfIH9maBjmQU4GbbPsyUsxns9j+ZbBKoZQfp/JkyLVgKUP
eCsWAGrAZW6ajeFN+/nLl0hyZInmhP3tNUmpLDosmwqbadXsdkjLpb2enhiiDMoS/RdJqKQAhXMR
oABqHb0znfY8TR/i64xml+qexBHbc3LrUOQv2oHsFtAqCQ0RyfU8J8uO1mCr3XwamPmhgELBKz37
tQTKHVyFM45nVuZiD/XhEHC6siJWwR2KYH0Y/Fm5cnyu/oEQIQVJXvpjstd/YWo1niN2lJzAvq1w
nYK5O5WsaeYTbF8yjrDW/+KcncVOC24b6XqwVv0Z1Wf93o1LMM2NtpBE4uYcYk7ajbjBDs1g3q4j
Fe2TwxyIyj0wjw03L4N5lMRl3C86a6Urtuu6DHJNdRWeK+A7qp2/MV5xBgx4xKhpD05rHVKWQ/4q
LA5quAL66+ZoGhkFGFaQQVIAIyVHxxY+r1aGpYgN1lVEWxCf+m7HG2bHwbnlBjgr2O8wvc5AZ7lY
mE/Inqk7skhnxqjbtXSEZs/aIGGdwkK4Z4JaKodhxOm3Svf111D/Ah7WhQvdPSR46MW1rfwk3Qkd
tVXDJUx6Tr+pdigCTJbGDMg4LzGdeFTZE3E4l1SksfOsjU+LyKdaDd5LGaDXhw8emq1MaN2SCGzs
S+zyQJ8tKlEB16na8VWYm/QOCXAwtqq2Iu4jaBdBswTym6BzP4UXwWZtaWucXGsWtpXNCdhUCZun
vciCRDnU7w2XO8Rzk0irRXPV17QsEjyKmPYXxRHH/heXXB7ZXMQRYneR557JFFyPtBlYyFk4FTdU
vgYwNdSbRurxoCaoDn01v0xTxs7KbOxHAkFMCw5uoLpNfMiJCxbWibRMD/2B4iPNzvoihssphWm+
KLd0WuieBI5IAZGlSyosSW4QO/RLNkruytZpifWUa/UNUKC2h7Y4EH6dHk3lLL6XwnwKDVzK5Ea1
36YVLM6lAEvBSSG2c0dwBi2UtS89nW4Nq/sbljh8eYNyEEpw8duRnfdL3i+045g52GZVRn6Qz8Pb
oGGtbpb1SmzxuP6gg1yM7622lAo3wpDGb+geEXSROSJU7/bSBCfEJDTU+Si4n4ps7bN61ldGbuui
g0jq6Wotayc4PhYmMrs2cGFQ5BHsXC3NTX/85/HMhGehhAp3qgjF/ilH0hOTTE5dgFk3RWncZvtI
YRniwjr7JqTZu7ZAn3cZ0yCYO+jgFsTmJ2/NphuvfRso+SrXSRmNDOhjTU+z56JdawrD6irCG91w
JYEGq8u7wfhT3ol24lizcwpgGLKGXRDhrF29C2os5Rs1Wvri3VWBIYP4B3AqN6R22UIjwtlfFJ9o
9btsU5RuTzMSQOVCIebLOkh3b29dm1Ja5uSpcFp26whTunLnMKvdJnRNee81jC/DlvGHUwGAPEtV
gXyTdWnsteZY0WivdmN3CbWz3z9NyZva2XkwukHwrvAGqOguoMCkaolNC9HBXgJtc0q+JmXVXrL3
/l4mbOVn8jGj5A7/6Srcz7GpC2tb75mVATB3zaL65P/BKTnJz82ZRgzGZnAVFKP17gSpFtmDp65g
cg2MF5EtHFKCSBu7pNKG8OCDEYOYvIggSkhAlGhrNMk2QKA9ZAF33M5KPjTv3n1yhr22DxjdQJX7
EiMhSkOWBx+me/DX0xOIHCxThHsSy3cbug0eH1+/o17AYQ6BZov+kbUy+73lFHxgQzqLFAhXxUZd
5nfLkRzGTCZzu3zxzZV50J8pstgypWHxoGrsMLaQhsFTAUzBl0enncIdfVTLQeNasL9aB47EGgWa
ibCoEpwBM9h757Ogt07CbjemG9oY+sXfwYZ+ltt1CZPKxQ+lUZg7MZqq7/Fh2MHeUNbAfpQ1NvQr
ERZQcgOGM1w+C3JxTtKKijejQsyfDfs8o9f5Ad+XrIRsWb1lGzgl5GO+l644xy+4s3ZuW7jqvt2g
JSzPN+8I2GJvnARKCgvjlNv5ThwXww29sWAHrELlffo7sL0DuL0ankIbcyCmhOlNf/fv7TPSPDHY
wjzGI75m9DlwsMCkAdODwV3OtL/iVbrC4s9hnx1zeZebdgW+jQwXkITw0gBTIawPHVpbvbCuEAL7
LLbc/ABjZR4TsZ0z5h8LCL4bw67foldGUYh3RC26+AsaZRNGjN+7HAyxMcPL2/JehE96uOIqlq6l
eh6LOUdhUjem9Muqy6zWrBHECs8WBnU2/+TfUQ0VF+9snZj+WCEI3byJSXNEHxV0BlrC8/9zYIYC
i6JVtDdtLDG2D/JmA+UmZszcBcMioa7Ce/E3KTB5E0scvJ1lu+/fDCQIrGnN13QP6l4zsWiPbvWK
RiGHZ5cgBCcRoBB2NLPYVdHSodVmIgwiiHLRXlRzNR5kTL00ZpCc6gsROkSzydq1PMwO+l7iao2e
WW6yQx/fYlzwo81Sv7ANixSKC6V+cZPNe3aUJHbIiwBqFByqGcJhdD44CwhuZdmburRtxugOJClZ
4oc6Buv+m9YfuyZ4fQZ9k4X/nHTsPQ0oa2Q9ILFYhC+tAZ5krR5ymG7z6O0/A/JjvHKGt/g3fG1J
41vklN9X0pdG9WRlrUni8MAqjCCD9/F4B9YFbkNBMcE4DqSZjwMV9eLD/l4wxqEuYMWxl0pQ9ZBi
FnK9pxwgU0YJ7HKRbGgzoQ+ifIACiBUCozyKDhie0VtxA61Uu9C3tbW5YZF/m0pAXdAyZl+K4xUf
+QWOIqZ4Pd7NiLFpZR2DE/gxKVsnryZzVY9aFaPkwvuOMsmON6nZ7mtFU5Z8jRkkuW34jiKRSpEy
716Cl05yWzzpkIyvmIwgd4xW+V68UFL9aqILKy3BTdVz26x89WiRhltTEoYOkU9rho54a3ULYqmX
3aY/Sq8mfLsFgQts76H48YV2t+ZVfw8YRWmJg1nHTQtEaVj70TluUa8Btmfn/sM3wC7wNz3K+Y8G
x61R98p1YD3xbAAY7w7xh8y+l7wLThFUvJDB06VX2TQJctrLr8Vn8Zl/WQdtW7Gzp65xQi6AWkAp
bwkXdAvWcjHYLFV+IgwjAJHDMxDBHWdHuEb6bbraaSguJPqG22YrSr/eviFwo3gt7HlVdvKeMmXt
N0C6ZwygNCCj937KGkKQPg8GTEkJOE752QybxQ8x1Wjv1z4I3NSwZcMWbAI/2KLPh4Uto9t9NrDz
oQ7CmVkHNN12w7pZD2gRlvP3SHIG3H2WtwfrCNANuGt+jI03EEamA68OhekC8cbtah39O/2qgAwB
8V28UWN7+aABpM+j7UvwyhIK/TA4OTLAGelMMvsccHxQ4Bj2O8CzuEypi58URvJ4YVH8JBdAZh8P
lUp7Hb5lCr935Zo/exuwYsZruB2eOBN/yujcocItoxfV3xrXJ1Xgs32VS/JJFsaMc4eQIBzjLaZB
ZmROBe8MlBugpNvBbpwJmUgWF6c4WEOUlsU3YH5LMlpxj4Kvli9N763jftNYT0Yu7BvBP/tzA8h/
JP88fuwfeUDVyBpSBBDt97kCBw1Yfz/3fcZWMBB4dbQ+ejpAj/usMtwV6HjceG5hBeOU0QqdVV1y
RUkymnqA3n//Jp1/+nNT9fG/RuJTI2awYuZe2+Pxj38ef9qo2CoY9bUAtWXJOPCfH08IubTx+20o
gh9o5tipxz/+fPNxn1fMmVaBqX1YaIZsne3w7Cf+86f/9sjHL7Q51+nPn+QV6N0krm+aZiL+qwKb
Ru0aQ2JJmh//+I/crMePGg17yX78aD5iqQzMx1DfQKb+/efd32/zz32WPwds/bn9+Js0qcB8j77z
b/f/ufnXT0EawJCYn/XPb2I1UFDIMDX9+YWpNLzI43besy6TisJaPR7yLy//+NgoQgHIzRFhMVlh
psw1nRZWZ6OMovg113DnaLGuwEJeEbMadeVa04zAobMvurJCUmtKzyuMqF1NypP0CC3rbzUgr3YO
M4sVdSPg4lmh6V5UUFybhqldJwEt9AW8uw1xUySjGY07ZugoG5EymgCWp4Vyr1T9UqFlYQnQwoM5
aG0UyNpEy5vhEAPtFEam26WSRMW4U50Ow5BYISuIPcNaKxoy2SB+TeZgN73GB0jSW0/iW/HQ+sQd
8BZ1eFYsafYyRDdck7vUY3kmEhxHflwkgdG0gICztgTAHaVvvs86hSpHz+ZNM62NUAPbyWFrBn0C
1L4iB468OowhjioBxlNIsps+yLneGi2gAy0StmpaPReh8CGSf5dpoMb9z74jMFjJ2Dcz4JCWNz1i
82L8YUJOlJ5Opp7RonvXJ4o6pO0Nc+zeQP4eUjPMJ1UBjCZGHckOgO4rswhUPN9HrFeoFHRwuguH
IDn2JPyNzYBlr5C/UZIcRN8gnRMJq0wq4BB/SdLW75OvbI4MxM3EImCOEUzb3yAzP2kjZ7tWJGgw
nyMHgzl7UFhP5MpRhGI73cjIdJvs1SCtUGokmBrjFjHJJk3ps0zenvTgK37784gFOyT1EEIKgYR0
hCqo16QipiQSVb3OWozh3qtQNaryc2u5nfmkz6GKOY6xViPxSDd3PjVPshf5mj5rRH8SmYySHH2q
rLaSwRoWkwSAWV32BVWPlO9MIdWxiFqw9cQ8DpPKao85HhDjHAM5kgfZzMGQQkVEZDARkNKQ2jrO
8ZHWHCRZDJdyDpac5oRJkiaBvrylRUUd1GqpppJGaZBKKfn44YJW2PXkVQ5qnuH8N9xhjrLUAM2b
ZFtOKgtLbGMjno3oO0+XqmyIKz/tnwuT2XVstJmeUw+bLibmCD0QTEAQ+EJFmJ+YFMewFt+nApJc
KZvCqlPYT6byy9BK+aZOpzteRYYUWUIrU5P0a4BcRxv4zl6f7hNUPfI9jRC8u0XiJ2eSLUnNi0cS
aEMiqEdXepojQidxeB6GbteRHVrpQGbNLvXJXTuMhn8zgmybSgqkY4vyh9LL1+GlmuNIkzmYNKKX
WcgNTLVQfVbm8NJSkz/KL1Gxfss4Jds05+sayo5JdtzJmuQ5fcmTW+PI5EWIZqPBVBBK8lIDbSth
xp9Ez0Hh6x0Rv+4sAlalR9Iqm4ek0J9Rk1cIMVHfjqV/mDrtQ8+QLww562g6YlNqlTB4oBgZY/4d
QUYYPaU9xWJuEjhxRPx8ksqY9UeFM1j1vV9P6aN9375pEsMcybtbLdF1W1LobgejBE6psuBZp78V
DsPG6pnFTfNSzXG0sDlF0mlVUmpRO5Nv5c95Yh6I1ogsWx3La9iyu0jlHoAzil461jQ7EhNsbfGS
SCmUTm06FoLwEsxhuSVt81C3wHoKVGTI0yW0nV4l6Ma2je5jL712AfIvuWp8VxTYMYeBhjmBhN4m
BjPgzQERNeB1UwLiDBRGIdU3DYj3Dcn5zX+6qvj2Gvo8Gg3IdKvMkcClGpJKYsD+IC241WEoyHOA
sDFHCecRHZc5XNgiZTif44a1OXhYYOyB4IITErnkOSCdWCvq5zLrj3znx6mS1yUL2qGN6JoK4qtv
UvSKrScPf1U65x4XxTlUgWYJGRNDZUziwkvDX3W4KfkAU13RMUfkwVlWlRhpcEJFXgThaM3MAhSm
S0HrUHTpRAarMVa8LvkSchNM/dT8qjrlrXLObybHOZ5dW40SfJrVFG2QBg87g9TnkfE7mWOgixh3
P2PSaDS3ug1/GxyfZwlAWDX5qNVVC7v3PAsie8id1CRqOkzIlY7q8i2eY6hr8qiVs0IlhPzRhZ/+
aKksL791lXZBGbwnzacOlWmpikAA8lGEgYf3E6H+Vk4vgleRXVLWR9TVs6qUgrqUQ6aTvYpoBsIG
vCZ9EYL2U8OjDPNubnXNtTqVBLQ0SYi5IIgbcMJzOEdzC/QmkX3KROLCRqHvSVb3qie/KoGGNRgw
V+aY7wxeQT8HfxcNRRATbe9AJrgyh4MjxQV37PWQv6xxEaqkH8xR4tkg12iqtVex+p/snUdv5kx6
Rf+L9xwwh4U30puDcmptCKkDi5kssopF/nof9oxheGHA3nsj4JueVkt8SdYT7j3XpmJfA8e7NXo8
lOWLvbg/W8yz7aBOgCLMGlXeBVRPa3h55ODjKtZAc49k83mk+xRr2Hm7xp7rNQC98dcodNIHvZOl
CApOWTfZrBmylFzxjgx14DPpNWPkSHh7vYm8+WdSMZ2yB0ZGNRnslmagX8Z3tWrTjdAq4adlT9Ks
0e2oxBi0d4TPDcQpaR+KWjgwAojdk51i2nRyYzZ5iklWOiRtIA7bDqr76ZTh4f8tZf8bSxlNcIgF
63+2lL3lMsub/AsL2d/vd/z17//2r7/0L09ZFPzD9ZFAh26wes1iB7vZf3rKvH+EUeRHfhJRhweJ
h5vrX54yL/mHj80Mn4DthaHr2Ml/ecrCf/DdvNiOwggHmBuG/xdPmfv3X/nvnjL+fYwOfE9+DJtK
7r97ymIdtm07Z85hXPrHMHF6mHgNI38GrTlRJxlAz4T82qjv99USncfptvQZEYQEU7NK8FLk98Wk
TpMz4w6N7locE45r4K2vMsK2k8icSvAtK0au7qzXQeZbmCqvi8NQBCU5dErWgl6F6sueNxVQAgxP
T1HOCFTF5NgOz6H7usSDvhkacjwiMhsdCGuRuCv/LIt8B4D1kUadDZCBYeCcmc9peMjfZMAGTE54
VbV1E7ndZzFk3wY6w6kW6xgqfMrd8BIPg7MK+bcaSx2Z5QgvojDdZcOK3osiPR+imAFB6eKLsmHn
Z24DPrYJ77GKu6eh9b1DjM6PZzxkN4gx7wbH4XHxGXCFEe6erFtmyoNlYzXNH7xkAVIZ9mgyUXj1
Vv266r+Kv+qfsniS9luV/PKC5MXL9bXIk1fjADyoV3ZdtbLr+Pie8lQTIu25/Slfv9QBYzBsVHZg
amgIHcxzlSlkGBaWbYF/3rUbPD9uCZvQsplXm+QU+pHYIA71P1ZT1m4p8v24pLCYc35+10MbLrnt
X1PRf7R0PPgFkaYPf0wSdRcO8XPV82vXGNJPLpSnoPXzB1cN7AXSpj1T0HMGCJ3tmiQ74ETJ72t7
/EUqt9oLUywbAZDnbfZn521enGPHst/tkbW7U+0c5iktcNvxovTLkCDk4tErIySnyQRfTPj3GgQA
SK6K961U5JAnD/MkNCJUtlSLt6D9aF67mSuVZIxwQ+Hwo/jZWeeG/qvnIJQmdo7SWPw9Xe1blso4
D7lpnE+VYi1JV+BhPbhvdIssbeweBZyRydGEhzzi448rFo51DFmqqAAZJS8T+p0pa38tsQW5laZ7
cstpa6c4EiQo3IpJxQB1uAk8dmzNRTqTPLmrXDQXNOZkN+UL/rOVbMCou3xqHcfblZkmBriup9WY
zuLWZ8E3i3Mp8TlqydqsDevnbikGlP3ztzHutC1WjGEC1DALNWvC9VELyBKF4syqzlsHEH+/yNoo
2NMxMWUrj9DKZvDQPZ2j5pw7jesXn3FdDZXvkKz6V1P9yGXyw7frSyoDLEkIEuvxZxnDLx5Lwk9l
g+bXjyOkBgZZlISa5AbVn3pFA/69ZfMhu/B6ybnQ7a8qqt9lTUmcVttMIaLE6l5QI0X2cUrBV1sR
GoX1S2pVx3xepn2wClyHlcdIubYwnDF12kKkpQMvhEVkjY7NIekQfK0Xxqr7a0FzWhYjxH/DyLgM
hm2hw+WUNoV9SmtAxlPDeKXNs+Hc2sOjVGG5X4rwLg6LcDeWASO2wNqHq8ynKx6iHp3oEIgBCxpD
yIzBzYSb8OT67BDGaoHYn+zGzB4BFqt7UWB07FzfvdGr1mGmT2dRL9kVWO0hUpakg/f7W+2jvS90
7O0kFoW+nwjADTPw14AS//lz5sEzAcTTTtPfMd9nDey1GokFBgwxia+YrhZNVfDsYNMAyAzpcsrJ
bflllwlZyeuXdGF6Pz2VE5rviab3xhlvsUYOJy+K7zooavsghJFE348gkd7dRMjZ1hult1ArMEGY
2dR3q4sr20eWCwO8+ZpqAJtqdli5gVJQvApuZTN8z5FLJ90SRjsohrLa6R/pjEhLBT0Eu7iMTpFX
rpE2xfxUxSRnq2WNtrFQkR/bLISH7cbeHQJ7VFER7LoCoDv6gNjI6LR02YsUpiF8AUogBKqIN0K8
KaYZQQ1G21AMfBhB+cvFXbwNQ6jawWojHIcq3/SsWcVcHv8eREb6V2quboNTdLoYg564TKE4D+Vj
2Up5Zxwi62SS7IEgyrdZtry3+uHH3//KxECWjpcTbTG+T43roEAlXnxZa9m+srJ965TOQSm4EE2a
cdWpXzcZZFeiAhyfqb/7e9TihA5ePpbxZfIBPOp4XL5c0SLRADlb13RXXGxIwX3ivXNp8XrOI6bU
zlyaeiQGlBmTErm3axYkNzLpWDdUHlzsMHUQJPkTCMwsSTbx7OJTKjRhWCVxEpFBu9T41rSzKysl
XaIOb5c2jE7c+MMOKkSB0Q4HXya+/XQJzm2PCXWW2NqEUQ9yWWJe+X3ObUcwXMAzdW1N9t2lyCrg
VQIHdAipDtro5CbkvIUiv0g/ISZKTi1uzPJ9GH37EoAu2llh413aEUmLWlY/bYxqw2otf5tWYK+G
bKRjG9CuzhUZWt5gNhOmxxNner+h9YsB2Ir3MKgb8IkwfrscqWyJyv1gZsrhkU0ynIeE7LJ546fV
cJ823b0AMnZUkR3uy9HVt6VYHDxCoHXr6lfjcYqMWJw3fRmfp9xnl1gnL/nk2IeJioz3hGrPS4yJ
u7LYzThNVl1tvtfm7x9wCZtt1ClwfjyRIMofBNyMYlH6ufGacN8O2ZOy0DvnxTjfhUnTIM3hvxje
PlXKXiFMyUsGT8OyvLd0LNPPIXAJf9Zld0UFonVRPmtvOTmRr0+xWdTGMSCc4ygfv+RMaPpkncQy
oJccYJEXfsxop67U3sw9EwcJvUv7qAN0F5qnyRuOUWQ9FFObPPpTDPhf9/I8gJiEjK1WyZSJoI+3
M58qhm3KOOaeUzy+ACOrt7ouiT+eqy9LJU8eHJb7MpTET+j+ksXRfGm6i0ocNhpB6mKPMDjk0N0I
fPmsd/z7JRqmXV7eK+NlR9zK2VZq/k9LSF3WpdMPtcSEmI7NHlxJsg3GGPsct2yqvWc+otMiwgvV
6fhkzd2yCx3rQ+fkqzlJU7/WmX+tioJ9RSEv+CbIfjMDkET5LBZpQRmZqjs/BS6F879F5ec/B3bI
hLGW1r2wZ3G1Ql6t8efcZNkDRQQCpDI1B+WLfVEgd4AzSHttISzVfk6+pUTn4Qy5elVxGfDOnJg2
LYSE+jxtc9z2r7XzsShHgmDh4yFkrRZELzhtEACXnvk43IjA6QoY7qEIlucxz53LWJJMMtqt+56v
wCYVnpNxoceODEqBMT9bicvhq8b6UhTLNYXeduoG6PlaJMtOLSXnPmBoMiFEt+/83LtMWgSH1JDx
YNgOecHovfbcX7dJEsxbEWZfkmaENpuwgmSduxZZO2InALVNU90eK7+OH42WBJTOj3pJ5MsiXLPt
I09dy8jKTgTYYhk9d8XMeqgrolfpuZ+8+lAd5uNrbsadl801vzp3HFVYvV0Ma7Ja5NUl6uufRYHE
yLNYby6FCj6wqpesrcpG3wtKxO0MDAywtz8iDdDxPcDIp2ROgi0vfBZnwPM2XSAgDObduKduJkpm
iNixM+k4ZSaAsgL56+BkGWEVpYdeZ5id57bj25XNkBKNhNQB9+INg+Pu1YZMfVNrX/wKdMej18Wv
comIvC1vmTbIV6YJktEQdmJOzu7HUHQs+R0rI6AHhHoTAahIdfsd1RJA9uwhSGqbYNcM/SvUirhz
xHcxyfugrTf5zIveb108OTNgTidX7MRjUKV91ZHbONLoFKF6E3WJSs5r0MYGhI2Vi40UFS3WmEhm
IvawXHP1e6hDkpEnVtm94DgfSwpiHXJ3rG5zi1ytpqZITuX7nDoSiStzBkoPYnQt/MpBPfsg0ueN
i7T5LJMFujqOORq8KP4QdXrOqzB4nGcge14sL2U7rBlJdbUvo96Qu1588V3Sc9OHDEeiNvjSSebe
eyviLk8APND3bZfUOB8jvWG/ZE+ZyVbofNMc2lqQPWzbIEcdrnuR+dtujBAnNg0SrgbOZbKImvRS
Inwq+Hz7oBr/GK8VzyUTsFvg0e+NxMaDVa462qswi8ef+CkPF7dg+g7akkotYW+Yo8mv0kclgoAn
x/rTdF6Bahm0bXvMCpVsm5pUVcjby44bTd/mo0XaSTb5B+zvaGEH6+pa86VY05h42d9HRUpSeSxI
V22580VeIxjkiuZ2aF2pvu6Bg9MZuajWMHIfOSRIQ1Btjhow+IZ35BBxEkY3dsIiWoFF3OcapoGl
6vZqqhAh9/gyJdA+qHzJ92FHRRdMulXfgfl23ZbvvPBIZMlhWPjOUe+BLYrIEHJtCe63Ke553VBv
dM7wJAuDUgqm1m1djMmWtyRSvbRIT42HQiDKaihHVBisqwleQAdwh9zBxgoOzFEeaoYYN4NhRNbU
vsemCZH5QMqJMQ3AaZ0zTQ3JZPV1WV3c6roE7IM4mVA1qZbkBBF9zJ7Y1zKqXpsUYbevuRdFfRFL
r/h8yv26BREJn1rRQVAZA4McbCK1MigxzUXSBrDbt2cr0zzqE0f+VJeXZPHFWZULF5n4Sqso1aMF
qrotnG3e2IRIdePvRfn9Wbto4oYm/JJZSbiRr0GMN6N9shbMiVM8JUcHBl5WgMCUQ0jynOl+OILp
cAWFmarPw6nf+hX0XzhNYLPEoa4AKpao6+YUllXcaXMIbIDQ/Vw/QF2It+C+iHYK4/HULfHPccYC
H8yWQgLoku2Htmnsy+kSkebtNzAFowVxfFWoq27LF6t+CjwlnsM4y6+97zzYVracOt0+WbLFbJVk
yCqkBSus1pe6oNATfnRpRZjc4xPGt69R9vUkXYy+f7aiX3Y7spIoM5Ksi57PsgJd3D5PavBOpeaP
UvTtgK7Q9VhVfoyZxLq9m52HzAqhWZF07K/aj4iYarN0nyNYyLpwHhoZiR+4DZni9Dsj3LsB0h3X
STYIM2xYeraEuR9gWInXEzdKHabApka/MK/qqUw9wnXk7p0KTPMIcAc/HEiVibD5ShURx+CedQtO
qMg9IjgdCsR4eJmTmUDPESpqWCXILcF3IQwI4OiWIAlHrzoMUXJTjEHxyVHtbmv8NKdQQYsXmToK
wsILusAjrKbXTDRqX84tI1K3qTfSttxT+FqhGDUtlUtfVTuT4N8pB2BhSSneQllR1lQ8Ty7Xe8cR
gI5xKjMUygvhFIvWvyCav4gWVkEBV9yb+mA75wSg2MnvoDLuvnbqn0GIiwI2wC7pivBKM4xEOiSJ
rwen9MYqWThJ8uomzVc5pfFhSVjZGafLdrFipBL217HBDONDxz4rp0FEyVT3SzjDM1fiwx9qOMP5
mVJQPGI5YPNPheja1YeAQuA2M3F9S3DkmfM2c+/XT7UXH5M2m49WVMBwU28Os4+t4yccB6K9D3jE
z5Y1uTdSOs12GdkJtSg6h8Q9ZgEhI3whDqm8LfsuehYFsAD0U9aEIDGKJHe8ZvwtXWCflEv3eT6Q
Z6TnfJcxdgoB7Jc+V3QG7k38kPwRRjVLxhKbjPDYkUTQMhorR9dI6TlLcN/qYx4KBKHI94EndRv+
t2LLoA0RSUPcmLWrYNLvspIFeTYiqBvHHMBg2R6Eq1nkMFyBA4VxolnAGfAxkSUTMvDTzlcPsm77
4EbmXU8t7xvTchQqzFNqIWCkmuY7NcX+A6/+4KECJ3HjVByUoeoe06ElL8aOgHpYMRUZO81edvkP
V+gjDVX1WWPO8CNEXyrvxbVOPPKUogHdllnx+D3CBimZxAxGDYBKmL/E/FrIz9NfQYkKf5HkDvnw
rU+zVeMLK8bHJl68h8HycIrGFgAKj7GHnaBGXwp+6TCHA2SCeaCsccRBcsv1LXrACOej1/2uM7p+
J8Pz45M/1DNgffAzNe1Z8I+c/t7EWZRjrAkd5HUzcRtj7H5VS4I0IrtWTWX2Mwe6CngrwwDn0alb
4hjTS048xbmIkYd4qn4JyH7x7JAMPOU/51O8Anvds8zVVicBDIplDVs2a8BhL570+kWEzWcfjfVj
UHOD0vWFWberJoJmYhCWN2pw7kkGitRpKErWoH06r+yMWz1nV3fA8zsjIR9DqKxDi9bAKnlIQ7KF
pOwwSiFmvm27/NvS0y3AqXdH+Xe9mr9Y23/KTO1ZfBNZIpt7OXk4ysBgL8lI7Iz2XrnKrIAJrAzc
7odBil8aZt0sZxbOQeqcNWAz9q7BMt8wyvhG28rZ+SqDBCIqYUHu5N0gBmT6nIXDH5815w284W28
knErKp6bZnbJ6CYm0A32alJnxtZ4qrgTkV6NG57jV4AvMP37V1FhK2pz67WpNJugnk2ri2/mZgG+
Zk3qBytS3GrBNcopmkDw4LL0iI7SCcJcU9Tvk0thnXXte8BsxKLeCCYkV8DVVAONwDH8LYRPP1zW
nYJKoas+uCc//do2zB+9bNeFWAKEn+9dh7iqtPhZmpIwUcs+dzNkK854HM3mxvVXPyPUsMWFeeUW
iGNnBqfMKG7C0EzQakg9Wm9eXzBewajj9GxrJy86M3x7y2ZiLSrRdEwIiI2Ttbv35w5Laly8+u0A
twuLJQNtmsyWbD2fCwnH12zVQNJ8y8wSvQiRe8RuK+aDN6w/QQQjQBknftmxXv5UFkR44hfw3FOw
m23cXUJQTSU6QsDF6hANSHqYX36z4v+OLOLBGsYHZcerdp7tg6wtSMvOdiB0gGxIZN/wa2kt+99h
jl47HKDvGzAlbXWnCiKDM+OfqRncRJ6ipD84Pgx9HxGID1lXgVeHv9fgnHCih7ZkSqPlmoWD9D6e
0Igt7fBJhM0jq0bSnBe6dycZVtQ0LWB58JNTP2kWjoxZaKaJZiuQOAz5WXbdzyyikFuQscheN1cH
ceS0fNtVvWZ3jKuCW52DKf8Ggj8cS3TKzO8eCnt2jk4fozJGcuwr3lFx5OFIYgMcOtkmFajnSnj9
aR9MyHgKEjyyn5Pr6w8qFfDXUXMl5WE/pdNbRM1961uZYOC96ls8Lq3s8PhMHfrlMmVdifiuvB9n
Rg7wumMATQkOgtU7EjDxJuOEO1tjCnA7TIJL6yIvQrI/ZTEKPt+9y8oIdyn7DstTb3HvnEJ9jHpV
f9oeGuXa+gNqRZ3Uwh1XrdOFwPPQX8NFsMd65kVl0t3SoM6ZozVxXRMznBiz7/F/JVHE0MatLqNH
uJdbaX3TaiqzimwdjG1e/xJQ0hrH4uRo6GZb/o6vWfWWw8rgE3Sfjd+/05LJH0XY0bcaYgLSAINB
YA0k3KcI1WtGXrCujTpY5UJccD1eYy+4JA32bPxZt+rBWlIggtbU752IKcwAqw3tRDyjLOuPA0Em
jdE46rr5KTQjmwG3J5uwcomX8x/DCWFUW7PARuxUJ0RtZRVeFTHFK6WHCXvfWg9ee+fAeIC3iq1V
tffLVD0t9kiwNMy/2+KuljUWPNfzNyKMxXkoBJpWGFeDXj5T1/5WLgIBaWiS6GO+ed04Ywpp3wZa
5Q3f2eSA+hHXXKPUEqWed1EWtLfDMHXbCkHetk/xTSehiPYD919RZdWlsSv0/NQHsRpQrUzvYk75
+IZsqxXyBm+aCXNrJLc7ulZXImrJlz9z6fuPK+P+JinMI9kVGHJKDoV1auWHcwv/kXeAvTT+JpDW
S9R/mo6DIViyD4FwKBy6G9ObR2eOSUR1XaRbWXCuc+uhKQdAlS0AbdsZAV6yv0t77y5xu2/uiNph
45J2GMygMuOYcMprk1BRsFhCNbuMr5MGpjKrZbx4VXecMClOY2wR69IvCNTlW5HgqepJy417lnI1
Yn42QVToYfXVVIRmMJl/m1s0w2bp8arns7vTcg7x/MIVHKNXkOnES6YtwfF2Szxg7sLYKvacdc3e
sxLiberpo7I/W6EB0jMPOMx9o3b9bDkHSEWCV9OQHsAQ43aoumnnltG719cvETPnbZoM5n0CBmgW
Vpxpvl9q93Nq0+C2W8Sro3uBPcYqDzKKhl2euxlOboJoTV3fRzXp4Aj3+SDQ9UtxaPIPTVl5LRLi
pCxmsEtYnZnBI8pmjLDU9rFzqPCSbr6p0TBte4CHNGUp/4L7ZPGOpD8kSzhNOY/gPmVpeJpF77DT
NXKHjIJnkn+pU3N425n2dxMgRmvDX1OHtL/uoP22GDEZka4mpvpe9VwxHKpe5rK/mykL2SUdVAsr
KsAMY+vF8GN0Ftsb9TS69ufMD7dLdcQON8IuEAp5Atw3P4Zj9KgH3ls9HClfom4LQohukTXJu8rB
5T2fbeEqQpxaRlXylEJ63kks0qxeD34THxmpr2BDd5+xe7udMgIEA7LNu0LXJ2dS74ks8My7+P6R
2Y8metFL++qO6jksom3eDagiwwP6uvqYabt86LSFhpOy8BTYyXPWafuMLO8Kk1zfBbxWWy+07tl9
hd21Rg1y0SOHrB3lx0hgtZ1dWmn0CM0HIDLwhLy8yyF+MHX/QKmNNUF4x9jKnDurtMt93nFW1ZAs
Aw/3DFMTGaT2A88wBTAolYWDBrNiR3XRYjkJzdrQ46ACUcTrvCYD22ZWHmAibKb7aaHr5mCdO8j1
Vf+oiRu5NX7/oX7mta0PzRJ+BkmQ7xu7JjZBVfAdAq4bDiCfPh0vC8FSijEkSC3a9JA19oItCq1A
Pyd0PyszvS5sMpZn91E6OTkxObI8DVDEr/U+tvh4hkOYJi+lbxSO8uymlsreTSl2IYm6KC4twtzR
cuVFApo9Yu1f9JuqYz3SC/81SyAQdYp3RkniaETpZc+XBf0YKZkk11HJbVhCVvuRjIm9CNamIykl
xpSa1/rjOK7v9lwse9v01yUBgetAAA0WtgCsD6jhuTHF+F10jkMaGq4Ig+NrcXhDt84w3U1A9Ijq
IQV2fglbbpTMmzDK0lT6pfu7miljy4X1pLDCt6D4owrv97TISxcRi2AqgjvjrMFL3zHUi3NJE1sg
bJyc6JE0JWzliDgWJrRJ/8Z8rT6N3vgWdQ7JrkFwn9OVsmupvXsCC7felP4qI3fNxgisY28BACUO
6UvVZbvtgyfH4T06TOlrvMRPJgXfMWe2e+lic3TDiehRRzP7lO3PRRW0DstqZIxiB1/cuO8mwjtS
yt0hsVGrK/OlnZCkk66GBvdlInyWQ/WVQNgzMebdaVWkRa1tNlp5PVakBZemcjx0WHmwaa3iTtfi
NnHJs5X6PrbTR64gHMT0IRAuzoNyPGiVbuS0YMHLCHXl/i031Tw+QOlmcxXEiMUBGaikdFmHTQSV
eXfz3GKrj9Vvq3zvOw7nKCZfPvTulhLaslpawhTQnZMby+z3AyDNkEY0lxD8Y5Nbm6QK+VeDhyYe
xYdZ5IS2v1PYaCWLarp6ghxtQi0Dsxvz7q4wyy+rxVZmz9MvfiHoK57CxyqfWrt5Sh6XJZteWXjt
gjAmHWgM7gJWiNgOCOP1aWiDNH0q6wiTF13vutq7EUXP0AegHrfPNezlPdtaQDujeHJybJs9YlzH
M7ing+g0CpQwdVFAYU8qIrqG95ToS/Yc5CkpPqCFmoRNa7IfNQNs0bCfF0S5temyr0PCIOJKQ8iL
Mhp/E4KI5u3aViR1hORtMQPCTBzGTMfkdLBwNqGo7u91Kz5Y+YXbPP9s0Ucis4mw8wWPwN4ulu09
qb6kyPSra5AhY3BcZkGqzl4S87OuM1w+oAD3M/o7p6IDJG1p3HgJkbadw/PWcBxZEDhGr/soxRyc
V20TtSs8FjVMeEc1EGhrljvFHbGXtg27q4e4KaLJ2RtSSajIwnQTkU9wMwrYbEK3O4YmcKBJEsJa
BNQxHq9tM0GXrtXJZLieqxF7We4cECVON74xSFCq9uyEUAxVLjFoOf6dqrFLofrNcJEm0EobgjIE
zZPAfiMrlitpeDSrGhq2zE7GyLUnkwBDar7WP80nc/UlrkYrQaRrEEoi3XXeCn5yshxuOtTjZMTs
fJTigZgezTi82aw2F2G9tKOeLlXnvtiHAVcrgV5Xh4iTzVAmZLIVGCCH8CnJa/OSVtbWEXg6ET8V
ux60WxbXuJWytt90mWY+oEm+tUaH1PCCHzCau+uiWASsJbAb/d3l5Rtac/hCoWApln31NNe49Inx
w+JYqSDejUY/G4ciKUt8e+vbFf4vG81sNQQSVjIWhs5H0jSUGa7reoX/Dra/dabc2jJUWR7KTF2j
iaFompMy67rPAbIPogs51tq0uaZiEOyLkJavWWU1llYXqUajEUgBeb63wWlypJB7k1XLxU3NueQz
IRcErmPGBNtrpq9pZu0c+AxjBriyRx23R2bfm9KL4SMgdfYtklmBPxyGquQ5kwcrLqMNcFM8Yz/S
0ryrFP26V/jEbcdjcgtaFVR7yCl3zpoYDA6yfzsS5IHw1JKoguFYG1ySRZHej03wZQ98DEGOMWpt
GuaeYbYkCkXjOp9tHR7ltiylugudi5B2fcxj+WWc0r6hXyeBzS8lmWbZvSqY7MZp9dsn4mnn2+aX
6HiuadW8Qif7KqNH9jqtHkPr0CGSOrQuPOLCqQ5ELNzqVipilRpSjStCaixy8aLQRnUE76HR0ZPt
B/ucimsjFPgK3XZ6YxM2gs14hFTt5kc3zSm+43kzyvvGYy7Gk//seuvohvQObxzPilBqZMTktxvB
c+J2/qZtCL0sWn6yyLVKVDzLc4HfZx/2r2pp5o09R0TZi4JB73C1h/k1qYPXwmVcOBfQhedqo6M1
ykcTCz5EX0nr4jX7xjTwMbN9QCaMfGfKnaeqBkUdzMxFkjz8FnHlbPK8b7eq7f8gJjLw5zdVY7xN
FVCy93QjUVu/DoZDtriCEeljeNZjNtgHlSzHKg+3qIPh03TNEnwRAjJvLQ6JU8HGaytGAxEsI22y
EbSXPE+pVzUfcLFvu6b41eBck1MWnb2QrVNCEQjiczMwByUHtzy2lItvc38d5Kw/AxGQVVzayCyP
1GJwYUu93AImvfZ2efGZyTNhfm6S9tFT+E7dsSV5h1/Az9ryNsnw+zmJGWiSo/jQKm4nyi4wJnPX
fkkLF30r3W3A2+to5QlxqX+KuPDP9s+G/nRjK1Kcgw7hZlgDwM6RIPASQMtVussuE4G8EPJCKeP8
yU1KclmuXhwbyswURh+K/IK8Dp0Hx1LOA9M5Z6WqQxthLcxqb7lNWcntma/LrZkwYhsdfNi53rH8
sO2Mlls0HFJT8KN28um+ch9NcpePjfvOOcHvXSC/zz3cMcGimKnELhxT1FRl3k5bf8R0a8/7suVz
BRGcbpxB0S0lvMjQnRGWVXhvo/5MWRmeF1tW+9moR+4iUh/HNWc7vVQYM+gW1mEti6YBK4Bewm28
YoR7+rubUubvoJsca6xfpanvR+bEIPcAtnDMbAXrvNssHLf5XFz5CLClxvHDnM4AxCpodnX1NIfx
VffND9DnFZ4qeVsGLoqV0jTbkORcyw1ZR80oYscOvtAANS7tEFzVYEM3kfw5FBXb6fmWMvwUDEHA
i2H18i7WozZ4l7MuYdktcH233i4Y6+nWD8FsusQ33OC5qvZNmVBg1WY7pH3EmYrXgC0PpRC6+3Qh
/gW5pu3j3Bydnhvb5r03B4c5qiGhiZRi1Q0YLiveqRrB4e0Ytd+aA/+0xPFNZSWAKwrGu77bvJe8
F5ltp/eoUQB72GI+MDUYZH2oRN8c/mY7lyHzjDCJKeyLo9OifUnGe3vgmfAWDHJzH7BaS+sdyqvv
Wuh+X7oY6XH28F7mcnuScZNLow6pnxilToQCAXER3SUUUPEyANVAT7WZ444Bi+ARnBP/2hTdsY2S
YJNpvC55YF2Hvv6dFoXe0Ukb+4cUC9u5xaClfQrUrM8ykuPRqhwIAJr6vsbNxbttm3vwALMk9g8V
wpiZAW6hoXAQLbgJMOjqsAjuxKgRMTJH40ilgSMa2nDb3VSG25LArC0rILqxkcplYW82m+KJvFH6
riF9dYcvB5LSP/XAVYXTY1mDYIecDajwKVbmjuz1LgLN0K2avybPj7lPNKmNqYy81XKbeatUeaWb
zsyp+jmcjlY3Bsdaijv0bYQegyHF92jLlypxq11lOYSQ29wvfxdqGgFhZtLyZENXKHUKdAPlCg6K
XoA4hKDgd0BdlG5viQjLN0a8+flzRAIEG/n0yVNVv/sr8Wx6wFnp4B6C2PS0hy4z+VVsyUlw7y9I
yJK4PIUwVffMu82JJ+zK6Jnhyti9kPfanvQ8OgdhD8gnpvsodAYASQzAb4Zx+g/2zmQ7biTbsv+S
40KUATAYDGu9rAG9b9hKVDfBoiQSfd/j62sDUqQiIl9FVs0rBljuTlIBdwesufecfcS5hnAzh35w
Wk/HVy41SZ5uE0yTNdRbejhym7nTgqhc1N/zIl+P+vaJYne1N0rC2Q0LI5vofSIqesJtNzY1PcQI
s59sDad77PxyOgCJsacYZUelC+ydy62Z8a0qgvc2yvQoiXtL1jvQ2r02qnuJIGBfiOhbqQn6G7g5
lOFEOKJxjnukDO0873vf9NV+6pGMm+o4xBGFSSxbc8KF2GTZU8c8DN1xEZUWi+7WcPOXQmTE0+lw
ieCQ3nbWPRhnf/q8KDFo07jvZ9FpVIeoOTdmHciD6xTHLswy0jyMLyYVCNor+WNr+s526HJ3x217
iw6dOKfQ+kJKlTjTL+JQDcAyYS+UYdGAaWMN41kzth+ZsPBy9FZZT4CiQWzJmpYYqUvroUrCMzfc
eCDAfjoPSfRJ5UheTXGn2uQyTNS1u2A8x5EJMoq4CHw1l4CXdgge72sdPs/ui62DHlUHauHUkwfb
iQkqk84pMa23wOg9plmirxLPJ50uJU4czXJMDQyUVIXEiWVmwkLST9od8sHiRjrItltz+IBR1z5U
DHIelkgMgaY++4mvz5g4AMq7BmgZjLrUpBYtbTipr6llLRJGHPDhxCXRBmqEElS+sMX9qEdzJDTF
vWUCBGQjuulcpHT5dQECq2qrJ6TTwy7K4P2wHXDYkWQDLI9A+5s0p6o5TemFynOF3Im7z2Br864Z
iw9zKAucU8Yn1Ywkc0U+euP0ZVUOu6w+fmidJ4qoBxl7C5SSxdP04iSLOaDF9V7I7t7wvOA8i33e
BXeotSEFziTsxKyFg2DGAuzn44ZGszyT1ex7fG/ITvfC4U7omKJpb5nk0FLKLLHO7ms7fbfeVaZP
NYSAAWyUIrwY0n+w+bd362W5qp7Xwwy/SaX+fTBig2iNR7fCZ0JFXOAWqTKoIROWQq/fs+j4OLgy
uGHqCfaTE/rcgSjw/E4chiaDSemju5vElWEbYfJytnWBeqVarhThC7IsJ7CjIqY2PqphmR2mz6Fp
N2dSy/knHCwv5UJYd1Hunwe/uneIsoE06H8ikOWWuIPoaDMmqT57IgE325MJBrUjDQ3eXx+8evnA
PFfHrDEQOKMazfa9oqgWW8axrZarO5bnJOCUsdSDdQgDebTgyglF82eQUBCcwD9Us0R5aUONZD1F
YQ5Umd9BqPVBMR0j+sNIdcfvFMiZ90GDkLAh+DK49wKbIcGwBjqZBsXqKJCboF8GOSt5h9d6R4RI
2iR3nUlMejPBsKYm9tQnNFS9Pg2Qf+xdxD43XgnPBB0k2ivC1c3NH+xQPzOs/phZtdib/uQu8oTt
aKw3NlU5E9/LXxKrAm/o2JiPNQr1+HXGCksgIUCUXNFMmkJH3sQ916+lHXlGeGJRQqFrNqkXWGjR
4e/PhT/6t5OR5Gc5OC5dtiKWs5zst5enKA+af/7D/B9p2OPlE01xFAL5tOvIGjpohuQoEbdWWb1j
R7IN/XoGJVOVlIJCkKStDZ6MmJeFVhF8KIp3CbfW1Y2S/LoooSk1P5HwntwpKmV4n7exnEKqT0A/
h1DnW9cKjXvJcjJ2E8riUWSf2zRrtxgLmqsvXUSULZ1OwtRBEup4OhPjWu6GJDtEpkye2hYbuIe1
FjPuG537r6IX+mhaBM30GVIjppyOG55+rMhyXL1GJ58nZ48lgIzCJBKPRhkxug+9c0oTugZOwdpe
Oqx/gpRpM5BQu4aYbHeZGp/BKTp2dSqWKspQGXfWSLMwC8cI8ZOIPs4eS0uVkmPs2ThUwuAUK91D
A2lPvijVPdnMn6x6yK5BaBSXyGZjM/n5k1HWmpQxtfAoe/Mu11znYAoZJh2SWHt7mTFnbd+T/Qm6
hQRrLzaCDxRR0oCeObtue6+d+G5wXaowDV0JJLf2IU19BG0kcZ2EA6mHa9I7WAylOwo/7QHxg7kv
DPEpdebsyXD0k6zS+bagGL1tS2ntgO71QNHj5oA8a6lF118TPw8uI2pfPBI44U0rNa5UDr8zVZjn
ZOI0k5gi4mBm+iJ9mzCrYby6OYNgAZTgFqUgsZHSuRdDVXwdwyS40Y/MEvkLQgPACaSr07WE6oHo
caut8gPo6+Rq0KVE1QbXx/WTayhnJnpKiwUW3PeWgc8pnWNICMPRLckiRNXWohCU80diG+tNVKZv
dmlZB5FxMeFHAYNKquAHOBRfzNQcqH1SChumVNxKVWcnUgAeuuVZrPqBYsfyMOeCurWtNt3rssDB
rLEdc724hONUdPvF2GHIC1xr3K5/uf5NlNPJ6qYchNfyi8IFsaJ6TPC+oiqB/Cw5y5aYow4vGyRM
iyWpQ/JEgIzuFDre+NSMNRhgzK16bCj56A8yRj+Q04gOtQuNInBnNLPpu2IqqtvCU/C5klhwV1JL
nVlJoQIByMQ9mb+DCI12KHsQmRscSwUWPdbT1fMG74ZIUyRhrTops1qgzvVrZYRkvrgNM8ASP47b
C9ZSUcsn1puoqv37tOLS7zof3W9oyX1QYK7N+GDvwdAAUxgSmBM1fMisJUTKoVj4hP4cEpX24pOP
e/6m83Ht9Tn5XmVc3ifOWxX0w7NGSeOYLbT2hCodykyHeBsBaQ3jS6JBJpPiQVtJxdQCJ/erDiAL
a6uXVz/o3jVGUN6OPcmlyhz3UWkP+7assS12M6W8gsQKPrMao/dMK5dCjoGmAisRwbQjSSkp6+Iw
t+9iJYazTexoCsTgEtv1WmNq2SNmzU1QhHLTjsNA5imiUprT9R7BaHRw1fyVEi+gCRGnBzEVR3JO
oq0DTWL794Oz6f7b2Ow6SkqtGeoFtti/TBRJbVq+aoi7RlFALg9+QmkScCSsLL46A4lEQZy81lzH
OGZSJAPExaF/B73kOSK6Wr0BDIGNUp5jIqHX8kY18T+corU4Yf+YvohH1VGekrh4pbYJYPzz9KFr
RZEPDdRxNGN71wQYNQZNAw+tl3URKdyEDvjHq89QLgk53LQpZOHUsY2HHlCZKR7TnNJ7SPlw088g
2/t6dG8VYrWoAAWFLsmk0E2/ipohoGwW9JQ6C+s/zIIm1uG/vAst7CVEUkvh2eTX/vldlAZSejGN
BbKxnOSDwHnAgHej2HxsHdPJbxtyX4v+utBAqGFVh2jMJR3NlafbDujby2dZk/3rjS+0k1DNFZWB
XjfDE/b3l4S0/5szlZYgOdN0be/fPm9siIZfEIB3TGKAAFYVYDYshTpaeiCdrcIh0wDQDerHqtX1
p1YB2aYV76qmPrQgFLX2s4uy83w7+j1JRJn3Ma/cS5ZP41Uj4t7VCVO9U1ceC2yLVCA/Y8OSl865
l3jIHBqgN2XmEqU91NbWyyCts6f46KvxtZ/vjUmPj2UJoXJM5TGIPIVbFqm/aCnvJO6SgdTj95nm
Yy3o5K0fzf/8b7JBvxXlVOP2a39Ehf7r6f96j7ijyP5r+ZtfL/7Xn57dRt/qoine2r/9rcNrcfeS
vTZ//aU//cv833+e3falffnTk91qfX/sXuvp6bXp0vb3jNPlN/9vf/jTQP9+Kl//+Y+X71mUA6Bu
6+hb+0dvvYl5jIHj/2zIPxXDn8z4P//gpxnfE7+Zjuty97ICZHH404jvqd+4qdk9W67puZZabonf
w13t3/AEmYyg3DKKv2NMaApSu/75Dyl+sxX1Hy0IisUWzl/9/sYffowafxfuapI0++fLnZvRdkje
Qm3jCaQr9nI7/GF1OmVt2+duhOndTj6OzAptTb5okxubrqI3JPz4g7YmEOMG9ECMw5ewpNvnTtYL
DvBoZ1RTevDLgijEuafr+iUErHGyt3GTRM8RAhZIVm+kzUTHafKIBgOvbJgXmYLEx49/dJPIem9j
4B1LbV9KUV+jHuxKNzz7XMCnLE+W7lj63gJZ8DhhBQccdZ7KIT9HQURtIzcGwjp9YBaDfidLPW/q
lgYxC1krqPU1qAEQ1v1ItZjNHK1M1gS+bPdBbePrcbNNaaJTyBO3gfquPoZeLO4LK7MWNMCujIP5
znHNbawAyvmltB+rXL1SZ4WgG/avkcPIP9fONfLa8SQ1FJdxDvZuyurC9hFVycI2LlJOx25oPw+R
bdxFHQgStqobZ8AFikrwOQG2V9ry1pJd9pXW4aVoomNQzNPj6OfiZHbtSdtpBb0kmbd+YcUHbN5n
s+3FHsdCcVM77klX2HswWgJSLVE97PJIxhjPWUH3cLXtyVmUeyxu9MB4w40/X+rEPsr0NLXBdqyo
WI1Yr0PoNZTkQHOXLL3D6asyUus6dZ7YuQNx08S038m+ozOpaEvU+RdZN8+ThfKWHTHdkxAKpu98
r/KMnR+roLNfxqzoLfokJHZnh2lI1KlIHtqmxrGn6OKY81OXmViti12sYMmYjo4PaUT/IdxZVg+9
ZBz0zm2hfZZSvtk2SCp/aC+5UV/j0fBw3+m9+sAOIzjM3nibso7ezCmm0qHqt7UlzrhGsGkGzp3E
ELXPnWg8RsUroRjQpgMYLskInxnJ4ufcHWDTU5dcNJJbM/edk2WZl6ESOezbIN2xdsk3Y7hErzqN
vY8oeve9+z0vHJxOEkiNCPzvJirxo70E+CX4DrZJNEXblk3WBjvfo5PD8OsX/K4TOOZeq/4LkaPj
MZXtLbrRAkQZYYzF0GKWKE6OG3iX2VI7HLC6KPyPxXSPHCN4VPHRhjVthnVxTrjADpWJ/qzUnxzD
ni9TrSHZWf4ps8rHuu5tbB9Df43NN7nYaEOj83dODgcPKTgM8hxkPcu4izIHEGk1yoa4FpcMueqp
9Op8i879Y6fI1YCMIAEdZQo+7TdjZK7z+uxzMLUDOKcU0SsMwzOaVQvqyJ2w/GttlPRuo8rnqps+
2zrTh5RSF/wh437IaGFkmIT0EugUCtigYtv1JNinkt6USXtBKzUcc0/tFX2BG6SsyUZqWPpmgKcw
IW6lnRrn6LT4Q1wSclQvD2mXBptoSANSF5JPbSrJMuvhBFGImL5EEM33VFhBGusn1jzRzpwmxaZO
UAWILk7DkrvyuWri/IuJxZqKJ4EBYQY52LLSHTq4x9Sa3yRVWJ1klyCCluuhPooc8apVwErFcDaW
Txos3ZQjouhvnLeGLeyeyiICOl81gNBzm5SQguYOmNNimMYtna/w0EafR7C3CRawXZOhOWKZthtF
+JwxaLM0b9EUprDB2TpHuIigjT7VBYrV2e+SraPG5M54CirSSfOcXmeZ3kvEBfvOUd/6MJw3qRmT
XqKqnMw8CHxT0lmnxYa2LBRphccPdUOKpZcizpOY6fKWvJCFtDsoQ0PNv6cL1FKjWxo5RD1vOj+J
d5MR7j209ps2+1TOdbJnoqJTEOPWEoQBymq+Nha73rSY8UlM351A0fShpHljBcE+kxMCPlV/QV+6
aBR4l1SHyw2Zzh+z19EbcP7l9XyqyTWijnsTRthmvMgeECvm34rFZUq/6S7pgOi1Zmtg1oF3T2xD
FHLKRY9GlQhCAlMRAtxUtIT2nfGKAkrtozGsbgqaHFt7eE1cKq6UqBpkUnbwgTkXQUD0MNfeouU1
62084ceLafGmefZVKuMZlsnFHAiVDBygSAHu7tboP1ZjRyvK24BD8s9pjWU096AaUzx752X9EzJp
Zz+PNg0hCr4ITisAv2EPXpzM1QmD5V6jtKGbJ6x74p76D5Ot/XMXt+6mWTRew6RYl5fmBDZAZnfC
bcnYtkpnJ5sGC4lLLmMh5wc/qdud11VX018MfQ70hTnG6ZiYSHHMqebegC6N9nDRHrneGSc8WNYa
8fxYYjSzPELzXDgMtAoq6xBa7VHO5bGIuhNoTRySnsa03hDLkodLunYTt+ceoKrqQbDZqqy2Pc3Y
bck2L/IH5gQ9lnvPSJ/1RCfR6KtngQh8q4OGJhg0uxuKg/22ExZXOMLhm3bmc6uRnyGZRuIui4nB
12/3g6rxn5bXTAXyQkethobTXFXDbeIgob2nR4tdFTVU6cFkoM1GVj0g+igDZRgdex91pUIlshs9
uITM7NV5xHQsS0DWrFqIy4SHMxKvxYw8E1RYhI8RanPwIvk2MarqgnHk6FXEDkPxiem0ut7B7ID1
pway+NzkysUag6WJCTgiDnD0JBeCHggRsvRtR9HnWL8zotI4hraN0D8K3vtuWG6Z4ZES+GW/GcJl
U0S9Y2EZ0uM3ARdUsB3j2LmVJR5vlJtVaYxX/L+LnMA5dUnh7NRA3iZnmd03EcsAL3G2BiKrIDXe
6YgimWhR2xsGxnPVzem1a6YDuL+AwFYcUghL8a5QUzqv6YJkmsbdu5Y8AjcorWMwuyYNwhS7SBBM
ztLhhRARtjN0GXpqXa2/W+0ESRGrVhJW5/XV9ZFcwCkuYb6uoGGcNqhryCc5A5VA+1e4CFQWXkNp
UWFzwjhZyh3tWZX2lzgBlhrn/UgTD9sSg9hRtALjI82L9TCnnblzpPeSZJS/A6f/hoqdMEbWBhS6
kWLtrFTQ7VgovRm9d1TxYByxt4GACYiXiryRpWiSE/Wqy0PbaMDCeHdpYSUu8wACNryxCxAvMKYd
mZVfW9bgN0GCvXk9STwsNbejajeFH1E07hyoMD1CF7t5rjMFjZRGQmDUzzR3iH2mu3jWji7PWA+u
9EGAwy7PglJfidmFIL5QlKaFC7U+spZO6vro1yGTLLnKCBTsgu9ZD82/Hk2WbZzISKl7PyLNhJTH
AkrC0nyofD859YwneYfIkTZWvMlj4qsKB9RJy/p1b8ryYT3dgSyYAxXDH83udGkZrAd7IMD05tdz
FYTYTXz1kY0uwZgLr4VqYZpTeOO2H6OavBj2MsytdX8CzlMfsMzwi33Na+vDRvLxJgJ7yXq9CfOj
CbAFqjy0n7430citD1OnSfBvV4h6l6810SRiaqdDK/rjuL5gyuJhVgQs5db4OahokHJ9gmZeHv06
2Eu/c00ZlSKjHziTZz9DWLZc2DV2T3KrsxzWp/WUvAoaXrtfLyVYT2+k17HOWpoo62fhrB/LKgxo
LOfqWJG/t97ndTufkZxI4DdIDPUc58xSVnhZD83yqNFvVYejLRyKifkMu0QSsEcp8gq5az9uNIud
o7/gk34dPKqEZ5G6Bbip+TkzSgAMYWic02G55iLuz0U5ORsdrIrloHu33gnVvKZiHsRmHqr5EKIo
XuM8fUOgEl8Oa5znj0e57CCUz/QRR6PFfgXtaD24Zs5wqVW1Z+HI2NcRVFMWxIHEFe9URbi3a/A8
o5yxX6ARfPLcYdqvP+yXm92uiH1rK3qEcm1cdUtMq0BrtF3HCfWv8ND1EeYI/GL18n/v2+BDpEGD
rV/K+l2sX1SfAABSufuusWPEB37MkIMqY+9GpkI6xlW7fie/rtdmsReUzYIuXlps6w9cBCQsm09W
VyF+WC/kkVED6f1UYXFgQaDXD4R5/OdHtX5KZNn3KJXjLjyxnfjxEazvcn2/MrLm8693zrCd73Ud
nrKp35Z9HW9DYX8vUg25lWrW0W3NR5MdMVVI8hqtmrW3TbVGzPJzgxST0iv52G28R/H7bORdtMH0
aILrxzfg6fZV8K1AjqPwM0yf6iRhgNUBfP8c+WVSe+Q3TsTc/DqMNLNgSUaXhvact0gv1Ax/lMKW
cAv6IJHz1IegP8k0qozqzgr8BxyhtOBDJnpJ4TymfYzg5yQb+VS0Bc1WgEs4KEo5UzYm5/3GzAin
83LqxLdxnn8zXfODCHA9pQY8y2GIPmbiQxwi/El1+Sno80+W66tNbHMLmFl8V4d5eizk+ChQihZV
vB9GYh6CAT6GsGyWFvbHrmHnWbN6v2G1s+9cBOdihv4cpN1x8CeWPm7/Pi6t8hLU7S2tKn0M0vC5
MieXCMN4J2RiIk2L3JMpmF8DRHeddvODCabDnMYHL9PvYzsTGwoRF/3VoE6wm7LsOHVwrJxOs/rS
/bmRIF/qb6P1qOenMgWz74dIlipIAaEzfmVDAkzWMO6MDoi9hYT5BiXZFvFyRSUCr5PyUScHtcE3
Vr+LA+c+Tx8mnXyHDksTaQoZQNPgpelYrBgT5F3RJVftjHozuv3RicsnXZ+8Zatn+UBatCr4uNqH
xMWAEI4kSMss3flDdktRlMzKuL8V4wd/6VwhDLidWGS0OIGpdUzRDaLekDXz1i3LZ2QQO9OmSyBi
1lU07k5zixh33LQyeWmc/n2j9JeeD2EOqwpNL35NTznv6jQ560w8VSmCNryhu7KevyUWe+o+9gh3
G5pHCTUhViRd1Uh3boI0+gCIZzv21vPk+3iovQbrhPNa13a97Wj+dRby46npHrKy34UFyOfx0nrx
gRv+rUFeh33PC7dlg8IPQk0Vp7sGy1fR0UAwq8jdxQ75A6VonrLSQHp0tGJApRQQv9KWfoo9MnfH
RN2mE6FHmhYqJNujjX1/MewlmHqSnr5ZL8dveWfekRz9PNfuu8T0Pnuq8zcW99Fc4G4XNNxvyko/
pCXpVQI0eIIlgjXpoVbdJ2xxT5zljdl7KN3w9hxyoiJ8ubj97XzeTkC0qZQs6SjMbS4MKIOvIRge
qOSycEx24mj2M/WaXrn7iMQOG0c7gaKEttmZ9xCNzad58s+u46N7bZpPdRD6N0NDCp8F3iDTutvM
NVLCdkxIfAOfdchn43ONpA62ZcFUcOrY9LhF4+59jUwxrPoXYWGeFEa3cyxENO3McKA6/Gdu2j50
jdYb39iGyZIMELBWRuh9Ubn5vtE5en9S6rchaW2xRVfHrvEy86lVrJMRaGX9cOmahpZjGxwnh/Zp
I9uRZoOoDrrHhBjnb2mF5KhX5SctIQuVvYff1HyFZ9HgoO/vML7QdBV+A6DNoz1Wkm8ZIC4bZEhQ
QvQ0oai/dFmP9rw/2Anh8CWMzaNAQw1D0zjH9JKvwgquocjRmQ0ifiDznNS72j40DuIXGjobFHM9
eFxikNLR3cPcfWNlsYhBe3Ta6YNrBeZ5zD4Ap35kXzxfTUn0p5exslbdm92h5vYqChK1/TI6tTjM
tficR3FBhrO8dK5l0pY0bkbIeVzl32VaI2mKZwxFAW5lRLejJPHS1rcOoUf0AbiRZ2WR54MvJubf
LgXWQNfPnynoPzRoaTc4gfqDaKUJeyH9wKwB0QdwaD/l1yYY2Kq5w7XoxBOA/69K2IQWk0axyA/V
XZvSJMbtxOAMQSUC4YlqFPVuD5wjpCzQZjbsbf0WxynhbcrE+mJE3TZ2oxR7CGQ2p8Rt4NId1JQ9
Rr5NJ6jfKHtM+3ost7ZMyqPw/XcVY9A596q3MB02LWhiBF/1a0gVBfvPG1qDAiwpLe603QUyfYzC
PkG+h3bVycS1rbt7eubfmWKuDQPZHnYia472U9frV6Z0DDwjqG4P3YaJvS+OvyeOmnbD3A1XNTA3
xqzJOuzzVqMbqlf7uAEJlDKlcSM1CmQD/gQ3JhyvWPKre8hSmb8ttPdg9h0dRoNRhlUtanQBZquV
C3dlNr66Xe2QVLwYhBU4hjp6qhMnu1M5xgyVKdDf3eCi+ALe4D6kC7Wr1Sg7DTnY217u6u628LFW
S/mF3lvOOhMsQpE5RzG/1ppbPjO9/eKqJMaxdTZATW4wSkw3FvVzMM/duSrCz2iM8s2MPKcieL4f
oGfPzfTo412Bng2Nwh4DssOjEWefjcAPOVVfQbRJSN0qxOKYtdQTMCkXA2QSHysgInY1XA2lv4ae
A5OsZMKVGBtz+T5P5ohdQ+JSLGVAC7r+ATAaJLISPY0fb6xsvJuCXt7aXNXRPCA5GqartAeIY5PV
7cNzQibHdmzSS8QosTEUWgmQev0N0L+PkYO2tCENEsNagBVJOuZTwKWfYrxM3b3jDt8SO3lfdLdN
riE70knYpt1C0+gs9kxeB45zpgKHJw9T0wESdfQw9YfRnFEGQva56WEebYTjkI9dAzqCkBdmU7dN
5cdkkZyuos314PZqUyU5yZt5+V4ysMH9Bnp/47Yk7sWL5rgD3UktODrEZJxOUcLkH7yhsikv/iAF
Kg4LQHCHGLQaxiOCyFumOYh/HZpwWqAIafN3cf81agHhQGwBFYCboMTr6tv2c92Cwi+JfWjd5MWD
6UXWVlQfp7T/PJvjV9ZNOzNIv4hkwC2S6kc/LrZ2z7qljh7tlPNpcI2OIVyjYLwamZYE/SxJBvLF
cSaEX3mJFQXihWB7FbXpayfdp6LC39w27dax468wQ7/OVDy2ZWsgdJdsNTuuOq0hUUVIN9vCRxCL
/mjDd8IwnJA94wbs941O8XViqjGg08JIg/EwO092VWEOqbKdk9moGr2Trwoky2lc7ed5KSUN2Qfa
7TgbEK5TzLRPygbLkjrdZRpzdQ6VvHfNsNplOjYwJ3gKNXFR3rdpshcJhnp2A7iY+5QVCmCgK1Ci
m0Rk5ZaCClZh5yXv+3wrxLeqbH3wxwgkytDadwoWQym8l6FcbC0Bq7YNVSd0tAKRrl4K5p05QYm7
G2aKFl5dvM9SF8SmMXWbVbfXolhJb8qgbM/rc0FLmFITu64P6QJIBudFHeEXfXZ9cT1EZchwgQYS
jIx7RtdUHkITbkdB4X8LswlFiEAYGK17Ns31RhTruV7+R/mYP9ITGXHfw2FeX/p16MlbITUXaemq
cYxHJ22Oq8hRxLfxnH3WlDJ2Zep1P4Sv49QhpaQ5jetRz0BsIyiIbpEEVAQWuGy36J1X0TMncJ2J
5Disrwv1ObbkdMIvgYoDcxWVHBaC8+SYW/jD9RkGf0fDjc7I+tRVrUf0Skky11LaWFHRoagy8GYs
ZwLYDyfaXbjoweRs3aUgAhSQTXiKEPrXIW1FtJ0XPe8qf16Vy6NvP5ltykotSt+jy6iRafrDeT1U
ZT6eZ5KX4gj70ApTjuN2oLTFYX3067VCDA8tbOOb2iUuMV924AiUSURAJE2o8/L814t5jcPbQVgv
4gFd2NzSulfl0XDYHM1jGTK7+zSLaifusKu04LKXclaVa7B5VUwaYRo7hK/Q3TLwRh9X1fCq4F0f
yUVEvD5afqOydHu0PcIJGzTVuP0etO0uAawdIRk26iIkKSZvUdXyh/w9U5Z1LgVkqT6ugpNL5xPP
uIlueEBojEnS2OO3v19fiwNGzvURXnXrRnQYFJu8ezVte9zlDogLbYTmWfq9eYJPsj5ZX5Zt3p4S
vjFyp8R5PdT/evSXpyx4G9ioeF9Web5RjDbXLRaXuTmLrrB/HNaXp7b1T2PxiIXOyWC3hAkp8PGd
KUOegu+yzusZJywSNq6yTaIROEe8Y7A4lsP6dD2oCnF4VT/BZO2RTPE1uYDWlk/lDyexPFXacREG
Luex/mTiQoh8lszhkDho1t9LrKleP2G+DcuAPddNUYmPWcBmZXZJg4rCGv8oEhpngtUoICMdiSm0
6xIgb+YRl1NQ0jZ6qtmN315NywFwoOOXZEy/sgbapPY04DrLMBcX0avj5M9Fy1WSTER9Fnh250Qg
tJ86DNgJH9cI0pxlPnsJg+ZhH8GzNClU7O1JXlp2NO2YO4ek55+rjXD7BpWJ/eYBmjpemjq4UPSt
eeVUR+ZzYfavRso7UD0EqCA2+BQIs6NTypXbu+cAURuDqnhnGKDjKkVy3f8XjazSk/8kGlGmZf6d
aOTykjcvzZ90Jj/+5HfZiPyNJCzXhe7nSIkaCUnVT+mIKazfCPCx0IBIVGHSQbTxu3RE/CaW/1xF
6ILHTziHn9IRW/3meTgfNcUTpU2U0f9P0hEh/l064tnCxXugHFtbSok/S0doz2hMDqO6mL5/suNU
AJnuxNVtBwZkBqRAROqQT+XBnLqqv0RLVVziJUD7voz7natDtIRRcdOoiDSo5bVk+Z31Ub9MIb+e
osrY9G3tHNcf5v6XyJfAT5aK9EoQXx/94M13nX3qqx9g8fXlXz9bfzVlG52wgKGOvf6kLRoGIDvB
SWXhmQpZzO0j/AYOeb2EHX/us8Lcpx5Qlso4zWyozpAqWsJ1oBroJuTf6pooP+dWH5FeCYNrVlV5
rD2Rwl8S7/NgHMEzGZAujPCSWtG4U0q99W2H5NXsQ3mts+aou5pUxcwR5/WAiR+CkE4/ss3BbmCP
3KWCz/sEpXj9HNkW7g2wL4eVM77Onvz/aDgsBqJfT0eaKzP5XThsxns3RevshC3JF3N3u65QzMY/
Y9huDussuh5Sh11pTsP+RpLflvquc0MvhDRvC9z/ejBm5uKb9SHNmfKY8p6LLKBJ1EfUM/91Guu5
rI6m9dF64DzafSOGR2+p2lfAsv5wWF9rcXgv1stjHldgZGg7wd3FwEoVUxUpXYONctJwJw3axrbW
LHnXWXQ9CHrEBNL1x5Fu1k27JFPMbWrsodK8Gxf7VjE60eJAicx6ZGNJ2ZkqwxrngNS9JgK1hIgz
I/4ZEc2zNSHYQNPCWVcAACn29EwQYt6vXh8a4DE7trjf5R2+P7tYaHm4pliVzmeQfEQWRdAmF9eE
LEm2KipyyfOlfTQs7oiyMkHp6Gu8tDn8ov95sLpMHIXuN+tLUVEAgunC25g6MvXLxS63Hvzo90fF
5PQnM32i//DRnejLAQraRTNOYtzCSp9sdWIluNehHx1zlyvTi7udt3hmYpWSP70sQ4fSA0dZSHu7
LkhDHde71vLevCoj+jaig0b2FBPvj98us2CiUrksXWXzOjafgbNFjbCPfSx9Pt3uUVLo2puuK3Zm
b30zGnvimqzRO5guYbXLwqxCcnLuYCZuyxIVSoZwmQAADEnh8nGoSXMvVUsXaP0YnMQEw1iWT395
7/nSwwzYABxavzbwcbIXaZfmEw21/Lw+Wu9NJxsofa8PaQyyAsqdY+dusqUlICPje90DGDAy+soz
ls2WpfjQeDVWPdj2TTWyqyKCCsYwApbUgDwZ9sh4FKzfLWbd92qMJy4xV53duofzqaZ90nnhHkLF
IUkijJnjfrT87H+zdybbjSNblv2VWjVHLMAAGIBBTdiArXpKLmmC5XKXo+97+/raYPgLxXv1Mldm
jXMQDIqi6JQIwOzee84+0H+xBI7LlATIQKsT83eNxFDLUEpqEG6RR0Bac2dihDnIxXpcUrhc+LS8
AYJmg55WVZyAyagHG3U+o61ruIdlCQ3zFlcKJDbNscongy52+P0a4nKtG0TjZb6GdSScOUDLwSNM
q5MMyGN3nw4xpRbhI2xgWjLVIDFerZ3mX/7O673rY+5oDNtUJj+uZ7+LquVY1ylXAyp7tFPA3FZR
NdBEQd/IMcHmtTYNJlOGNTA8v7IZlnomzaZ9DSvjeg26vktn8XVZGqoLXGXGUmtcCw6mDMTOQ9tL
cjIpKkw0Tm1vbIU7/c+T4c+71jLP7uXwZ4CIkZbvXhGb23TJCUo9whNDQY9Z0YNCXWJhgYLcck2s
SMLhNqq4Qohl1JyGWG5N994zKrEY85qjla6GGV7sGC+Rh3b4LAV8RrKgS6YaHQ3HjZ6BnLlecK/X
N7RVp8mSyZ/XZTeisg6Y3K+cJi72ulFpuzQcHzS0F2OEm8CqqpsY3g70rt7CRh3jk3KcmX5qiT1Z
wROiY1RvbFDzjGLQOgZYGpjk9WTHco+ExnntQEsGlUTsOVRWJs7M+SI6+sfrl4Hof9Z62W+jqCIT
ZvmnupgJmu2Yn3NqGtjk8uw0Rnp6IuKXfsfRDll4p2TZM17vXm+c5cE/75GXgJyIy2YTljYWt85b
RTOmEPpOwUKDKw+mMHMM7Fl+mo0+P+HCqbalVtLy72z4MwXMqGLm4jHVPQaGnKkCOgPMpEGUEL20
VrS7j7qOmzLkKPKtNH8s2n5TdyZ1EpxYRvH7RmVAb0uKLjNpy4PD5MQTy1pwfQzFDNLpDFdePnKd
p2057wzdPjiFTjxhPXgGwoE62gVexShmdA6xzG7gXkz7cZzUEXA5NhW6sEOwOMfaWcFJsMOtmxow
jJEYBla4q3nWicnTcPJAA9XTNvXExpiqwJf0yqHQLp9P3ui/P6nrlxEboZ3pTEdEInlH46wN+8dp
Xq7E1m0XD+G+ry0MTB0NhSN9cFKjR9yu3BRulfhmVbz0S/gv+u7imC0bmOtNsdxzKyCuNkZbJ1hC
hf/8hkeyZ4FIK/tspvEud6rxLAwcn1EXwgUVRJU2xmNSguFl0kQwCOPBnqzZKhu+xWH5fW7ZvJlj
Q6qx1hP3NOvMfRlDzs5TXnnGjl6Gvmln5xgHkN2m8SWzI2y4sk/W6fhtToHv2P1VCzjg1UUAh6Dz
mGpcXyKTxHq7/pYP8kL6QQpGqlW7RXVqZ9W2pR8O/phwwDm+6QI724mIfG4GBTu42QwLY+8F/sK5
G9W8l6bpV7P5C3XGbTkzpukDgV2JfFakl+ql8ULM1VDBTYU8y2nqFznENmmEL0435bdMznJz1lZF
nCE9SoCD5Mq5bVP9rMcltPUwendK5lwKGIzJ/mlLEh/Z7UW+Txw1IDEhmpAd4z6rmVJnTtdtoDts
kMcv68D3ikSONbY+EnRLkTIW3xr7Ke3EfR3JZywBoHeh7uTVXRDTYbMJxFoQMQRzE8ZUBJMOVQkN
JNtVosdSbH6oVKPVZOWXWHjppopH5U9qMl5a1iR30H/RwcXEmWk/Ot3EQE+KCYM/wEFK4tAM2P1N
8qcx8H8kyxeDluyKBgMccmCvXQEZIFFsMrwJpkSuYgy33S6EyQtiJDxN1SFIgD7ij2NooefvU2u+
zvNoPAwEK6/J3+wnt0LMBattnt5rUJaElTK3nOORaxrwHDTyd4K83oM1Yp+FvfDdLW08W7TjHSdJ
afnF2ca8ZwadPKYxBiFhZgttyTmYBIHAFtGxoUnIPzYp9VNyM0kGrYiMK18juYAJRvgs6rrFGKey
dVsw5cDaSCgsBAxrEOuykKafAeuLlBPv4qh4G5hpxXHCkpdE28JpiG5zbAyDkZ5tLG14d/vO8r1I
fxntRf8gH0cGNXurdN/SOYfDYlu3RUS8cnsjBYBOy2TgDOB5vOmRUBZIumjvGhC03M43lPeWueMN
GGfI2pc+fEglyh3ZobDXB2YxEVYsc46esQBhGIfmoihCcXKU951J4wc21UzcDk+fJnx7uLbfHf4b
EZ9BsN7aVQTUNHGeUTwAllXJubOh4ZptRXcXhbk5mjC7xfCANRmp4cyUthH2arK9nxiKuBCS5LO2
SifdSUADoDYnuSnH/RTIuyEpCUhhwLHKcotkZebxHd7pXdWDb4FURraNvcvmMqI+wWMYISMAZsYU
OFyN+fDEmOOnppESYvCL61ANTbA6oVd+C6fiI4x63vZIG4Ypi4cb3FnSSqKP0sEi7Az9mwHs48Po
5PehHrYj5TJ6vf618WjpSoceSwcbag5tZ0P7LpqrHEoHG20PGPyxqiU107yUa8OUQB1i2aDEsvG0
+tcnfN1cn/T1JTkT/ORVHnd98F++/f/5WB43Nx6+2GV+1UGwXl1j5M1lxTUAt1ItL1XO9Sb+6971
y9FM//FtyZ7RR2N90wRFc0wVO5TrvU7q1SHU6fsw5tZyaobrw9ebfHnW11O/Hrvek7Jl9/Yffvvr
ZUAh/f7H5qd0YNv99UK6ZoeHOdJX14e+nvi3f+DrdYY0WLaLlkypjv/6BUp2zrsg6w4M/bytqupv
ybLGxcs2vidZfEMQHerHa7V9ffB68/Wcr8fKeanuv77+l+c4QwBXG8UTWbI4j5fX/7r5ei4yQ3aY
X19fnxMtb+nrsaKvEtA+12f+23fWg2Rfpy7m+r+9XOaS2p2OyUNlNabalqNzbzAP9gsDSeDQ0v74
uiGH5feX9QxGagwQ3OIpYK81ACSl8P3r+39+/e+/B4X996tcn582EfPJidRAus0Be3LeHXnA8aAz
H7iWwhmzv/HuelcRJIqioCa7AM340V4EVdd7XzfxIsH6+lJHRJ9xMd1/PXS9V2hkrcOOIMjzn3/g
+vP/7jHOGDAJXy//9Rzd8zDBkaSia6ZxjPKBm6b41GQ+b/tKc/80L/52lv2TbeovT9v/+N7+z/8W
UEX+U9/b7ef4v46fTfs5/72N+fvHfrcxHfMPjGVY1iwLp5n3dwecY//BFNayXMIJEYhijftHE9P4
w5S0B1xhe8JxzL/530z3D4T6jq7zHd0ydOO/538j6+qf/W+43mwMtjDAycl1LJqj/9zEFHVT5MC/
iOaZEKhEs3ajOtRJQGWiNbIokqrJZV8VDUilOo8uWgORkfItP7bwFPo0qC8hvOU+rPVN0oEAK+BQ
Y0PpOkR5EOUnF1dMkpWJD2PYWLm9fLcYIJ+CWL+lL2D7xqzMY2BLBGpoeWpPsuN+Tcac5Pa2nNkU
oQMuc8QJeL5y3+q9fGOKmUUuNuen+ntgJB+NWyYPrSVSLAHObcFV9Vw26Ysoa8azcHNPKLEXjhtj
8SzRND8aNWvXZ9W9W3TdrTtkF7dSN7SR2h1zg/YQZoLujo4jQhD9mIKhjSZyagGf4WDq6z5ciYp8
KqlZx84CY1Vzhd6F4MaG2AsufWH90MbkvTa9clfSybqvE/aqdVceumxwVwRWqH5Oj06KHUYXIPtu
mrxclcJkeAn7bdPqJBK6LZqBdMK1NZehdmis4pJgEfBrysGtTVBJgMlk44VJvmtgksJBzvfFuHMD
1P1i5JUrCS4cZUSxmWOYPGWpH5F7vJKNC5qp8S4NA7RV5BAZkYCHHuMzSVEBzQxSoaJ4J6vGz5mY
EyVpMJctGf6BDLnYhtOuIKdXtPyYoxqCrxq2pRFEo8HzeJg/InMVBjFZWAAKbsW7FaP9RYuD4THZ
M3zkDlMr8FDgjlziAMtkZEc15b5T8eJZkJ4yU751S/oxWQb4wcpHUE383XI0GMSudNsBlSHpCfRD
l5+AaqdtkwDdm5sYUAQTHssnwEid3d533bzXBX8OshtxLU64FgbCHlTzomsTH0qEB5D3aZqlS0iv
tVe9eiloiKxslW3dBFyVmp3mqUM3hPTjxlAO8cVpdx5HowRyRqDPbAcMwhC9EWOHAyOFB4rGhSwP
/rxD/oyDBc5QIxFXoeyP0+PsMmk1B6PbKnps6L7aXUwEz9DG8ZapWrrIv3v7CMv6RUwcas2SjuTV
E0oCEazhraNSO3YETW1DVR/MCML7RPZjCCrYV4DUChIxLGSvG0GMGEgC4k9HU7tDvPFaqLvSch2i
hOGAOF12a9oKGVOLJmZC9JZ69KfqBe6JvuZDytcqMYanXvtmGypZPlS1BNXyoUoNPUjinmkyA7lU
0Sv8Qu1ojiD8mhmOvWWWxKyLchclonypHexRYSt3UzwW+6nkI8CMZR9Ko3liZe7OLhyTNX4N36DA
ehAB+6LGGIi67h7wv4tdIIKBog9GokPT4CbLUncVQado8NjtaHuuPBNxUZzCWApKc+fVEmw0B0++
tQbk5ZowcIPnWGeDZhUh+WUaOWF8yonE7kCBIu7emyrbSFe8Iz96IFkv3cYNNOxRhWfeCrq7+3nB
vlRu0T65THidufFIiiDQJ+jn0nf5SOl895+yBBKauBgxRpundWK0/VST3o6o7DWBCRdY/NCuJ4IP
gox4W28x5VFHrphSFrvKqh4mh9oBswVqnzz7iIeIZKc5+VkStoievL6kLYIyGgLdWlFM4FYcdWSL
8B8JvqGKKibNt8lV0Yx+b/0K3RKlLnGMuKzVfp6Mo1qKPLoH2XnuWnNdOVHqu87wlGU0LjOzUtuh
oQmele6LJkcOUddQDyitx1H7ZOjzHCqca4a2BPAMWHwwYFE37sK6/HTLghC3ghAOXdu6EYkwE+pc
GWX7Lq3EQbYEHosy/Wgw+cWI3IH4mxvdodOE1WxY2+gfyTNK7+g1xASYBJynU15u7N5F8zCdkA7m
W7k8aYKDy1+owKaDYg9wirdL0WO4BcxOe0zIf94PhCK/CxNwIwWWuZoIZKJszy9uXyh/NPHSmRwK
BbqEA9ZpUHmxRXK0U8N0N7xbN68p3cjE3lgl3Sw4bASYxNSHWdm2mzEOPxOtQiq0XFTjn2E03IRV
TcKbpg8bzSi3rTt320LL582IW4D4IWvXDZa2BZbLZUuDF1SU4W2qo1uWZNX5MnZ/xaT9niUF6k4V
8m3BLZyxJQs/y0mzYdiu305xvTMJp9o2uUlZJzPjTEZDtO7NIfNz0dX3mNSp+jNtHzbVQ+pY1Z0z
aPG5wBAatUvSrUD35CnnYer14TDyzbOLmik3mvQBVyWCZVYVsmHrnRVqwcNAgqpnJvXJhroExcr9
OUHAD/HW3sxdRKBHL34pkRD2l/NLFOic0OvV7U3dUpmplEtTx+lZCIZpdkwvunb7U1tOb3roMR5Q
9nIY7POo02EwkzJEEPfaWtat3i18L2lvrXnqthrTiu1cc61zjsQsct6X8jaiv4Ybm4ifIPpgtR/W
yfJyE9X21HwfdJo0A3HmK5eOJgraOvX7BsSWU8aPnurSI9Difg6bHVszfuE4em7rJvLJieiZ2GpA
cZeTUYFJHqpOQCsPtlMZTRvbDbdVahExAMsTLYRa4696y0To7XDE36Kpnn2veREtJuzR02G7hvm6
bLjU6LwsRzFI1ni67Qtd7Q0Z/HAtKrqCQQ/dCTIZwJqBP7KcPRxd4uUdstvMIX7sNOgYZv/kTM4O
WCiizBFJhOXZ35VwLyxDw6boyJaa3THe9P2EuNYq6Galw7BJa422cTGKrdsav1iYLcOYb5N+1nwE
27dEze0JoaPEgHeFIaF5M82OA4OrbRpU59ZIZ99ym2GtZuMjD9JvJVN6qNvr61JmRgUqsBiOUsUG
yR5rZzOxmjtGlm0cXewKUwZHA2jeauxIB5vpz7sx/abkrY31elskk+F3fXTxrPbWnOPIH72ZX4w/
7hpiHLKTUpvB51vfKg3a9aiV9ip2bfswuXeN6pqb0rD9ORJHPQJfz0WOvQkDMC4M28gT/ZZkEAOu
mdUg4J51qAL8nfGBOauKuetZmyUfaD9iNZC1ubVcbzywKDarjDTWuwYoESPi2Xuc3e6Hq6wnWQXD
vWEnftMm7mNePJUdnUsp4vaUwsE9jVW08nr7XLI256yNj4UyzZWZdh7y8swkt53cysRDJOfE95WF
QjhMFVdUXC9WU20EgIVLA9DtnNbmT8IS1VNanuep1Z96gIxtOFyuN2OVPM/TvGC52uFioRpcs+AO
+yBkVC/1hf6rAn1XEZm7jnFZ2pJX6qyqeNA0FvrSIsVJ4r0fTQazVV2Yh6Dq0D6XOou2HVxYEklM
DYKFrYAQEW+Hc9FD4RxSy8nWboLNgwAW+pGBsG+6Wr1JOmhbggAxbvej8chemeZTbl90e7YvQYpw
sTDahz8f8iJAY6NenOYZCkXUWRcC/tiT1SW866igkT5ivJ01DIgmKGq/j7rp2dA4fY0sSHw751eI
JuuHPQPQjUY+XNERZlz/aCtwsWISBVitCmJRJeNbL0cCRZDk4KgziiJEuhTfE3HNo55u+pD+9wAi
GcCE65Q4tPncVufaxRsPIBVLtmSMSS460R4Ns6jKYHxpPcykKjn9GKw1hRttxFFShEa4b1FgYzjr
LlB/kMO37YucYgfM1UEWHl074FRs+BdnfBG/ZOEMg0uM6SrX6mjPEhf745gx1SyNb6MOJS4ilyjD
HMVktXyVYHq3mslSEg1i34ldA4hrHTbTKkE9UXqnIq93E6vWgdDR53HFaCFF/RRW0d7uJakA/IWA
UmT7ohH9LQXHQxGSCmo4LHreAHSAxY4shJVuucM2qXrHj2LX8hOLkS9s3Es+FZk/xg0zH2QJOzsP
/Sb2ZiQLxkfGhWKTWxBTcpPudiaR/HPedIU7rcJCVT5hcTRMvRopPXTn5BUDMRvEkpYnF9Z6G8Y6
3gAibaE8d5tknFF4TMPP5L2VKn9gL+Iwf9J3btqcbfMibQK6EAslm27ZoQxadW6Ecylyr76rFYi9
yP5gc95tLfQGfNQ9c8/xo0WQh6G5PjU1LKNUjOaa4FDsNEbYnKmmJoPOT8a8bg80gsQauuvg9n7l
EfOEiTiorYR3pCdiJ+z54C5zENdbcJCm+2lLzg2dajKHB8qQvNq7mssMfXyYmA7sJ8GpOzEpiEwa
16+hjVo8jNvdICWDmbY5GOFMohm7OHDEyRNzo1e34hPJ01QCGaR37YYQHIbwplAQBYIhe0IJcNaa
4B3/0+JAaJ+GImgYP3U/Q9ZdNQKw7/KCkGpHvLo1BWpaYXxVE/E/bRSl+3hw3jFDUcVOoj9gMVU4
isN77OE9w0Jg1G6XynUsqSJ0unRnCDIVv13YwhBI+nPMuCccNedAEzsLQ/OxZm/CMijQj8Ca9sL4
VxWWPukfw65mILYidwHo80/HGZehekkyqSsmYnKsYY+MGoqAZOkO0mhkLlroq/WUUaYx/tvapeNs
R2/MSUgOnkGJOOuBaM9J2YDC09E7NVPCtyJm2CwSpPe4u0A3IbJ5jrEHrbZBzlGdvJAAOiPv7sbS
enOFSepBJDDWYwVKy/BuzjLt0LbdTaD3w1pCgNsgI6jWnefkQGTkXY1UhgOl/M724AcBLEimqB88
uWfEofaOqk66017ClPEOW7gGYw50nSztuzV4E055S3uxSWzZjZxcq6nmcoEZlhU/z1nmGsmupTa2
cCW4SLaki2kh0ZVFRS65keZ4FQ26lInTgbEV4qZV5F3YzYd0+u5kRf2NWbvHOOnZNggZ3RaiH6Er
5PXBI/Sa+lq5ByIPpw2tpZF8WLbUbq0xAGGXl3Y3UqtvItajA0dkwBFq3ARLqoxjyENvwKgoCJVa
zYzttmHvPRuWWQN90T6LpPpQ2pTS6uY4EZyxm2hgFzZ2MUDcZDGKevrFrn+4jcVgSvXFPq9rwvJQ
tWoVbw4g665sZbMb+p75MHWqwkUYKv1NFIZ3nLySIdloCj8FZYntgl2jFVjmqbDa+1D0JHk02VvJ
6GXGAUhgb8moeSPcx7lv5d7C1bnNCOtg0oq5a3E79mVgrgbV4gO02GerEMX2sIVGTEZOeyIwIliz
CzN0lI5hROzZJh7GDu8nBV7WejsFG5Z9SkHCU2vcpHVmPNxCbdhRuL6wcv0aIHYCHvAeahP7ToKC
lfSOEm5jT4tqpE81ufDZSw83wIjDUtOtp7wJwrVjsSVXOvppMX3LIl3f9R0jYYMOWtMVbBjUJ4R2
jTMxfg/YgIOnJSNCzd+HrmzXtsnC/pCUwTviLBAyBSp2M6OYsBnzr0xl/Riow/ukh7chq3atRx+W
keOjdSdtw3CbQSkT2q3Zxr7q2BpS+i3iNSi6/Z3t9E8d6bIym5I9St0SrmrbbXPDvke2xtmeWmQm
1aD+WmqZnq3Bqi/S4GinOQMj5105evOW3hWWjsWjRD6eyb7zlfYj6mhLtWSZmbyAxz5/VyzJYSP6
NM9U906xUF/MmLkv1asUkuIAnhYJYGRgJ7Szts1MgPhkWz4VZbs2FJsmE/rHOGkaTNXkQ0WUzEKn
FTOXyalYhPh5H+RLf402WhVcCCSw1nOcf7tWcUmNq1MzbwMWs50KccfYiHEs/s7XUsJtA16VHWNU
P3eNjnqpdLztGE7HSD2MgraNVsIdbTOXa1+8yluEF2GCP4ndBPznDij2su9nPMJRVAcnyjPbDzpO
35pd4dJDIz+QSTutmtwpsIZAdWdGH43bloioxVI1gKixPhJtoLxHM2VF1MiFKDFs5Acne9IM+7Uh
3n6Na35JLAV4LgW0HXbi89CAZtDDcK9y+eR1qbZJx2ExodbGPrTqy+w64YlEkntIPUsiKDqXssVG
EleQOCmcICbNxS4MCKDEdnQM2uzJgkJ6Ekny0Mnx3JOHfG5QbhCLgC+OLokCIEvThSTn+TE3ISbh
dKK1Pt9mbXVqsWSdSrRiiG8QlvYG5NygytZRbkAIq6anGNrPyDHSYp49h4xmG9ewT/8jwv6vibCt
paH/H5P7Tp9F1/9I/2l+gTJ6+aHf8wvX+MNzPBT7HgwjKb74fa73h+0IgP62uSBEr0rr3/ML0/vD
sIRnoMM2pRSGjnT7S4QNTXAhYBoWmyvjv8fvM/8VdO0KJiAgp6H44VER4l+mF6Y0IxyEQXgcIbyS
5cso9yphlZN2oHtzEwBcxxtN6o9jXfKKSCnlFtFenx5iLTsm2jgdiq4hNqvBOak7QbfKvJJsmQ7B
A4gZjlAzRy9Xcf3OwF0RyPSUap29Haeclp/kohHoVLheHBzGevxsBMraXgFL/Osj+T1++zvOW1j6
//t78pdCCc8kSbAiiX+BoE4wDOxUuPIAJ9tYl3bnT3Ga74NFgBgszIbYNdFNEaWy8RbQRWjwWFi6
FkyjdsNZTQlg6C9FYB6VrSNHaFiUCTOIT0mDfk0GWwgKpLp6xrPsHK6wfflUaPoH2zHr/nqT5ZFc
SW/SibAMfIuVdxLjIdYW1U8FdZWFcst1Ky/9WaXjiZCvA7kn/R4PZ72dHWprPRAjQx1AhFNsfU9N
4ClNynWd93u5em7k4sLxUK0SC7H+stxcVaNzWjoHclS+HvYccnJVDqE96cxNSwLC3lyAFNcbkhxC
lBkkP1wl9Nebq6LeDAI26AjaA8LIipWBhsZnm/BW7itHfBKHlq5ni/lCuRiawrl+ZfbgbZPF2RT1
/M0Kzwk2Vxx8pYXQwiRWxzJFdjb1ro1mE3dqaGfqh2Exi+3Kh4ws56MCSu6jM3yU2YDevMyDoyXN
arvkkNOH5EvV6d7fbq6PaRV5Itbs7Cviinax2d5Py7NaDr/F7LwXU6RtEqQnqzJj7UwFQhjH4Mkr
xJnhIaVqC3rPOtZAk47Xe5RhxrH9lmr14HeITBHZgpgKC+RCWb2vQoIhfovBPUxhLafDZtSoPtw4
lsh7yCoPuvq7SGERXU2AVzvgbBoPesdDShd+jn3p7EkHKXk0VNvrTSVB75hhGZ8GUjZOfdli66v6
l+tD15swnPhmrjTfs80HtkZsC7O+B/ey3FTuL2Php2QFqLLQeq/SbIBIepaEVa9qfSLvSyn7GAFi
25BMRHZraLObU8DQPWLRa/PUlM05Y37PRl1QPr3pYDW2E8Z4drn/MCFWSOKp97WXUkM/UY0yOcAs
x1QVk1RRFaCEFN7EgZwMRBChg0O4HFwIQ6334skk94Mi0Y/LRoAsbHkADxadCoYhPiSeS5g0qJrs
DOvuPcTH+NjE6U3W5/Gu9sJNNNXuXnj2uOLc2DsJpnctm0Y2Lx7/NKY+b5NO3bzTuuyc6RoB3Vpt
sv+FM4oPpLd6w1cB8cXxotZHT9Mcr3pl9gA0FGtRrEu8ZlcvYeVlEDM0aNiy/MbPO4er20wh4Aak
2U9bNgPTvpup1yIs5onHKZoPSBr1skbBXqPEJ0PD8qZ1IOl81SVTpqp7aeLuu1SZdiR0eWJkcAjc
aV30zoD0Ncp2UVyTmkpSD5g1gF7I1cbiuc6Vu6kqyNlsdJqVRIth5e7WDkcPLnf1ZpKL6gv4SOid
SZQhFGAdaWa5DvkTcRSDnTcNrnhGXbxAJsj9Kc3UYQh/lLN0joTpOASUPLJ1mg8pYmfyndg6Xy+U
rH31nnzSbVDb9U5N+UPr9M4mx2KL4YMMi7y4MLgG0BZBnuhK2vypC4u7myZ7bRvAq0wQg1dJf0lV
efDC56jC6zcB1yJH5ZcXpiNTuCOjcXr+YvhMSiJPVZj4rkhoqo4I7TPvNYK4XhiG4eth9oL/tDxE
IxlCc1BvXLLBEW4RvEHDVBH0Lr8zrGG/XZnDMao1QeWYXkaqb7c2n+m8H5nKaDv8NLdlXy8ojOAT
haoVFu9Bx8UXy8z1MJ8z9LJx0+6km4Pe1CWhLOSikP0HfwUAKDAOIF5tI181qXiXgpaQY3UcDz0d
9TYLNn2E1KVl/C1k64eteAliDeGAEzw65ktLpA3ida3Fys8AlQOC3AuAh8IhPkmQscWb2VY4f3FW
gF4ivOrgNf0en7e+8SA/bVTd27cGbE4rJ5I1KfRyQ4rcxIcz2qm9j/GOrnub1q5mynXhKZzgs9jX
DvFPbFCHU2E+Im+cNoXUb/LIfLMAYS5pPXH1SRDQreVqBpD1BNPgRKFsFPaNtJGE52Q8tR3hjamL
NaDiJ8y5c24NU4vgwQI8DVKl8BUSZlXqIGIFVgzQhYB1SQaHzu59TEnpxwgDH6gwe0CoOvZre7ir
2GebQHxrlPY+XpPtVT0EMY6qUFDnzf7YVfM+yZn+GyRxZUskVxnX34QRUc4x20cR6UH/YfsSDc2H
00S4rkL6SdqkVVizmAHH2aAwFct9ElYg9sZ56+pIEWEUGntyQW+mhrooXULESB1tzQGWSkV2HmpD
rkcKcnGH/Sz0Kub1Xo1Otbf8QeW8jVl7dsBOrlShaQ+yXb6foC+mrSoqtXa1bKPJH0EQ8v8lAK0V
SAslzzc6EjmcIZ4xKlTbfglOy2wmcQ5ZahjeloiL4i3W2ZmNjxMnM54momQjN7gfpahptGc3ltNv
O6AncAStZtuYmr9cynyzK+8mIfPnAr6uSL9Jj0F6KmlVxMKmZ9Y096qcCUBKqdKomwqyyhUQ1tEh
QE6RJKeT7bXTlnC5nvy+zn6Jl7I5tFJCBWIOS5I/QGl2BuF0ntqVZF62MX0V0nsU9gTY83EnifmG
pgLiHaDf3Kb0jHVBSXlnR49B1413Y+i+1QWQoVbRxAHql8IAAH/9mnkoVYk6bzBEm9ZOzPgDHdd5
TYQHJIfmObBVadzjfBH3tB93Fnk4UQw1tqrGSz1ipzYH61fmsDOZ4/aMN9hPPHZkuAT7DWnmEZxT
EsBbp5CHBIPSpv2FCZ6WLO2LpAt2nWsbh7A3QfXT8lWxVX4vWwZ+Y8d0JZaJx2QeDYCNoGcXkmCz
zjW2wIRrYWIOwbt7NUvIxRK52MsqPxtTfeOC5gKqWXtr1R4wxuwNzCXrVg/H95nsi5FEIbfMD+7U
WwzatU0jadMkRHMDvXFODmpPVKs/W7daU0AXr5jNUDOnGKKt8qbLDERHWovpKHZLkqLNees5kfzu
rJqaEBkV0s0iJ0kABAOGMK17EKkVaR47tn9EpCdU1jY3xKDkNw406A5AUZN/uJ4brV327kn7kw/9
qTSHh5SUEETj+b2l4QzM8sJvRaKjZ7EWPvYzSRDs88JkT6dkM81Fx6kwfyh08CsjjXZky/s1EBz4
nA+OEneqoAmZF7qBHgQfQjp5d2FQ7Etlgj6dEgoGgqaWhscao9cnMdtGHcoHNbly0xfiRkMk7Uqo
32UHVqiLPF8E/ftEDAnuhNc5q1aak3yXXTuuI8s8DFrnk2wDrFNakEry9t4geXUlxtDeZG4PlrnS
+13AoLsnIa6MBZjHhigPJ4OdK5ryWzf/nAvmqWEhb+faozdXQMVluvAsxPQyTc5rUQVPJeITGFTD
R4fN0HdU3uy96aVi9u9Mlrs35wBBuQYzhTIftMzaaQ5dzxkcmwVNWoN+GDIH5mG1Wo0W8nU2+jGn
EznKs0i2ozFh4W67W7CK+5BP2S/crGBI3G7C2lvw2tXattsTKo2Xuq5u6WpugxD9tk42FCKP+GwV
IU2PQhQnA7JF5LmfZf99bMUz683O9DCKS7v/VYnhUCsaMyoe5apVqjmw5/zl9Nnohzlw7REEDXKN
G68MSSd6UGyzHyHBL2MguSli9WiI+BETQLCSOrEIkf1DFW9VD6Y3DtgGDQKsNhvT0K4eI9K9tEx/
Zm7KhMEtDjrGAD6N5Fut26uSKBjUq646FMnAOH9RpnR54/cACVdosOYo5LM11Il1v3oI0lvDPtRo
QM5gaj5GI30kAFvf5Sg2dpUd34BEn307lfeis0bEGjXX4dpE3sX+CbYGEJ/wMCVFvVcSJ+ToaBRO
9f9l70yaG1eyLP1fao8yDI5pURsCnCSSEqWgFKENTFNghmOGA7++PyizzbKq23qw3naaPdnLeCFR
BAF3v/ee852cGT4idtifctggo8sC3BWQF9KjmePomekXkZlL79fSDRmm8Uhytt/g0MvW/hIHydjL
bvT4r5Y9TcfWeJxyzuMt79luLYbVlXvx10awI+17rTa/FkQSUbxWVfB/7lSNp4+O/N7tcBDElNyA
3MiVzIxtnXS/XTr0ipQmkigAlqypEQlvWpVip0vWwl5HeeQX/puwarrjcQDc0sT75C9w7B/oRr2Y
ZQzSzGZm2MY2KzmtAXbM70E7zNZqHUH4sR/Q4VR1bwS+LhSVnfaURHq7U83sIblqy93iFnXQtkwq
m/WSshY6NAU74p8wiQAvqzoQLHTrwZs4D1JD7awYIIdD1168AZ6wGloE/an5jhZObS3DfKgWVi98
VPeNZt8KxzrrrfdJ5OrVBU0UOAWrhCgAbuf5Z2a4dohV5w/xx9w5CaxBX85BbGAZrjjvAg1Mcf8d
BkiksRUHTa1nm0I4ckdtBppGjBcWxyXm5BgbXuil/YUkFI6CQB409XeYU5j8wHVi03hBoUbHv7sb
kumz7pmda/PBt0S69ydSLHNSmbd9loJon9ZDiSHEJp+KT+DdJ7/0PyX0aWugRJSFjEM5MHtALuNr
DQFzLH+E+927ON0M+XcquvmXpnHmAOdBFAUTCPJ5ypKZQFvIT5vgSNyV86MGvIsOgL01OjCfiW01
OEicvcMIaMMQCZCFmYYkok74tVCntoQuhmmW4rxDTpnocHQjH5QyTSvwojlHeLek12nZeYpeLd/3
fUIOjAJZAdz7CiT4VlmpF5AFvu3ynJDP+ttyhm+TWkSUBPHqO+HObyPz+E2XuTz001sxeM8pYqpR
yy9mBqa4LVZEj/QZDztvaHo3+oRBu1IuGP9I+110ywEW14NWuBXjn+aZH8yxiYiFbeflv/VuQlxC
YxkTpQp1j0NeL/Nk1/fgBWT/Jy2m6ojt+M6YNRODvV9R6nKGjk9OzrCsiuaVlh1fBmo50E31sKl+
pm/IYLLMCWbdSgLZ9IDsWd21keIS7zPh6/FUQVt0Q9uvxw1ZMBn2rYE+/FIz+MdcAtN6mxiZDRYE
IGcRLZf1nxJHdYpfReUY16o63/X2HzqI3K4qDfqZHJ2BAwnJr0fmML+lhujNJ5ys8Bpie9hj6wIN
qpI5JwYeB44FJBIWwNbIfeHxXy8kmrFX70TMPRfDdcAsYuOzzYhxRl5nFN2KJWCNQ/PRly74hqOc
Dvok6zt/QlwC+udvkeTPdbqrk+JboxfANC9D4WRGpLPaj7bukxE99gR/2ouzMWGpcbZ/yaQLqDi6
kbQ2Q8z2flUcIgOrZZiZyOiqNWxkRK7Cg1ptyUPB5Nn7gr+FZ/PJpxE/ZABoGEAEzYQ0Q89ApFQo
9rBZAF0VhfA3/UE3iWTtaDyyOX6mRgp+bU3NFcjPqP9Nann2CZAJCrww1y1ifMghEhJhF0XApsRM
362hIq8VTO7GAa0+WCnMPAvVkZ3EQNJJbYfoCaqy/vBN3rCWpE/R+kTiZSu3fp3dJxip93OU0D4x
2ZCylzoWL8Vo5HvlN6d60j6nqWOP7d/IdGIw4B7gsZ1bm1yH+cwaMg7aMzNOfaOn5a85fqgdKLol
ot5o9Plr08EcokurIhp20y4CW/yW55xfd0s+T385WiRa82RniFuBfEJyIlkuwOy3aXIPuzn55gEj
Xqx9MzPwDaf8mzIqGKSA4jw2SnY98gsdPrs2Zujbs4gu8CA3KZUAmZWMOiWg9SkiBMwZL5U/PzV9
FB+KnKzcEj97o4GTbrtD58sT6jRuRzkqjNPLDXTvM16bh94Tekha8XctxN6BjoEb1n6yi+ZFJOKa
kQ9nDy/SFg8dNibCpzaKM4Wrinvh5s+9xdMycupPSvOpbMM8Yi5ZlQhDwc7f+3CB2yUoq4yNoYj+
RFQ32pDSqlL39jrzS/pvo52oWnRU0+RTDnI4+Bqxy+uzZslv5Pqv0qWWWHDy2WP/iU7K2KDE7gOq
8sd+6OrtiLmxrcxbZDxrDtNMIbW/XT+fPUI5uBcxWnP3kKpeIqBES/KZQydzCeEMRgZS2NzflaZD
Gus0xZNhfXBgC6YUS+rQxb8bJz2SZuNSRA/Mpsb0EWuykzl/zTG/wNSiV2bE74nlky3ehCu/zKnE
X00rn+X6nrWpvzkyC8uBhXwVyhquYW46PqnAzQT+/wIeRuWdTX9jqGTagTz7MoQ6guGQl1o/qzg1
Qa3Ux5xjalC1XrRrK9/YAVxH70BoMv7YaadaGmf096lACrUCLpAudHNKCzHzljtmv6D/kHgb89ZM
+5Gufq8dY81/TqkVrEZnl85etAjZMMyGcpOC4mqbCJEAGL2jatEK1UDpY9LfH+IfvUWJxVQgVu0B
xnnpHCiTKW/BkdnD7L5RJeykaOi7XbEYf+Ss46mvc9AIdXVHBk9ySM2cbrre3UfOUpGyxweKIe2z
hLi5GYd8i02UfPCJ2twpERoAPeP0qlPTXSbRvKCPwhNM4W2QFZuKF8/mRMPg0AlUXVya3CcuQVs+
ilohpeQ22qRjJTYGpcTOG2sslnCN/SV/7TJQcFr3RBgfKMQyKZ4VSHelHED2eKLX7tOhkfJN9uUN
SpzcJbP8IsiM08S1cJKzUWNknas2BbA7kvWVtF+Er/qBSIWxl7NKQCHk7jnikM9Za3lXpa+w1Bbi
IhZuhMabH8tFLPf+FIdaaWbnus4JYyJ7wZzZQ1hBy957QMhCiUFU1MaFzbMHtpZuCyuegmgx5kN7
KErVX9KFYfViWJtkcB0YrABFJnE2hxwUD+GNCZBfv69EUJAmBhsYPRn9PJq2xMgPq7M2mmk3+4sA
QCGJXiLwfBEF5HiCDFCqZo+z5kdUIOrXlAAnkEZqMyci+o/5x5Y1zts0Fd9XT1MYVxCLF2esCVnw
VVh69rNvlsl9Gluw4LO7uq/me07JLF/zQIqQ236kpfoiyVuC8rLvCKB8LCrIVONCqnod6fbeJRpm
G2XuB/5xGIhe9FIRaAig4EPR+7lvyE6CzWN1OzUhje+A10a4c1nurWzjoV88w6Fjxq5YBWX3TvJA
tBlxGgQUjsup88rvbLYRtlt0pYh8QwwXEZOn1cW10wxxXm2LBNERHZQZ2NK5e3tV1E+o4Yhkc6wj
urrpomvJS1RpKaZ89d5nTXNqMfBvvBgoqFDktbk9cH8sNg/JNB9ntTYrxRDoxsbqzW6rm2iCipZT
nJXhDZ5n6yFtXDQDJhJKLCjqMLgNx/3EJ7GFtIUsE/PTLB+0kYl4ptfDNa30rd6aR7YJ4BH6MakI
qa7av22swfz0o6+pyep9JheGGZDiUkM7ufqY3rveb4uZyB7d2LxxtWY5D519m0xLPvj1pbLMEI44
5/Byr+uME8o4R+AnGTWBuK0Rl7Q8oQ+NV/R3EZpFDpzOidZst7O8AcqT3ny5w/wUz9kT0Otzvzi/
iW4A7jH8zjVl75uJT9SlBiVPi1SP9LvpS3GtzeFGuRzdAacdFwaUGKA3dp2CpaekV/AxUWUPEjwn
3ndtGZ6EjB9pHU17lsKNrfXeczVq0c5evF+RXxHpJ+V07ab0mzTdQ0+NBCySLX7K5cuUokGQPJLk
NrxXOfkI67QwTCdlb1Pd/5068pcBFO8hUjVeHYQOgzVjKoqoOPRcXJcJohtV3cgQDBZclKavZPWm
u3h+jZf8vo9poi61+2cwrKcuS0Lc4xpnu5nY3sG2zpwgBo+zYVyBAEmr5poBqaQGKtd9YjyYHjDG
cQKwRR+zsDMNR8YkNknUYabKky2ZpwkC5OSspvlg27G39equIedxybeoFXEulLjAc3uH/BCwSDFd
JnPhmWwu9p0GZ3GTRQ3YabifG1x5p/qcM5Z46ggd9V1a4M5aTSa5Cpe4FgFAPY9sjO5baPyeCS58
OWZR6OjiDOVThKO3fJboIvPBSw5WJO9hAv8GiEvyb0R/hcwMqWHZaKwuOYjBebQn0g8535ElZWQO
gzxDI3WIU3lCahOm+AXaCBQVvFp69DeSRrl1mdkZg5jp1+WXaCk/Ka6SPbSinev476oGIW/WJFkK
CcY4Bj7ptt/FNGbY99Ci66bf8wwK92IDvi8tcQKw+5TnFHj5bPF4ZuOD5w9vMVq7sZt1MoG916Yc
32UyJaecaXfoZ0w7MXXsLK7WWDYtc4+a5k6vj/TL5UNO2bxtugiuBXYdC53paPXzsbbReY2EmvHh
qV+u/ZYnyyUtRbFj/DbcGTYAR7YSM6+anevPBBXrtnOIS8bSFhB8KD7TsV/qCnW4xJ6UvtTDdPDF
LDY0FotwrFkEStoz2bD27VeiA+5kQQ4543pHVXn4R9Kqfk1GwXd3w7bVsVynQ0kmu15P930v8NVU
A3kVDjv91GwjxNjlmnsEq607woI3QjOdniB0OMf8F3zWZZuB+MZnVd5jWFC7Xk8GFirNvM5gM5zZ
v+WF6A5EhZhhoyMC1Ga5N02dyY2efnJsWMLeS2VgutY1b6IuhMqAWQwt8qEmdGqTueVTrhFOFdlg
saE9r1FFQHVamX/FgHtBvWtPfYEyu+cY9+jmxbQFM06zMcMUVEDsEc7DktYm8m33yS7ZDfx0uQgK
QhbtAUuc694J1/ysJg7qSsEOiUwzfs37h3b4G3E2vy5m5V86jXC9lSm0IHqYc9Afgzlwu10BFjxb
I8lffURbboqt7mHQMQ3Mc7FNc+2hG+BDcOI/aQbb81j0ybmp8wM+sFAXU/PSOksA7NfcT5UBkSbf
t6Z7Kka8UoP/nSfvk0sWos7ThHbe2sY1kXyS+M81SXAwJrGfzarFAoG1zMtKF7yKvU0E4PdeZh6y
TkDMnm7shtdsqf9W7cARuS+CorX++LasviynvLPL7TC38pwlLm4Da9i7i9HsW43lpW6L+6U0QkKI
kt1iuxRFEUdvspy5Uh4PAPYVFDSBtuhOOEowk22qbYppepIRy0+v0KTbqgvmDp0ESVsf7kz2Tz/i
T0Ahds61jjb87Oc7fJonm7SZXUYOxDDkwPopHBhvqDacMYEW9TDeG/myHwY7Pw3qd1t13VHnbBT0
WgobJNFPeQmvuCzp6xFFReS38Pr7adQSSlIyGNxZe6NlDIGtXK7ORDb6OC0fnDY0MP7vxeCAlCB9
LOrhEUMvxNhYkGJmYmGCQMXmNxsos9fzjdOj5+hw0NVT5l4c2uUAuiiwR6t4UBHSbW3s943Ymrlz
YLb2mbW93LqtQVB1pNESo/wwIjIKfM+8cztxhCbNtMHJul1dFU9ptzwuoNkfSDjLKI35OLNm+WBc
eQZQQqK9qx+p8djM4i1i1DnkgNM9zXNy0usurG3b/cAvYbOZIMLXcVvZYmDvI0iEknEV3Vo7nVbR
mV1jw6ytf3Cclo/P4JHOm3Ob8poma0WneyFNAtw45iAfzYTWiZtq1rZovDVaqz4wdWdobNLVJkEd
tTJPrmZUf/yserAl7rXOJNWpz06FMvJnF7RhqorTzxdNy8qT7UZUFqMZJjX3QoeGg0MsMBU7h7/i
0yGApT/ctZJiPi3NlMmRR3aeSyJD4Y7YZZ23VLrMbpPFevT1hlWTuSKqASYRXaPf98r+HffVPWgQ
cv2S+KGys/K1LPis8ZAyJgVWGPc2OpJ10mkwrzJHx7zlMKVmPDaaf+d7HLhm38tZmTvFT5bV/eCQ
b502v6xhdgEV+VpIpw781p3W0fTybHPf2ASCT6PssYFrAeoTZKlurh5zE+i06sl0kOrB8Qq5zzvQ
hL41bRuOgRzivlW1MLekjzkNw7i1fKYHDqmPxCHaclsbS4TTmANKS4dIGNM9upRl71flnii67BJr
3hNAbLrWC8HD7IE07npB88vpUfeoEarlOjmUhIDUOaAExzz6XdRcfr7obrZNQbMjQE2PokYiLK1E
39ewpalEWwyEfta+JpyonBl7mA6vPGgS7GqVF10GvbOIsRjMU7ICnixarhbZg0EFH3njuQvUTLw9
VkkpUFXtYzzC5lHOnXQ4O6meCcgcH7yqMncGeoI5Xu4JoHqJG9s+mUkKnqgD3AaU592zBXjwogYI
78XzaqoyQ3PKXokj389Frm+b0TwpxcIk6+aovWToRjc1xukdfefpkHZs7qYV8ZABhNwXhmLyVsOr
UZy84wlvuuGPy5NV9B4SW+uEYdElwm/59DA3meKlxqhf1FqgVzWGM2coT1nvEWXK52Pl/j51oAKI
1H2MqRFa02vQ9pLHTXi3drBV/dfK0y+30b1dQ1DTtnZbsbXT2aWDgi8pWWSN4lqjG2Z/FKWP0IbY
IdTy4lHX3FPXIkWpYvfo5Q4REyndpd4/w0+MnzMGjxlodo7FrIzFDePkdEH8ZZJDYdoxAeUY66PK
O1L7s8uw8DOGJWovrgI2EpqFct5J11RBV2aHGon+vqNaIGmOgVra8i1D7O1M5ez6JX4cGJDRvps7
bd/hGuT3Y8DRVJd2gjCVDN19vJiE47AlYLJMwjahh1L3cHdodxdAZPfaTEi1OSh+U7LzzBJbiYX5
AYn7QWOyu2vlE6L8ZeenqTjo5LGE2lz9cbxflsFoSB/zk4QYv4kquhv01X2YZ1ZVvpWFSbVND8jv
5ydK/ujYZ0xjDJAHcxuZQU1o1ZPr6dRK8A2cMQ4NGAs0Kuy7Sfq04hlHUCPDg871+WFJwL1mxVV2
FZWSSu4S5Hx7X1h0uKduZApK0eug98Pqs5DjDFZBn0Oj6P84uacddJvzw5BqD41NEGCEyRydHm0z
3XO2UtTJr9EhLgLmwlWoDte7FaHClDDZB7vj6Lb49/AeosPa8lZ1BquqF18+vik0AdVhnKSxrwQe
U+J77rLKeMmNDLbjytj01y8//yZWnGHvJHhBFx0/sIoYmBqqC38gKj9fftQYSBNGIkJ1xRA6QWPU
/mRsmaiU7qg4GPikkgNrQj2FOqzqmxXIDc9//U8///3nS6eaeIdR88avzsj3B2jqY+LeRUb3+MPz
/PmjmHZ0M/rTIVtVbRB2b8kacCYKTPgta8Yae9QDp3C2i/RDFuU124wvaAoRgGS2Th1mUfGtNPsf
uP3PlxeSBOY7b1WfVVr2y21R3GejQ+rg+ke+D7Lz/2up/4+01D5t338R7q456//MT1+D3P/j387v
afX9ryAYmCrrd/xTSO2An6Z5gLATOYoHCgYSyz951q7x70h7IVMbYKsdNI5Aq/87Csb9d/qrrum5
UGQ8y9RBXf9TSi0sINgrH9vV6bWjt3b/r3jWxK3X/0hMP379x7/ZgB9gjOr8IB+jKbHsKyjmX4LQ
exzHWq+05TDMGxubLE1lULChPmzMT+OufRt+0SQNQf7aR9hm/3Kh/icKZ4M3+F9e3IOivWJofN4N
2vD//OKyIv/M0aEUWIpzRord8J7yHDGx0+9pDir6qs63Mf2/vizq9n99z4OI7LFNedn2NyqwpOTA
ud8ORUAYd9TdE5zrlP+bl1yF2v/5Kv/nN7p+Cv9ylXMGjpEHfvbQEyizXA0cbeR5RiSjhn328r++
qsK1/oeX8wzDo3qjmHRxd5v/5bp2hUaK+9i0h7ifIiJGEGwI64G9k4lt5TXntKNvAvykYxJKyTyD
8Dv7JfbUxEXsDLPxTMga5a0WsQeiuAqqGSIyABhJ2lVph4ZnEfbe6QNrov4auaOxkZmh72bwhWhF
v0aUBIoPnn3DrQ5VnBPTZ5U9+cYr/r/hPJdND5HWmGGZTWfh0OlMl47sCNVVodN4u5H/QcQ5Jr3U
j0KakIakAH6hKL5mAkAXmy6hU14QsuFVkW3I1vCaozLH2a9uFp7KgC33mZTs6PlMJiUjjZp062lB
x+7qMUG0MSVAZxyc9h1zF3ee9Q7nDE9MNd9smuhThaNPFPYdKdFuYFjdGURHwLDzDpHdcTL7T4a+
FzNCDuRX1jfF9TmtmzfLHG/TXEMd6s6aPb2CinFhrnBlkTgwq4WilBtI4kARMQBleLHY47ZwPoa0
qwMH4PlmGQV202G6qS4jH6xu3/QYzzISTOoCjZREirpSkjjmKE+FYLmb/NOozG96OqDSIMzQQUkx
SfOjzJgIFs8rA6NartKQ+3oi+q7Fy7zlshGSOf+utDtHghbq6UqGQx0YJabkKjXWOjLdCiHfXMJu
sjTf0sL8zhd1SxwrtGPGmK264YJCgBbVqIccFCXu8m1Z5S2uv6qyex+6pghnz1tTvToN9XIw5xnt
q6l+i3DIai5IvwrXsYXrGsDktz7JVRtUhOvPKS1102f7YZaPToOnjnB5A+lOkNY2moZeUhokTwwh
6tVyFaJW5K9IuRVmR6FF790lFSMc8DJuSvzfeH0tTMsdV80DkTs5OthU3iNUAYklW4pvDSjX3uhh
kKAI3uTaI6YFY+Nm6d8u5x2UXURHQOtPoIPh1Fj0Y82i/Z1ZCEgy2X35Egm9lrgK6SPjxpy/rS3W
N/4uvKFg6CNzwSiFzdgwZB00Hr9IIwjQWiqirvQx3ma4jc+F7x4arMf4z/id3a66+kb7JBZuk8Iw
TjLzmdVpPi4+HQMB8V6QpSCxmIbYTQ33D0RqQOJIdBg2IU1iSpnkTcstwzeM5C6vH7QPc2JuYJD6
3iM/Kw4QnL0NEReDeJl9rQmdV+9DI5ngm9DIctN/3L7V2jeMGvlJl5KToFdc6Wczn4i7BZslFVgb
wSoteHeRZtQbeq8Iv+w19tPJj+t9g4TuFzzAy8zhPKDWeDMaJ2YiPsJbre1AuD76d59G52hCVFGQ
cyp7+C5IBEUWpR/GocQxv9xjTcqO6KWmTW2h/szbx7RSxr4burNX9zetarH/o1CgLcTnptPXYt2F
SBPXb6bJY1ikTbnPsgjUT0TWwfrESZeOlrvXYaFjjqc1hkI+aIQJUcaWm8GsYbjEuCH69UC7mgxa
Tf8ujf6ZGuzC6D5YBE+qsX6xbKsMuoE1XrTtznem2+hyjTu7hVsKSMz1h2s7Y9UnnHGPhxPJl0au
3/gSjehNBntyMUWXdRA3SgSsn2t3jETNoTyut5MnwTDNCPSo31Moq+mtsF7axkQd5TE0s0vnasN2
zWCpjQlN5lnOL31N0RbpfPIJ5cVSseT/LEfUajOoD3TQ/Rl1NTLzguZlGfGmUHvpDIo2WSy++46F
apz5RMgyhcI6hZUZPXGG5z/zoYrF/Kahzlrs+4fFcp4SawYilt56xR8S3XdNRXptx2k/tNVNMxE4
ttAa6STQIVlvigUtoCtffXO6NeN8a/2SXkr0QKUIGypVMJgydaNHu4vd9HlYmi2LKgCHSXybkt9z
mNY1pi3f2tS+NRWIMKzO5BJ+y2y+mTZ3I2vZUVfWdRLF1dDLK+CAv9BwwtHGG2muzzGzzM2iuFyd
lu/EiCpO9zAi2U1JNQlBW2glIcfdedC5FKXi0xkQ9CdcVpxQboAmm2w9b41PS2KEtFlNTY10JWX/
Qamuzm2hsWv66IrN1vwG+cPamaW/iv6B8Vyz9C9zflAj66fm89ZQ11G2aPMREP/beknmhi3GFMh1
IR9tyryYg3xcft6goRVMEjBr/tzwdt2/NV12h1Wp3gO673jNYDbYR1PJ+LDr/7Aj0yQ0mZhkfOA+
rbut3pVXV3Rntva3xIp/tzmtg9RF/+Au+Qll6GZwu62B0W0PGRDZhWlth7b4WAynDrJ1VbN/nHBG
DnGiXRr4KbQI0yklmBWkzjTlV29q54OsOwjsNSl6MEyu2UySpvRbmNqts7ZtTy3iq8BIwG4YU3lt
Kx4KU02PQiYXKHtnwGHaZmKmWaw7X9IXZyvrrwI7LtSA5Jk9+p6PEGj5KKHsM4b3plutXMCBtokR
OJO0SrFu93G1L1t2gISWf2hQgHcebwHxo0TVWW+1ZZ158sRiwaC14PTzDfUxAJlU37LKaqiySxNJ
XUIayRztUBS0068lLrc6jJDexAhROOD5POX9bhvaYgNhNRtSJs3GHbFTY5UHIYZUKu6KrW7zo9hU
vzp72db0O7LMJMCiV6ecf2Rf4cmKejoTo/lKhEro2eW+GDnWRNlwP2X9cJ85DXepvRur0jwtGmZ0
MVCH0kFgWGD/cVxu5UZOvJQy3yZyJzoJaiDBHC7bZTiOTgOGNfYfllZdkyXRWGPFu4qYhudQ/IJx
6khwKvC4oQZdwoRsFIpWPDeZnwNfkGhCwS4HeVF8aHJtWjuYo1yyK2iIaDqL9jr1EMi2JHoTtcTi
jibcsMFrf8QzbSEUnJwgdq+DE30I2lgBcow3jZwnNtqZqzGPB3gqMsbaosoJy7VpPmmjd2z9HgIa
8wavq23E4mrnZhzgeCtEabS05/Vh8Q6aaMmcbx6syanuuyV/iTUWHxAY2ha16ZZJnrJH/eD5Binb
BvDoKiX1D3EBxzJyPRpCTNZ4Pxq+3vS5uGg2Vk6WN2J9HhHGzP34y+sHgSxRC9kdJDeRDqdK9+5m
iz29FZO2XbovVrvp3kEXEVuLse0VDhhvGn5lGC2RcUbvsmED+scvsUanjLN9EPODqS0nX6VvRumn
TI6mGBcesaIGKgiCs7A0WakP2ZuRX6bpr1oc0XPtiVqzFABthJwoW2usiYiczKxv95IidJMn4tds
pU9W4q6D+DEmJ15UYdsbBh3XqCJAhuNPPVrtnvnGRUDlIEvirmXvJZBGHsnfwLnoEmDmfkSeQGeO
WgNDaWgs6mt0eaiixCDVISvw92CwIOys33k9cTIJ/bZDb8onJjyckprus+PR3Mr6Ky25IWDzfQLx
xJS3uDPtJx2dP5MxnxNvmM09GC48Orb6oqFjbAHTjBy0JOs20910XXIbjRFuYfHL/9xRLBSp66U8
LxERE04W+moXueCsgOqC4TlBH0D5N1S49sEtHLgSePOdEiMG2pggi6P0pLTosbC/4oIPG7RDtiVf
4Gxjpt2KgTutUwtoMDvdzl7U4BVKP/IeJqAqUyqQrNzArte2vr2MRN/gkREe7PAIWhfia6ddmYjs
9EZH5oyp31IG4UMMeRAQCxkYRePu88l+LxGicNg6LnC4HktcNbVJoK0dR/uILZx4V4fT1dT/RZXE
wU3lH1RFY2CsxMu6EZyFy3avEdRL/RCzo8+k5Hmoy3qiFCh94Lbp5ottmkypyIMKWwRi6EAuEN+0
wEpgDtCKHIllRBOrg81ZEaA5qdN730Ct2AJ9BSrXyN2YsR71ZuAnOasiCplQ2tZJpPlHUk0Ve9tx
cMmvGgpzDJQQFyThXwMFK1NM8H2tbfZbj3KrFe5XGZt/KySd0Js42tYSWUlj8rk6AiKHcpqjY2NO
6XTk6no+vBbO+OSuFFADJRVbUHKMPTTXoDL7KzDbcHSNactI76LFw18bSSKoeDhrcs5ull6sJje0
65xRLzagIyK8uwAjtdwZ5tjcdxwtemOn6QQSKAXbnjMlQq66I/iwA66yMLBJnAFgvp7vHFw5+9iN
dlarxqDovN99bthhK7Rn9JNPZj06VBNlt8dz5GzWWZyAXzPGeG6atuMQO9fYHLODP6Lnt+zoOToX
0AGfulzifISSwySKNEcRCJ3UkSgf+V5wSihW1ziYvjry/z7cpU/AMzqw1IjdhcvbAD8jyFSNe0u8
+t7Uv6vCf3YwuB05WUF/UE604ao5YYavmdAK+8RBuEQbzXPtTz4gHEYGKS2DZJhm8NVEXaIK8Zhw
m79QeDxonvoQLTFKyPj4fOMLsbHYUltO24Uz7ctafQBt81kUec6MTpfbKQJPBxU4Cbm63O498xwk
yqErYv/YT6iOcH2RuOgoqriu/wdkVGTtdHCAdS4lUwpzXrCvRZT2qQ8XU8UtngZIO+O03mkF4k3D
xvbRwL0DTTglVIwtghaK4hTvBzWGzhTvblAj+lTO+gnSsx0fVYJ4nQ7EofJ0O3Bceg8d/YYq32qj
ZK3JcIOu7D7GYfdyqrEoQd3wnXmPSYG5IEOZROBA1pMd4ko9dCrrT2XU29YY87sV5ulqyduUbfP0
E8LLneBUsyHD8V2i7mclMe5yQ5D+Ep0Gs9wuntprY7N6DMurvjTf+TwfBVswWdvMxBLa7az/3L/0
Cw9OV/3RCTYg4cE4zrK+ylR7r9FLbDhnw8LVG7YT3KajwZ7GMWfTOVhjE3iADwYjKO7Y9kufMF5V
dUGvoDKqvZvS5M5XbduAtFXKp8Gmko16uaqH8o/MYianV7CFZoEbkJd5rgSdw5w4kijajp4nQmew
QFS63n2LBWe0X36ouItjJ3TFy4u5EklT3HoJNHwst0zetIYIo3TZiXr4Ziz1NJbJs1uhbsti9GoF
rhgvqYgNKFhUXQ1nJcKlMhHtMbXlKxg7E4M45ocIpxT9KEC2CD+BeQVt7i33NRLjIkZDxtU9qda6
dqk4Ww4R6C2Gkn0G4m0AC3sUgt+mcLyDsMXJX2z0QnF2xhGeoglhRI1B47HWCn7LeNY2AnVoOwOT
FlQooZuX+N+bG1Mbos2h3UUKhk3ejSKM6/LR6QQrM92k7VxT3vVj5YeQUiC3TCyCUa0BGxsfe0u1
dIdYxAfdecEmRHYGuuCyXTUf6ITuLU8/po+a7o2HOenVhinZXychcCPbu5WkQVdzucwu5ozkArkp
FjTUZE7sKY7GQG+M6K6IFGEyEfpf9F8OPKyA7vOtnoHRrvVdbjctzM1X5JIw8zD7IEDaOVm2QrZm
5JwJ7wAT1uDyOCZzkZyKjOPPLLT/xtd57MaudFn6XWpOgN5MmUwyvVOmUtKEkKX3nk9fH083Gugq
4B9cQfcYHSkzGLFj77W+tStE+ZYOmHfyVkQrMCMcyqZTYtQWG0qHjoc4RCB6s4u53OkkidjcpiGB
LWILW4ivCVMwRwkTW0/G/jjiuObWFpInR0twM2XT4E5SMW4EpV5ZBIq6RVoqzy42Dl01DGCG6txT
1bnYF0CYddg7pJiXwrbX4psRCNmWyeJVqRR4UhRBGNhXUSIaO9EvkBTFDc8cgQghI3nGe3R+lSDI
VpUQaBtFZG4EpfwrbOr70JRnIjoMB4SstbKmaZ9KQ+2iF1N5nK0jwooa/0u6hf98Tiu8TxDSHDWo
kONlnK4ZSqq6D2k4VXs2HC72y1mtdxbOWK5pccitybI4sLUmpNT1DRxGBmnJw1w9iznzgHJTa4bs
7DjtOfZq4GX4NqjkDP9iKYWTDYB9M5EHqZTTQ53SyRzn6TwOw5MEbagmssi8bgp3jO4plg2l3sJ8
XvbF+AGCocYZTadYZ8rX1EXgDX5PAqtMTFCt0mqttKe/WBnl0V/Vev1TZsI7zDPTaYh6BfvKqZCC
hByWF3BJv5FgJFFQmm5p4T9IJtWBlWJ5uRHXqyVzTgp9zW1yC9VyI9iaymuKY4LYJDQHi9Y5HtVd
OtV7XcuuIZqJdWNxYg5jQcWSODGdNl6Z3P3HAGfVIGtO4B0wB8SjK+hIbCd3Qhvi/CMKtzglPGhs
ky1l2MFQrhxSAXXm1Hzrvkq7TpNfLeiwUZpD2IhCQjcCrkbvOiFzh8Dhxj16Y11vi0wiDRgwOeGG
BAVOaIpzHQV7Esadq2kLaaBr23UjseZZ3OOeju+P1pGR1aV8Z4iKjilI7j5GLjqOhzyXMuT8cnJR
S+ELfVoUJIYji+WnhTQNNVWdbjiKpF3woQt/8lxaHkmWoDBA/+FLCS1Pi0E9KD1DBQMiX0RKFFqY
owQS/h/3lB+FKqsbrtgxD4LKBcKagTJWVvKTL9aFCfC3RyTvPK6JyPJXvQaIsjKg51cjFVsCEm7s
tHH1j3LeGAhXrJD2nMb6MwX9pC1Uq1jOhftiayVAbtDwboXkgCKKR7IIkKTW6QRZxbIBBQNdWkbf
y1cG+n3/h0tmgOokcoLtZHRI+smu0fQ5N1bs0UU56gIWzBAM/T8ktmAhtMnxPjUz5MlOs9BqLk1A
DI12MVTnQUZpzGUPmuNQPIZWFfA4MA7wJU4JqVtqa1l3a0k/DwIN6FbEy4SSt8/uwo/m+/sZwOkq
S2djNYXatWIk35YKPjNBdbU+dKuy3HZq9Umk1VRjDgorruSN5n8RcOb6sXmiuHIBC69nizG9AT3f
DnTzqYwKVLXG7o0JsVArHQSdNnbVuBniL0x2lm0W9WdSL95bTPg2vVHsQChd+h9y3UD0SulJR/mu
JQGFe9xM6+I26gdFX/IuEfCsWy2jRDQ489rad0u9OQSlX2BSku5CKbLDN8AZlktGCAVB1MJrkIdb
rS4kOgMLRyxRnn6C7qmqPk0Z6sDYCVcq1M8luHPqpmccmAfmBFcoD648AGWJiJyb5fpzTKYS3nqx
0UllI3e5+KQx+IxG5T4L6n0gfSpqyX1i5mgnCo79YEm6ZMV/gvl8AYf9rtb8QiIseQ+d6EwaSHCB
JAFdKG8p7q1Vw2H5jxcNwJywJ+mtXeIDysg6YFGnlFeKb6TkEj83+1mt8GF6BSDxgYuTl0WV10w1
uSUmKg3Pgp0c0ciqYpCv5QBy/p07dcQdOEVSzP1K9FVOkSomgSHDJReM4bFH7C9xrUVei4I/xSej
qbdCV60XpJDEGHEJFDi9cr8S7REzn1eX1NwaYxY9rvVV3+JVrLcTjyQKMb9HOl4jAjYzA0BcPFyL
vtoYxvghox7mon1u6C+tYxV0U6kjmiLPgP75Jvfx9EeyfkwIhjhOjfGcNeTjZLk5MijZVRgWw1rN
T5D2es5o6HJ9zM1dDDqKzgXHkXDMhAs5+98lL8UxIak9JZ0Yu6EQfdXJNJ4ajW0/ElAHZyS9oadZ
2M/wo1rDKHFUFi9Sr5hXLaGjN6ELRkI2lVtZLitX91vrOiCLz36H3vrCkXARZB5z9KrvY89u0dbc
dkziQ3D1hhCS0VMh7dPgcdBnUWc60+niMmLVK/FET3m52LbKRvNRcBCtfkoV7BxGdkVbz1sYs0GO
4cIF0Lntd5QlhmTceym41RXSRwyOoTOVkLH4naqiRSQNfbrXhGuTx7UjVMYFO3RxGJg4XHVx2yvi
azZIkdvUor7TxugZd1WwE6S0cRFDu0IhhvuCWZ0t1vpDqwZ1k6oX2gKRV/u6v8+oXVRGTJjT5U2d
Jbfe6KuTbnbbok1rb0Z35amShwBJOCaFcg+n8acRoNLDNJ/2FHs1bJwQV25mOTkSWXSAMAzGmdME
ZDrubd4I2V9ybHnNYAyCg+zre609iGcOtoqqBRvhWSESlQgZmWtz55f0r6qlTv13FgYCXyCWbygA
ohWB1adA48g2u+SE4Jo3m6YqlI5jpZi4BbUcG1Bp3DVVQck6wkbQLMuNMMZxSDFGFHnz/m30KBYI
UBz8a6uVBEeE0de/pUvcGld8MdVEO1kwi2lI228Q/iA6UAihgxMz8yJKeQvrtseqE7hVBmTSGHwi
4Mv+Qx0NMlmQkP97zrmv/Ck177tMzksk0Veuyr8uCNemz5e1mhBFaVkoaOFCUMGshj617tbyPRZL
uVUli7Sa1gUuBCoi+ohVXBROkRfMxCYaoYAi9ZJxL8IN9NkFX7LkNEPO3zixMrudZILElTR5J8fW
pzUwJiV4G4OpCbgloQJAmk3yGzGfbEQxnPOFbQnk69qpLwqNxR14aRp0GLq5y0Jr6eD51FzVRHNt
zZzKc9Mx+kY95vIKxWiKMfhihM3z2dENJImxQqzHhC9Yl7lvyPMgbFrgWFbF9Ym7F5XjErcwin+R
VEprK7SMXW/spFb/mZvQ2ilEX9uoAhQnJO3x9O+zriHokIUqMdAfI9fySR0Eug+el1IgEjki2qAf
NqqiyvZAdbwqFTNHhVY+tDZJtlICAPcqCzyzcZtpdoDzBfnrVOwmk906kJ5y5O+ZV6Y7qUf9hjWC
n9kSpXMpKgHcLjJ0FoZaGAPO9zkfN7UwXjRTNGhYZJgvxfQ3VTllRr3uaCmAv/fl9K2KFa8WLU9J
1XeM0eN1hgPu+tElpDMD9jz+yUWDMalsMrWRFIcEZgCpgsG4XzFXZfYxDRAr+wHETmwc89CZ584C
9tDGJ0LjiYqe+2wVAN+BZ0o3isuUsBMjAh9wP79hnw4WoG281xCPr8rAcqDv5RGH9qEATE1fX2nX
XVVGnlHo37jybE1OeWZLRP3kBrj5EKfvRlFd4GGtmlk7K2UtcuDFxAVjtFgzBoNFF01/XUuoaquE
rMDh0nOPAE3TvOcEKdP6//HL6Ci0+SIlFGm9hQCKM7h3ZITN3A4D/xm0gvCxaIMV5MvxfC+qvrNH
o/m1mMtjcqPVSb+3bOGzMaAvbDXuKZAZrTpqHKFwxIwhLww9EYgH3xTXfYSjZynCFIzWmhlh32wR
7p+yElR7LleI+pMGcTADLMnvPwF75fcltIbSMvXoaz3yqSy2A3xgmYp1NSqJshIt5p+RIkIWRQZL
Y+xkJCQDEZgyeVQ3Sxd87A9IcMM19J28VP2HzPUMcphmC354l9TaB70IQMXKJ3Xr819R55gIx50P
loPeWkxyLh7SSUJFVGbSZ9p2dPDAt3gDq9FJWby4knHeo56uvUxYkH95clCS6Q9sXOd0/TQTbWAl
nprkbzmaXseSR5pDTPndcHR7Xx/2cmVtm6DwPV1rqY5k2RtjgcU3z2gYCWpnYovFJRY6EbUJjrsy
WLQTEshtg0bplA8vpTgVcEk4QilsoB0x60MrXN0MdR12le51hXUZoK6udASCTF30TS4oeO0x5iTq
IO1IcjLRa8rrfPZppnAfQjJMik5qLOgpiWuHhXrw3we4SM1OkfIQdkA+/79PZZEFJjUqIRxlqeou
5KLT//mrzA/5rX9/tmrrWXn79xUi8R77sp0iVuBmEZEwrvaRXfM+0o/ny8ZZG7lK7D/EoNS2c368
kxtSn9NBQW+aB4rHzSZb+b1soUCZravFEwCQSkKwHJbWRrLcRIA1McbB2QrxId/0uYDd0Vj+aSJz
087lr7w1fhNiPAVpG7Vp5paTfy6bYZ+E1kyygh7t8P+xrrW1YZK+Uoq9dRZlop8t4jumQI6uecT0
GLJtggDmV9PYxzJRhT6G2Qo4RFG/SBzosym8+APEmtQ6CIO6zbW2cOOyfE8wC9NJGN5jhOYEmfVH
UQ97bzDVDHVAhJvcUo5BrbbulPIeKtH8GLHuusz18eF2UbLPstEjvCxwsjLj8pJp/bEq4hxFy7gp
UXJvZEqmLM7dyFL2deRjk4mSG5Cw2hWS4jHKCDNiP0P/SjxXqUDqR7r/xLQGCqJ8mbCTrHGDX/Qa
OvSgD2hOmnpPTwqzztz3kLWgQQoyqKNQSlRSWgx4CuK43LCwZcE1SIzij9YiRbqWPi2ssoRWuGBA
St5eYFAdndLKLqR4L2bLk64iz7OUMbrlSnHqB8OwQzqHaylorB1T/G0lLu4+uXDbGqBUjrkX4Bkj
d1FH0jdxCltIwYZoMF2gGQ0ACyqoABaQIspgu2aLpDOss17DWI3ug9Y9UOnEXLwnogrkcksDMDqH
orUZ0lXLjXQHEf53ys3kiaAC/4y068MAefESxU7mbb+q8mlcTRq9PKwdMG0IC3GTnMWOWgtkfVbt
wZow+iqTYK37OoRrgec/KcufOVQMtyQjoiwHOhMlU9xqYjQdLzKkPtTiPd5WIntqfTfBKQNvMvxB
SQcJlMEJZ3ZnzMVfrGivWP2+uxCIgxGpmEC0PbM3h8YQzUhp4e349RNZXgh9Pb+ziDWycCSCFeq0
3rThkkZywenUXbtI5Nod0LAUsXop4pw7TeGDOpIAO+aZzgA7y9Yp061djR6VR6XHfm2pg6cZKU0z
LuSbus3MfUy7aBs2GD763re2FZbE3aDxY7D8s21g6cq+EIuGOwj5L3rnz0ROyMox9kvCmZReOxU+
E/Y4PDaV6p/QQ8lYMWPxYkh+vs4rJSdWTTRQuGAwB2Ee3CT6kI4maf2NDmznDIIm3JQBBLhAAWcG
2fjSqozWa6GN7pUqqDCrKvHeWRX4G9XIHkh26lVlFBTAoc6Qk0H5VvK5UKk8YSudWAScrFwEszip
F7YNK1yLytfApzYdxS5/bSuGSOWop6+SacI6G5gLizVUatqX8WuzfFFoquErvVBEc1ISvAJYITWU
IvUx5ogI0tgyH2xMNOSJTnogrypWUq/WFz/BSzgVMh1u5FEm5FEUAvxvHM4yTstCXI/RW5dioikH
Zuu+JTBarIQL+m6NGHasC/5C7mnbCHdqXiqHLmSOufx6WxHIVVqYObD/aMdGavd1bOAA1c3XNjEf
7YAuMsfoPy5JQMkyXhCkBI1+8B7PrbZKw5rxcdAYjj6qEq9SPLoF2R7rpoMIZ/a8EQIMOAet2zfz
ysmN6lqjTQ3boyqYjdaiNB1l6hIaI4myTtrsU5jmgyhKxSXW48Gby9MwKIUHhMO4zHzHQqwfAKft
8Immt0xjO2YCjN/Zt9jP+hxdFN+/D6d2nwwkh0gNE0G1RCmh5lAFEDm2qyKsaYBj14hCHV2A0R81
tWd6MvjmDtGO4uDmu7VBvAdbP3tVMzCt0ZJLHUWbrh7i3bhovnywAnbfM08elfTgF+awauedXxk6
1k5MbgAPRA6BFigmyQ4M2Zp1NtU/ph/TcAPvs+zaAcYXW8+6Gkpbxv0IeE/kL/dapiSrATkomzub
SN43h6rmaCA8hKmfDlweIRZCMNzvMlALM1SgCUeJbiuECoCw6kVWlTkfFE3XMR+ifwW+5ZrK1O0l
FXNzTgv4bBTxgcnXvqnrefHjF25pwsFgQxg3LD+Nbwzz+1ghYiXgrI9onhsTlAVogrjnZqq0NNQ2
na5zpx+xXE7UITASuTnEDBbV+NHoUnUJppEMbppibNuzpyzIV65CchC9ztDubgFthINRoW3JFfiN
DTbglQJrvrOAEiOJI9ZMIVA3TNlKghpGA4lQ00hPgB9y3qZhO1/wVMp06o6mKCWnxiTZHajFIY16
6jzDMHdqr0d2F4WkrIuT1wdgJ3RNPjMVRKiqKE8hLn+ntH6ECJlZWdNZLxmWj5qkHIWZHTdsIHqB
TEs3aQBlbizo1XZ1fBD9hqZAjNcIQuEZoQUxe9xCRHyfnP3+etJDMEhT/yxG5iOTaOE+73CUqqM6
7FWfq4dsnFu1w9EXMrDpSjnbCWRfsOt3Bzw0xdacALrFZlEdqMxOpDD1sNyIOZJJvVfEENf8FEmo
jfQ9wQDjrh1VzDk12Y+l2q0Zx0JlQxOx0wwAkcOEEq8I3gURsy+UocabuuoyjRlHQy2pG87QN1nm
GhQq5tL82dRGfbJkATBDk8ZuDn/A8xMF+xXMkqLVgx0xPxyeZX3FY0iWCgUBABbQDkR9Ks48jsxi
ffFAZQN22+gPhtG6w5jW+7HRz/8ujrySdp2R+xhWRJ+QSke7AAVBrwHWhF4o6LW8qjqwER0/j5vK
xlEzkOOmea+vl6Q7LF8yynAhOM2ZTLTYvIQuKVO2znSVto5v0SVEjLcaMnTjfRzDhvZTQrtz7Juy
vrf09jDFWrtR4/iiFRNdkjTQV0qldlsjgvjElTWV9kHRSfu5Zz5YLof/v1/796FfftefLWRpWj3R
rM4azcl0Q9nUerMJNEPcI2MzhZVex67qV9lWGQkNi5bf+PeZnDPmzzEL0xFvfcc8mrWrXvvW02SM
+Q5KBZ2MKRuVqHnt3wbk7vfAqbaE1l7yN/Oj/7YOEuPC8CmB+6Hxu6asUl+5LqhXiAOSuh6u5nT0
P0F0tLAZKs9CS0i4FW2VadWobggO5z3oXZgVG3GTevla/+YXzsWLzl9FRg+0lIDF7FW+Rs1pfl88
zCTTc+5dcgiytK8fxoHAj6MgusLmtQYZHtPktudzBqjtzohQ/DK2nFLKSnlJyKlwwdnMBNZ7o1Ml
Tv5T3gErWdXRKM/Y2vRr8Kpmm6b66ssjGwJIYIVzhFEmAMZmPRFwKpOy5ZIJ2B1RRmcQrXIado5l
elHJjSF144Ofekhh5Fv1VYh2t8nSo2nAhvvmR0ec5yoYUVdIe+gxDT/VFmEJ9LLwE4jAeFKRadWr
cld6gJCzF6puNccQvBaRK7J3XPGQdNv8FYjPB1ICWknYHtaF12lr5VX9SmVCKgkQXM3hb3tUHtYu
Zqluugzt8SZgmGj3++qAvi2t7Pij/8xIs7iGjnnhh5tW6vfoDc9y3PVv4b17lVzQ3khtjzAVy9me
XjjVkBAR6WJLa+Qi/Ql8BBDBFBWGnT9gGqMmEe4x0VexTRpND1+4Pc3nZnDigwWdmzQBHAnwT7QV
yC4sYC/DBvsLWH3+XrxmurU3QiAa9rTLD9mrdNbu+bBS9Wsn45iz/aO6wy3aQ1hkDvEiXo27jD+a
hSNsRdZ15bx1O7wBM73heCUcsr15pHHMRfIeb9NxWQEBN45pEzwXYJib/9bH6l24jrsUhb6XbQFu
7h8IJ9fhEYdz9YwajJM23eTvhpL3s3bo/Z2kn5F2v605FTaHc80Z94Ed4skGnCnbAuZp5OHaR4lB
Ppl+srYh4msYwdsJ6LmyjR8YFQn+lMadQZOZR9Xp7pWbn7iHoyWYiNLZha/poqt2eEeAMAYAdw+y
He+Cl/FBOu1J86Kt8ajzixZtiSrwA+cpXeWLv6U2TSo7fy751L/1PluxDZKLufRW3QCXL0rQ98Yp
3uq9Txvw2bmqI9wgg8BlIkZoE4YuapLwNH6mu/poXErvk5zs5qB45RpVLvBuZ3wmHxhCXowrGpfi
TbULetHBWsXfH6xDmK5/8R85FIgngIwjQjyJyqXdSHuaPsMHW5nyxZxvEdSjAPfofpPPo5xAnYso
NTf5i/WlJavqo3gIK0Ympafe2705IHfYSF/Nh5isGbSSqXAkbgkuJereFQjEt2prvkjhavjW7cKp
ve6cvSyOHqS4sy1ukpd02Ah3ekUx+UdP2kHiXXXl7+Yt/vQZU60NT7vOoHef8DXMF+6J8x+osDbd
ZAfxRbla1zDGS23725kG8olXiMt6vIP+3XwJxGd4lBv5mjGRvgt3xVl/G1zjwz/Ue8C6m/KvcUN/
FX+RPjx15AfuDaYnSyod+H0YYz7m7Q9/3xm39JrS63IxiqYP+vZvMCKTcwwGjaIJp80mYwPCPIMa
6C8Qjyp63Y4j0TZ+0HFOEwaY04C0Brs6O9Adz0LFWcOikZGD2SXZBrmjUXtmtq9seeXt8jX8JMtz
FlfNNzfWcd1OoDBthrG4sdfNRrqEqI89wr31PfFogLneWEzQOJajadE+2Oa5vEJSW3AaHFnRXhg8
A+hjA6lspa+bnf+AbKtOK7G+IYgc54vwIjN3vMUP9NwCrWA7zTxAfNJx2mC8UzfMTEnu++q/g5N5
hG3dO+K6PQgv48U6zGeBISoVw9GCQHv0fweIlgfgRnSAmYjeORElarc37W5cjPfghSPhnSjHH+HQ
bHj+Yi71NAzAnTWrcFO/Epky2hFK0ZV4ttaYGVbhu/4X7JGJBwxfbfkdmIOKD5ylyox0I52swCbQ
IHCsXROgU1ghABYVx7LW5kudOfWfGKyFXfwh8pbepK10rrrP+JA9l5QmanD0ytBnV9zakMnAmx34
ds6gUNFAbCr2Q3Hw1G1TOcE2m9z4z2pfYeObjjZwZKpHIDUMeklKgHvMkwVJjhTt92zblBtGSmgq
DNb5VjgygkVlPTkKYhkGIJv5GmLml+18HTgtSGWgOrZxVSZbdttX6yhBACC9ydEMm5zFg+5ZPCbS
WXhL1u2G0l2+RL/BMS4c80fstzp76mWSoL65BDJnHjphiiD1G8rSnhlnxo9YPchNnoYVqQzjHplv
uC5OACPeqNGlQyXYhgEgwxE+6fMjx/V/tFMy2PIlWRinM3oWu/2yRHR6CIyPtc+24EBnfwn6qz7u
5n3qNB6hxxiAvOoI/vYrf8r36Q2PuvlF6yfcmfv8lKnr5j18Lad1880jR/Bzu1e+hBuvrgu+MnR4
wYzhzAtBEGAEi+aehBvLusaD3UlbmTFaS1uTd4ln2laeYrTTzfW4hUgCDXUjeTMijbd206LcBZ8D
FufHh9M+Os1KF/e+6BjH/g8iG6mYskwvyMtfGwSDq/4hvM+80gC1uIydTZCIzJvW+XRL92m+9zcW
d3+7OoQb9Uu1rt0ZYWIxTqvJbb79rSKsrMjtbrG2ATnZPCDm4l9sfQw0dsaLt8egOEH7Y/y8Gc5a
d9BDDzeGfDD+CtZ2ZGvAlY7M5LVrx3EvvEzUG8TavtbXAZn8V47mci3g9LgIboCkBmWtgTIZtOKa
B5Psbs/cZO2mns+ssOaSkT6bO6G4YmCF/KHbEyNgYkXKd/KNP28INnxQuk/Tbez35KMv2kpwtXgm
wUyFrpK7hMlwZ4/0K5VCXDx09di2TgMGAAB4B8nRLn/rW2u9tPHGpwz9iLOtdGWDQv4kRw+agvmt
OUfnHE/lDoRR8NI9F+QggxeNPQrjkANLgcKl/BaNVcih/6qdRwWfCvCoNcoAgEsF8EAI65CgbVRI
0Sn4ND/kI5tE+htf+w+D3t0GSMdHcai24a7bt+/qrQREwUQYTemLQg4B1DM8UOG8CTOnXFeEG3+0
mWeiKMr2hQIu6pwbDhbAcGX652B+KX7KjzLEuQG9kbhfSvPfQFtj98j/8HZl6i/esukN7yI2rFS3
UckhHFwE36Xdusa5hpCwo016z72ItOkXpp3+UxDs+Tj/FQf9pXiLAaluzHtA+bXLX/GgrpQWTqKd
HkvNKXmzsI7ooJSxo9oGi+0KBLtGgbJKH9Rxbf5JUGBBaxTE2Kp78n1iDsU8wPEF9gNTmG3emLj5
5VPrr8Ile8EpM6o25TjT6xip6Bdiz/mXg63CGLEPKCVgmu7FJ7qVF2jI405QYLvZ/sncNAim6SvO
K+2qHdHRx6+TC2RG/WLhC7s+3VG3YviBirHKP6DB1b/dgVBNHhmOJ1R1CPJfgf8LO39D3eJk12Sv
EAPhFrvUNbfR0TyUeMFMquCVcQzPVA7BB89Muu+LXYkFhthy0S5fIAmUsbv4bQnoNte1dfexxrDa
tJ12MmCf7umr06dQSd5Eyu8mPBHwJl4Y/wYfEhvWwkx2MJbk+8T00ldfcubi5134KMcPsbj2qQMW
jcxMYeu7VFCRh0QBITXl2VjfR7XyzBu8JoL90is50hG1D2jbH94MTtWEMp4LzVa2hWN2Hx/gTfsP
CzbpDnYHXfafSbO1O4YWppOS6syXmpGfWz3FDW+jf/ORFA2cd/uQwk+GykFEyyZ88IAWKMdddZdd
Aw+Rrcn+uUu36aH47E072Kf34AS+HEhD9SQmPP6lEXBTv5jPcBGlYDXX2GSsA4rlwE4Qi++iS37j
25Yu4od4Ve40M/hncUdxR3jH69OjSEbOvi8c3lxhn37Qu+OikP42/h4ByTJlvwfw08lk2KGoak/m
E8PuV/xXb6BqmNtyrX77BxOzps+djxrZLo7WDS8jfb3yMOwyUiOdZh3+ZGTac0b1m9ZGJfNW7+I1
ZxTrpXujVcB53b3R+mgrkjdWXBqc4KzehPfMFb/FyQXb2fCoXhL2Q4SfvOTtJwkL6nf9x6k1VE47
r4rGGbbQhpS1/+3vm2dQ72PEvFv5IDjGDu5YFTqEA3bmVnSrd0tnJ+IJ5cX+Q0IvaLa1wwcCO15y
/NHVPOtaX9sHYs6nCXEE/yPCT55VFKHudAg/qarjP3Y/KXX0yEm/Jhp8gf3bw/LgVFDX6LM55dtn
dw2VQ/qjvbE6b9Gn72Uby3fGyLH25LzgL/xhtrAgw+fXkAbm2lCQwtvqh3AQN3DdlLVFuJLD7q/v
GZ044ZFlNTbreNvsQizwF+ll2WwWkRh3OGMrXcrlEmsyYfDo5wWn6SG9vVUSY3mHtg9DWzznHIzV
B/mR8mp01RMLhzcpvMr78Bf7q3lLCX76i+/9N4eA8CK5+Xt+nzIwqiv96nvj1nhhj+KhMH6Yuh2U
AyQUjMLvCeiGdDW/8MXG9zZwIHCr0GaJEwKLvqUi9n9RjnNdR3sb/4IGzqiM1DVnD0A2AC03dvnA
HrFbHGM8MPfiVHwiR7cOS39TYOqz9m/BS8jzZPvP9Jc13L9RQk879JjiNTqzHclsOVjOSBRaNc/m
qb03T7bH8CbuMRJcKnd4cndVj/kBaO9+m1xBub0RSewSoVEXQHWXzVJ7p7Z+9B/DhmnMs3wgUBMc
ADPFrqeUdqc3Luw+GCcSPxyZXBtXZOTHsO/V2rGavuprJdCWWSWIwnJnuJtv07i3nP7kfw/jE8aY
kHma6BUqd0sbVf/GOCW0/nlscPhwiRtsLN/i+/IAjadq2Jd/0DPlzay6sDnHDr7+JvD4g4Wn7adT
eWYXRHNo7Sa+WUD2N203erwC4kFZNwwEH3iMQzuhH5S/jmQ/0BfioGS4dVrKZ7yEXzllWbge1+JP
ZQLFWrOBPwU28kW4YMNmPpafzRt2CpmLp3QVHtESMge4mOm+6hmIoAcr9XcCo5ndv8+SUe9xoJbQ
tGcxdoyaRxrxPoamjyABUM5cc5hpNIAf3+OVDcVkH/379QQRVpa0FUvFSvaN1JvruOYcx/PkA9jH
MEUGx5uQQpc1Wo2fW28EeSdqOZ8GZgLUht5ZFeMuiai9UCmjEB26SyLGhJrnfD9h2WN1nngYhuVD
jOxm1THZwOM9K8jgmoMqjZRLY/F/P4xmfezUUifXPEx34wD4q1UpKNM6rXbWr/VbNFZ/sITO7OC/
FzRh0Sess1LgpvLvgz4/UkMIPIYLNDERGJfrtoZ8lobmE5FlvQlLCnN0j1gQaTyreE9RctCineYf
UYvvQnIJ6FgQVWsiGpCwPtdgl+UfOREbO4+5zOnm1efn3UUw5tEydU5RcefyBe7fFu7uKph+lSWK
EjYiJWzQYR57i3W54VEh9QoDpd2p8ga9cgYee+Z4HK8G+brejNWCzgyDM798VZvnpKJeXT6PzLFC
LdL8CHF8t9LypR6bWyvMxDbNKmlv6eegl7RQp+dUCorXquKGzrorTcYlgTRWCvJJ4eJp9f4tl9QX
w+dyZMiaTfICN5Za2UAmv/oMd9ZDa76W3ay5SYAayB/nx0DEDW8HBUyh+vSJyh8T7C6JT51Ti+O3
KWvCzvJDHH3hxlfqQ5OPzbbDZcU+k6bb2qB0BeA7iCRy1QKmE8wYk+dXndeLQbSK1GWK2RhHM7XG
fZ9TZFo9zcAqox0kzER6WfL3RNN4bcoGaETEGU4g+fhHn3On/akDwkfB56lLutTVUsqFTux2GNhP
cRVyG4ZV9V//MZtTWhJG/z+gi4l4ydB0S8WdyT/6P4Au+pjK4HXNejOocAYKC0xBz3kh+9G2yVqb
7BKvVuNdqcgcxvX0+M///P/muyz/uiUpIgg8XVf/B9/FGLWxJS693oAB/vNBwotNQOsgposhLAIl
v9bpdol4pf/zvyuBHfpv0s6st20m3dZ/pfHdszfJ4lQHu/tC1mx5kK3ETm4IJ3Y4zzN//Xmo9N6f
IwvWAQ6QGLYli1OxWPXWWs/6cNiaLmwJ0Q+RxGkgqVpZea/3GlAuD0RliVOstFaB3d0PFl74UUVN
n5Q32PBuLImek+VkZraZ2MA13F7YlekYT6+Aptu6MAwp2aOTK6BFpjogDy3XrgoWISwUsBDKm585
qCLv/DsvZ31yAsLQfHtWz9ovJokDV5KRcOsNF5qDfWZfdA0tqnAMU5en+2IGrqYrWcBaeZFiqAp5
wE9YgXjIX3y8aK7iGBeuhDjXAHUsHjYWE9UyrJNo2IgVuzHPyeGzUsp9dpd8sYWJTpKRVjPWiDc5
/bZWf89zF2AMMdw4UYueoT1yAFwm8Vb8RlWHIIGZwEQ6Y33D5I/caIntFsdVWX510IDkA8rUOuHy
5g1L4AXkCCZEiMMWgVPvP7+o566pLoSNRdaZqFcn7XrwwMSpkVetnYQHoQUeZmYV3YWb59hIT1uO
0Ll3TBX+lm3rXM13MKYep/NQS71ct6V5gE2zbxP7urMpftfcMTklWLtL92NORJMn+aZziFEyb/B/
9NjX473l06IIub7vdq7h7Lj2q9wx3mQ9MUvy73FR3owDAI3cKlZq5d6rjf+LFLJy+fnJ0j/Qs+iD
hG6ZuiodTWrG1ETeHYc0jV7zdMF0QDI09ewMWgHY/oalliHhmo5lkKwTW2x6aE/qVFZ2lmkJYnKC
GvsRhBGrf/Ok/uZE5ZdqYi4ID1rB2Hn3buKUF+6Rs32HMFi4m5hjunV8/d3uikpamR2wu7Ssq0aD
aoPh6mqcsFNa0n6JWFKfPP3fe/M6FNQuPQRw1GRmsaPWl/bl3N0j6LhVA0U9wtCTJuAhLNEUMK7r
yGT1xC6AyU60kcGnJlSQ7+iZ3E9A0gHHsIzR+cnr59fu7O1LGrZuqHDeLBriybXDb/K7DfYIiual
plNkbvGWj8MX0lYnXifk+OnOw5cVAQSZLk6rP4YOdaUJJ9Njk8PG3r+RncSVRux/VYfaW21HFFy9
mzzOYffEzLJljb1/OLS++wNOxDU2SgqmYbudKEv1hKH6/MDOPhiFdCybp7FuOB/6JTSoNCCVfNDs
2iSeb2YJXIGo1pZExYB6R0tMjuuGRFIUudnT51s/91ykhU3EMxXgnjh5Jhi9azRGwjNhmDg9CqWJ
DoMbN2240jz7S2imFEi6+sIxn+u1DBVikgHfB5LdCU4u6pu0HeKuXI891xLBzXfLyb5/fmSXtnFy
ZIFZ6/hEabCI/G5GgrMMJ7nQ+Z5tk9wMGpePVml/aJMyhNWi19wUhbYUHUsAZHrPZE8Dg5e974+Y
ICNYmEVzg19mj6mJxXj0wzEJxW5xHZTtTaviD3XAnnZDzCqVTcXAH/zvQQ4qs0IB3ApaMnxn0nN5
Ng8TMMqzH/LA/TEBxxwXlcbnJ06bbuU/e3uhqqYjHPoeiWT/5JlimHkjFGBBaw9x+qzmMT4z4mSh
I4KCOsptZlfxF9zdLDmAu/GUglWTnKFvTtjW57siz+2J7UgGq6au2aedTmHZqjPkolgX6S/FY7Hd
16lf2+S2GNaw78vavRYAK3xx/fl2P45OUE06COtsi2hi53iG3nW80tPqsYyIDRhHf27r3JMVJ/sq
y1v8aHS6pXtpPDS1+JNzzvGRhYBx3hTG6ehYVhCah8HBHWY48CNQZjOUfc7L8OvnR3Z2O4aualxg
enNjOvJ3R0YkKeay0s7WDrWb0YWzS+5tULgXxprOx2Gv0Ox32zkZbCkitkh5YTsgKWpFkhSAs21R
kUTWIwvQMoN1xYc4yDZZFfb02/k3g9yFIjxw+NQa2qZdKnLSXIlkIdBjaUCmlyEjodnoJ+xxOji8
BvmgQ8FWGABuGo+aEZHb2O9zNV3BD1UWvami6IXu0xBnSniy9+gl+MB0l2l+KDZmUXnLsV1miZ/s
OoMVOq21syu44Ajgs3rhZ+NPfObKpmNCiWeyQx7JWn7e/GynBBk78smMKvCLARQBvT9nespSm9fX
6NWcb5qNUgLsY465qavnBFfT0g74GLeO53/rEktFuApdx+yNvZf7v6CGO6RgsYJtmw41zFGzl6Vp
PqtLPRzvmTQXK5cKayZZAG8t7DYhmakzp/e/Eut+8IK7z1uKdubBxIDSNukMVJRh5uloKY5HBbJ4
k5G8DBBA97vHNk73otMfnVL+oBrRztQh2mPneZJJeF9J3wDS1GH132WBuR1S4xHz+rOpFQvNz7+M
SvxdswTZVaImQZ4Qg3HwKewU1jxQva9la6VcXLe5wpS46l31tazwV9vRHlsbq1SG/zVrWTpVAIIK
+YPYgEezlrdj3TwSCzWrWndphESAKIm8LQt/YWAjrA3+IIwDcOrN3O/wcob7RDd2eEn2et0+Ypnz
ytdwSDdCaK+Dp5EAa9/Cg4FLXuovTaqt8p6lx4DT7hLeaAQBocfJoihHxBV4Fq6m/dSNLppXdvPo
W9rr8e9aa1dl1R717bxqIVToyPnqWG574a5NlgWbUn2pwnbt9vRpmvEs9HSDz4LU8fRm9PV7j8w0
L4IN4ZdflDG7we0Cc8f3v/hd9K3083FXE2msux5pFml1YzT2qzQtqvlO+ZRhR7yPWol3K73HGpc9
MAelTbkYri60kDMPCl1CS6X4ZKLKtE86EzeBWqqXA+poMGTkQEOShlx6ZUnqkElpLoNEvgYI2JFk
lMhZVC57VPUsgrqiW1/Yl+lxftKBCt02wE1IWB7ydIpClaVtuzzJ1uBAkKdvI9IzJ6NasnDQyzWW
1m4R3qsENHUvvV3/1DL1EVi6iSHUMRZZm7Oa6Cjepqv7Cw8x7eOsQzBDUy1L1xyomKd9e+kN5Eo0
FumjWAaod+UOUlkWXhCXe9duX35zkxE6oa3HRMTD2fKVbtM0qnvhoTbBkU9PEXxbnmeOY/L/dK5Y
D5HTuUMDXtb5AhEgWeH/S5TFkRuCqWPWh/1wncaIE0W2KSeaRu0M9cIg9aUM4hBHo/XTTK5j7ASU
5ft7eH/jTeYqU14iPh8jutIlylm3rOejpdyLNuZYglqHOAdby8jGpdtYpLxRMb9w8T9OTgTzIwGS
waS2oesnc4MqqvM4wlMFobW5rXXJ0nv5AoNq1sblgYzJQ9wMSH/ECCwme/l84x9H0Mb0NNVskNC2
NM2TcWbU5ribIKuTusRyE34lqO/DgWrdMrCKXacnD6OCeOjzjZ5pU4zawV3bNgMjoVonR5xXWdZ4
bRMT04TkEy0hoagvo9UA/QjvTALKRIpHrn9JQnuPivr1880fh4B/3m2GKjhsXTM0yzJPB2ZeEOep
QVTwejRrg7XFltZh6Ujv1CtKq3dhbO1bzAEsbxMLkSqgLTqqEwXxr73qPJWNODTTy04Q3Q0VXv68
d6iYZC/D8CCaGzB+2zDDom+Xl67Wx26CHWfSwaDdNNn9qUt7N/4pTOrWVpOw45jufYEbeHReQ0z4
ICgvzA7ONQxB0c/iNDESMk825SMVdp1aRusogmtg4/Dw7FViNjc2Om8sY8woa/n0+YX5OGDm8CCm
CyDnU2dzOuwycsCaihOhBOLjZf5CxOcBJMNczbUvx1MeucnC0O0L7fHjsNJQmZILdRqss+GTm8Cs
KGLUrh2tlabZDnG7NozoLrDU3eeHp507p6ZKuUs4kAX10zIuw64+CPjstZeae6tlDp9xo1Fw41GZ
fSsUsYsMfRmq5tKBLWBU9LKlwGnVDATurVMgVSYcuNF+UtxLLevMcIlzoKmM3x1dtZgR/tm0ekXv
0zDE9lviAxoD/1GYPX2Au6uD+rppv2kuYV1WCCNKu9TUzOlJe3o/Tl2fbQIJ40lzsm0eILWEchSt
pQlcwsDoRwUE1oJqZ/TrGTlgMN1mGDTBNUAiSYnB5ghQFSfenY8Jfta17ngFfPDmCLx1NIyADje1
0PAe90kEsYYngRfMuO0pmGl6OccZhygkb9KlW6UPsYGJvJ8IMkfoWJ0bGOhxk+ATiydH2+HIMlAK
Z2F2wIuObweIJ2EnAX3CRE6pFRxc132vK3NbtiAZxoxYodj3lr4jiivYxyA5gh/U9VC+kY14pWTt
GhCXvNK14gXA8zKfpgEXGtx0k344sY6cSjOaI43TBjeGMFx9g45u6JTvbohejowla9gmJWq0AiCK
azbbLIVEgmnqFXfOQuTV/ec7cfbmInKA5Qup2x9mo4lRMHjwsniNpxNJFYetRtrBsesLk7Yz9UZa
sLSY99KpE0dy0opwu4k0L9J43QkWndAmOg3IDvrpqmiJr9EOMA/Qg3NtamHufWJ8SrfddUTFfn7A
Z59uFgNLR3cofnL2/7yVxlDFRgyada1VcC8avsz7clV5L1EyPJNVzh5V8Y+yMG8nI3zi/Ph8++dO
OGfB4IFuOKp6WpHjNrDayKc3GyL3dTrfJfqypHQvdNb6x0kyRTB6RtYZKN/rp3dtX0WpNmb0GFbE
EoOE8z8j8ht1lr2PBg3KA31WKOp10Fpy1tW0coDksxaNiV5CEY8wPDBzWI+SIe+0fBcY8imBmaO7
hA30yAMrDYHT5W74XG9DOoPBDF+eKcs4VumA8GsjlJ3NlqTirZLnL5zKq1TXd4N6sdc/e550AesO
7IXzYeUm5iTZFtWv9dDfKVoDEjnKXxrKpiAhHZQ1cfCjiX8YgF86BVxVx4jUKrZBigDm84ZhT3fA
aXfAhWKR19AE4SQnzznSnQA8eUW0xmSMSwfQvwP4AQJlAbUyQPuFSSqrCbNhNMGQYC+daqU632zH
OCRoa7K33sO6EiTtumK4FPKABDVNfNLIl1ZqKNt788aU7s1Q6wenp5iR0xhUkb8YdfRVivoxybMX
2as7gpFxfKOcNMpvpWMuCk9BXct4iVI1JUh5GLXiQUBrygkhm+nWW5Cx2O47iVhkurXDY/zQChAw
uV1e+40Ab6EuWeGfu7YN8NR6SgOmuTR7FcVpT/7slNlFc5hFZgBr5/vxe9tKFseznBdUVPzsR6he
eqoaZ6+9TYWV/g9v3+nQvnSrqaSQ8GQrym0KbMmJ2m3HIud8uiHKrkMf5JNiqjUlE5gfFmc6lNqB
YMqX0Ct/Nn61GVXjoASMMuuODrsoi0dYHPejUXYMS+VVVPo/wx+aBDnS+IgSrOEeh9c6g0UWTZwp
O7ZQRivWa0vjcnKil1qB7nHqi4XNSyoEfPBSOW6dFidB5j3UFetZtnLhMXBugKGpBtNIDN5ymsb9
2SvGdtOHAQCRtVJrM61PH7ze3arhQvOKL1k5vKg5Wh033stsuDDH0c/0iBqd4TRoZrFWnI73dY27
moTEbD262iu4tmdg/19JkF0UMn0M8++NJtZiPbxZk7HMRLjjP6uZvctc8eK09WNK2PIUJLHK86lS
tap6BBS6my6p92CpkvWjX8abz+/Vc70rNS3NYrzPeOzDtLuFttqXXpatuxBFm51uiob6TtI9llG6
GfNoq3b2Uvg4tFBpDik7h45k1qnNY1yjjrB9rDP+XWyPP8PeeE4c9XWEBRc6X7RkeIkq9cKc6uzl
1TSWJVmLYU53+vQ1FBkGpVNla+x0t4XVlYiGvnp1fq2qwd5jsJXG/WIIvdXgmBdzhc4MrNn2VHnW
NVPSV//ZtujyuroyCtoW4SlXOq1Z640dd82KjDJTCR9x1m/9UX3NY/WVOvUSYtsq7dxbU28esebP
otpBxgx8WqjpzedX8txwgJ1jOiMYgzFzO+l1E7c0AM5zJcc6ewY3thxG8zk06S49354xP92pKbUl
zzRvLU9ujd77emEPzsyruDKqFI7FBMs5HQbmthHUSUp1qRjax+n6dJZcexUQ8/rZkO2jqkZfs8Ta
9ZFzG+AnQ+eRheI5rMbX2vb2Smo8p0D2FQPXrK1duDvPPI41gapGCoNn0ofV+Ra+ZTpSh0YJ3TCv
zt5MszjEFQ0o8Iq906SXFoPPNRZBzJZuarrOdO+ksdAy3EyvxnRNdWBJUuhVCc9kBnl1nlv+Y+gP
/LK/cDtP1/jkyct6vWoKwQq0ocuph3o3cc/Hri9Vl+IVjuWnER1jjzfcrm+8LL1U+LbPXe332zpp
b1IJo9AwpkKZhI9VBS4GUw1SFzMcLXgp+gwAm4Os0RArXy1uxzyzMeE4184guWmtOZb1w0T0TQx7
6bGeV+YD6bPGE6D6hJV80knALcXjKteaAAyPuqmU/IAl1gehL2qKtVAkru3rvCkPR/IxEs2E5UfY
fPmbkWrrQTAuNFuwK+G4qXxtU6T2gmDAuyF49XR7IasUJZ29dfBgU3LR+2xdZ8NKLeR1Xra3MgH6
ogyrcqxula44RAB8GgWrKQbQuL1J2mEjGlxqRfMrDOtDW7GXXnrbpxBMEnd8NGNWSnRJpFGGSfsq
sEHYxP04y384Gz9iepYZpPwmrvpMlM23qLLWJcgyZRDDFSBt2c9blZAcAZFmWeBHOxIuJYeyNFBJ
4sYzthaaIDv0imXSo5RWk5ccaRaVxYocrPp69IYYFmrKc8QqSPLJaIHgBVaGIPnRkV6w5Q7GCcpS
yyr0OoSbdQebDlBUN4QERDTRQ5MwSBTSAAwSqzEfMVH3kSXCSjBv/d72V5CFkIxTwZ4RwvDsFuis
QylWKbFAjpLvwejh0aHVj066B3U+FznjMVvtN1XKo9CEGhfhF27JDpLRm8QeZAfVwXGda9Mp39og
23tluleqGi2Fi+bJwNKe/awc7UmP8S2mZMyH/QaW4cy2wN2ycPBkA0dyc0zeQIqlv/ZNPityb1RC
rRrAAcI3l7WymZpEbxV7OdjXjjVgImUnp34ASPoKfetKRHAPXX/XBc1zZnv9PG2G1efd5dn7R7Nt
jc5BIFuZJtXv7lWrqIp6sOiQ9MqdlxY9st/dDzmJF6iEjMFaNKO85hAv9IPnBinUP5i9IqZAq3Sy
WdMfYKh4Ay4yln80Vd6mUUI9P73QE519HJmMMFnhpOQM+ObPwzMQBwGvJ2KTMOp105FgTtJIm+DW
pZqSIacDuunvZanfBMTiFNrlkcK5Hp+Hqm1xjqnCnk4cZZ4USd6ZrCjg4YgLFKcN+vdOsXb8+hah
AJM+Z+Z64wOd/8IPULyCRNypJYBkh+JjQyBPXZckDROp5VjXbqKzgmUCS3YJoukgZ84SLeUWrNy1
F6evmVc/NL63hSt+LYcWmAJpU61Z4lBIqeZ7BIV4GIiTrpkPmXUQDRi4iO6yGaY1wli50ktopf4w
OZ3U4UWk4zodCdzx7StN2reJryLkf9UrYqbHFgM+uV4zWwQPRb4vnQwNu4FpQK3Hl+lqZpDB8H/1
0dwJra9MpaLEAtowgM8K9yRnX0PuZSTy3VU6hAvTip1PvyHg6M01L6BQ04Y3DoNUsgrIQw2oQlWJ
Xc/1kLDXvgTjqIEQjt1gReQHKQQI1Os4f8NIBZhUhc3dt2D5EUZ0nkGkQW0c8r4rlgOafzuvPfAO
Eoe2BoeCtUe7tbaViokyLr1Z0+OxbcOvY5RD30gmkTiez8BlAxNW8PN78Nzz0hJM0SV6N5rqdI++
uwcDtTKTNGpT6IesMelfEiu+Hjp1FWnE1fx/bep0itbm8IYzkI9r34akmMIXTqmxg0m86mrlwmGd
HSVbzKvQpSBHYzr353GphZ5nhVFyXNG68knT89KF32fLadweasM3zSNeDCc7uOELh3lu1EOVhpIU
Qy3mYSejHqtEVpDGdC89y74Q0JMEy0td39q+vNZyri8/f35iz2/RpJI/BZt+qDYAp0bdAsdwXYYl
BrDyAFXmRXOHpywu32qeIVCdFp9v8th1nI6zJn0stU7Uyvap+Gescqj+JCiswz72rwxCDls0jpgt
JUGjajkba+uxgs1EFlwXPzrOoYigOJYDY4Sym5b6Mjzm9V7hQVVhdsVnmtSMSKf88QFpg6lkUCdI
HrET8zpC9Eahy8UUN26s3LauxnJceW5eX9kO91uHK42sAWrb1y0c3Tn3ynUQwJdi8ba60tzHMsYY
V8OES6RYZ4n+pZfFfaqkw8ylEougee7XxItL0obnOvkJ1GbJGY8m93lRAU1CAEhIWHbF7DO9guP/
LXSgTpjA8T4/q2dbLW1WsBTE0jQa1D9bbUessgJ5L1l3Rf4WD18ltJHIHTfg6251Y1E38xC/43ip
kHmuAcEDopBJQdf4MDOoWmXwc91K1hCq38KRyyfH6mWI65dk0mD0Zb6H+3P4/GDPPf1ZeULxrk5f
jqPrdz2PKssIQTLkw4hHSAau5kqi05oe/WVmbkNHu4uz4jCNTz7f7rke7912T+fP4WjEbWaqCcbm
fuXEtLHQqW47XXsqs/b2821JjQt2eptQAkUkxrSUXuGkVF53DoEehDKtRRo+9H3bzQNk6x7VWL2M
a2Jc8l8mYW6sPo2rQfXxsjswM6gbalxo163smVmthfcaZ9CPLKu/Cz2xh1XZJy6AUxEj8lO0VwLI
b93KAJbnmt9CNJILXUeW1xO7V8EY9EPAOeb4pW5AmozRI30j7F7IU0s/3TCmxRaN26TCrU1y29PR
XGI5oUrsE7Y7eRtluJEKhfmGBv56xsyLgnHGWF9JD8RsVFhCqDu72sprTTLu6oo0PYIhkVItUrP7
1o5GRwgc0x6tNlfIvW5dy4Pk3AG/JNOER3ANYyK68nQYwpHo90bsb6dxc1GKJ4cRcV/RNohUWHh+
/2R4IzFY9SHMmlviHvKFHSnXfWQuOvCzgeL/UsZyWJh+vSVjtr41S5+0KMyvJPReeMScu2nkFEDN
wgN366moM47zCt1lTl09Z3aViacWHEWtGk9mbl6z4PtUE1F2oafXzzVeiSYDN4TNUvFpe2J+6ZFb
SAdhxfatDvAe2a2rz7XqqoCEG0zpUNq0BFcFcm25IZGGiXvbB2G49sLksWxY1sx1ln0TUjv08Ffq
5s/o7Qm3ascJLRFdw+KFl9AAVAebtYhbLMCaCQ3i8/vijFPAwGOBzkOnu6FWeXJfeMoQo6mMYR65
yRL9FA53lYp3X2q3RsJRkb+VzwJMfcoAfz1SfML2pESYPWRUyD2MiIqsV21DL1ynj6Tqod/C6rQi
tQAnLvx2Ij3ir61YupYAHp9DvKwVAihidYqGVsl9DVp//flBHetLJzc7o31TmwZTDuWfqcW869Gk
NThJrYt43evhoqCoDkrNOdQZURal3i816ebzLAEdnujawYevwBw+xd7rkQ1Sp9EqiJgGQK10fOdC
P3ROiIFom6WjaZRgfyjMer055m5LZ5s7/q4J4hclLvZ+hjHaNDAi12SclHC8K7M/AH+88/v6xmTp
a9a6zDzryv7aLRM/fasjLhSUemRuydtAWoHd8RFN6lwTWoPax1B+XTin6pkeFG0EUgEEbizsnCox
1ND1LMpGCfrskiClCL9fM9BtuOqW5Gc0IpzdfsyCTedvZQd6IAuj8UaqsBs6/1UdCv2OBTRWt2OI
QcKd8jmbAtWbNrx4I7fLEP8gHzJddGl9Bx0V7gnJijKnxpFa3C1m0CrzEK4quZ3cbAPUcdMJHuis
AFSmmb2OI2mQtpsyl3LENtNJyBE+deFp5Qtuir8FoAakL6ZA0bYT19R9w6f48FQVwkdrKJWFWuQo
TxXx4JjBU4oMaSYaQ5t1OWMlR3F2kfxpd3TBVti8eqY6d01GM2m7Rsg2L6zvEEvfPNfb9h7sJy80
557I9tPzpLW/EIP5fRoU1rF4qsryoDXNq85aH+vmT22ga6z+88FCrQ8+Y/6uazcyr1kg96+h1rdz
L+h+3biquJU8DTwjjFZUC7GklwWRKdLeE4fM9BEiIF1sC/Mrr9djPHFHB/V7mg0/L7SFc00BQZpQ
Ea0wqT1dVRtYTIirWiTrPsxisJBiBt73IfGqfsV8jvMTyH1rKIR4Tv0XPpso0S4oS84MWjAIOujM
zemJflrgJe66KJJpgCYzLl8X518tG8RwKwvODXLStRyKxYiPdBbAWr50F5/p/SmVsKZDGZcR4mn1
PWWNvemSIF1HDSGSeRqujQyGmQ3ofi4K7FUZZqSdYz6a3APLxPWBh1ZrN8/IffZrZ6Wn4a3bFPpG
DFMEYCuBEJLLpZqbtundG2iZcwKTDoFDcChjixWjGsaEZfn7KfZfP/v/471l97+7xOrf/83PP7Oc
4FXPr09+/PchS/j339Pf/O97/vyLf9+Q3JZV2a/603et3rLbl+StOn3TH5/M1v+zd/OX+uWPHxYp
upph37yVw8Nb1cT1cS84jumd/68v/uPt+CmHIX/7118vr1wCaMTYnn/Wf/3npc3rv/5iyURlRP9f
77fwn5enQ/jXXzcA8Kd/eR6c+bu3l6r+11+K4/yT5T3WOViE0SzsmbTR7u34ktT+iWXVFNq0MJdm
Ze3/6y9h/hNhtrBtUq1pM4xU/vpHlTXHl9R/8qiyNWwTLNBbyMX/+p9d++Mi/n1R/5E2yX0WpHXF
0aB0ORntImtE1sWeWWIqip5W1gJi7nDJV9GGEXawll39vTHA0SXQ2I2URUg0K3OptOOKqoyzDgNS
FvshujJhUa9LFKkokrhz7OE+KkV9LeV4J7HZb4iuecHBzhBRa94Y+UqAD2O2jRJUDp3X/WozPd3h
DWARLszg9tP2ySWBZRISqzIQkVY2C19pb0X4DCJ+GekEoI4ky8zV0o4JAqAOVItfJaX2ZW9610aX
AGW6bzwM22pefU/IWAJTUNjLgQHrfAQW1fz0fAJGasd4tFIESWVgRHPmv8Q0jpSJVfjxCTTLvsmj
lVRLGDdOoKwtLZN3YdRCSlTSFMAzyUuKG99GE2K3NyvoamNbrYI+yGcjxNYthcKfSqlRGE1qcahr
EVCzdL8hSw9uSX/yb23XC+a1piIL7t1hF9pjtygh886SINkYicBTlFY5+OhQUYj6YqAnbQ8+XV8x
4A9sdq6o/IUpfJA7PBkDpnw3epTcDLKGcRK1BOMAyc6ifJW4QXcf++MjNVWCM3CbPTrqj77NNi0U
8LcSrP5Yud86o1GZZUOvVTS3WQ0hYOqCxxS2FarnTGeCnmy1yNK/pmTdzlkwPmh5OqxkVfJBRB8X
U7p35rZwg8yW2WDX349TxF2OvWmV9RF5LCA8TUwCO0JTeQDwwQiyxSIg70kgKD++e6j9WzOjegxH
PXHja8c1CtQnU54AHxgmhYlKWUbzzmV+MUiC6kSuyDUJVFuY3OXKERykKjQ0ipZ/jcfeW3Z18PMI
Ja8nMrnqd//5QnEpevfj8dXj+45vOffj8QXXCIGBTp3v9EkKi5NkZrFiVIYNlKKTbRw/Lz++cvx2
TAy5LDzr4WQ3fqPTx+YJ5HgCqP2PHT1+pkmrJqSoEPPPd+/4t8e/MCJBmrgKceP4F3+/cPzRC4lo
/v3Ku/37/U5l/GpacTrzyKmbvXvju2//3gkKSgvFxbba6wmFFieDnzt9qbDlTaGLzBG7Qd11XtTO
jJZcn3aI6q0pTQZ1Xn9IE2j9bfTuizIY0Q6tPL9TgIl7sVHO5fS7vmM1Urgru+i+Hf/m+NvGGYeZ
cPSRqHsWWbrqqVTjbFHoOixMERbVemh3vlLcBH1GJVHSlDRU8TvGx8ru+J3wE4eINoontd7X17Hd
b8luHTdlqHeLulBnrGSA5tPWVjKKHZM8saOv5zsz0HfEiWI4BrrYxE/M/MTq+LqON3FtVy25nwqS
ewUeLgoGb9nmnbHzPMvYHb+r4xSqJJpo2ZLgA2zPVWhYox6aOy9V2itX5Rz+/TvbB5HcqOWWaQr5
tKX7s5Q+EspIrIOus4j4oHzvd4RcaX6ULY3pvI+9TxZimDslpphZKkOy2UrWOytzvBrxEYNp5l3H
L6oVa7+/E44fEkwRPaPJh7cawtGABbwSiQQeQGTHdrSbNVVU87rS+T+oxTrxQT5pHvM2I/0ZuVAM
RREmxCqTgJ3Y0dc0r61VWXTJskJSMhso5i3URmWJc8z6HQshPWBj31nJhHkiyQS7bPrShzrzXq2U
C3N6h17ed8x3WXftEsD8/q1/H3SGNVdcBDMqxaENhpANy0T+Ds+Pv2v7UGxJELhSe4KriRqcO5UA
A2HzgW0AtIxAiexGpN9x5Ma70V2pHSigEjfxsktJHFdIToGZXY67Kkxw6eaTRIJfHX+Pp7eYIZoJ
l8cfYV6rv1/4URhbZG7Zbog3neL44E4L+qmCS5DKjplvlOt3qQEnMa8JJ1BBKGtMaq9aFC07lwye
ncdAdN0CYzTrx9bAVEO/sRv6kVTbhEAiUNb53JSw59O8o/GTzbnKhfn12LBKQf47iBhcWo4b3xRG
ltyMVQuMzxjK5fFHQ6nIejRcoEXqkNzUsszmnQ1wSimBuFQodoLQ28OzuC8Zdi0ymzSsLIIoTtmv
huiZx5smGiArKRBnAXRrdzYLZJkQ8VOgoC4VbninW74GPsVJt70ZgmPwzSiDxDumlHf45eCCz/fK
rl2OXa4uiloAEwyn93RVnW2P3/3+5d8/H/8QBZr/n3eevP34o87lWUrR3B03bes1zOEgwEo3ffTf
f/Duo39/mybxl8rV/WX2954ct3fc/Jgk7F7ZuVTtrKC4ercT795fpgRi61Q0rjxVq4+57uVWKSY/
oMJNe/zu+CXSww+/O77QtIa/Mgw/jhnyKwRJl65qLbEV3IqmWFB66ReZG3LDWT+K1PtRu17B4nnx
wxrt71qP1xiffD3HNR+vwvEZw9+i57xCM7a4gQwSZwz89/M+JKdX11C9urAbCX/gL3TAUjWRv/0Y
5MuKQOdNkmtPiiw3Fgq5oBoxrGswPHyN0D+bTGLcTj5Iyhrfx8ydoqw8xb9TWCJtsLVFpgjmeYbC
lVrKTPGsbmF5ZAEYDtXHWhvDTRKbOxgh9ZpY1sp2s7mmkY4A+3nsnGITK8FchdRDdYWPzyygA3aR
L0xPf+5SIKOKH9rLxF4kZaLe2HpBtl1dHTQDKq375DMlIs/Kqon0FcO8Q3hOnI1zGyLpjCIftmmi
fCdyhrXNgEBur3dgm0U6JRQtmWcVTi2nDZpdk/CopSNE/sdqE0uGBMcBTi3BK5FtIDcZX7Eqj7Ax
M3cT1f40RDGDhVv0G59Umys9gHmoFyzACm9C6zpi45sINhCm9AutqKCIjQUWmQoediH7YopJeUIK
CwguJmM0EvZe4TqUQQXZ0gZhk0RAwUJS36mP+JyELn7JiaGKBnNFDlxFCfb1/7J3ZkuOG9mW/SKU
YYbjlTMZZAQzY8gIvsByCodjnhzT1/cCVdZSqa5dWb/3g2RKZQwkCLgfP2fvtUmAjne5+exbhBKC
DrlMhmPu7RxolmRUT7hrTygHbJMphBBGQsuxwgZN0qERro0+fUGMOtKUSapdN/s30vbkQ2w2LZls
dUst5l8nT+fnIm1uxVtAeMdm5rA5GCCrc1O/t36UbsIx+IHkpdnaI2mWHLX2lQ+0IkTPzIhg2NiD
QVExyn1gIode6Ba2meDdvQRiuFakrm4jHWZHawIoP6BARgpMyAh0LNF9m+fod6zDQ1DCvw0i7PhK
+8cQYBZXzLk0hRxXEOznPrvQNHzqVGhuBjShvMyRMzZcP2j9kAPN5jWGtRyivujKz8BtYL9G2nyY
6AwMxfeyiNSGiPZD4/XreOJkHhLgYVY6vhRmtg8brqDjj0Bf4MWFqmeC1oQPjuqPru2jWbacG0nD
0xffITcwTpuLGriXhB8dcACUND65QUVlPjEzf871KeiVtcLeSfk8e2DxIhq5vrusyeFrGBt6W2OH
WCdJBCHTyfY49Wjl84U4wJlSJrkB+bKAeCzHczoE4DX9cB8DcCaZZWfZ8tWqgzc3aXikIgnghaB0
PdgHDIuKUD6D+M/ggqii3oQgQ5chWmmVT8HEa/RQMRdIEbGZQ3yTiT5ofJ1EqWgnosrG40HYzqFP
IuZdXvfqO+r76MMrHbOUUCffdvaZfqwdF1N4x7LiKcighSDPxvczMHaTF2xNI3wdW+ctSWGP91XG
rKChI1OB4ILjF87wcKnC9l7hOOso5wzYSuk+JOmTbyEPq/F2ktRXzOsKM+PoAsVrFCTIUL5HOjOP
Qzu+D3VZb8XQPcYqEGc9Vh+kID556Pa3XdbFKIQ7++CPofF9ZEq4K2BRRnNCFuHE6yb90FkTfaO2
eTiQooNH3ZPpmwdIbWvHDGDsKkb8wKx1p6dpOzmJsQ+ZTO3QDFf0FSWZZFF7WUqcJWjU9zIiCwKg
52jICUrwiaqXMiOKZ5o3ujIus7dRwNGa1Oh3RFgaoJjl14iJDKGbPWGLAfej4Qti7Gkn+hZu00KK
K57HVTGS8D5+FxJTpG+IEBsyR7nEVhRS4Hktk1K+sEkKIK37KMxPOwqiA6NWsjKlhCWXYuMpdPJk
9d2iveLS2ug/W4LFpoCACxRzLD1khTiqopd5TrofwiHtwR19UhHUeOPECl2pB4VdzEseYEygLqVd
xJBl8fNEJXew018aQrZsUic2huvzU5FOXCzNfCr0+2MXziZpDcPXeA4+CkhEQNCEWOXLitf2sjx1
dfJuFQ3TDTIxBPXTjFKf+puAPMPtchb2jBwhMAReIwLo6O4vqU9ijqLnlou+ktecRKSHaJLkiUv3
M6aFsbI7pQ8OfPQh9k+sVMjNww+HbOsmizmmG+7NNprkRKYCB2SwkVn90RRsSm7XfVaktK5zLvSK
dZUkgOU4GtvDJSYShSVHvTRBx8kiz68OvJWVMvOfhC8vKWEgUBv4aLWXJ4eBLK5SCJqB3hcZ0oRO
CW2EnbInr3tThhZBMBMMybwl7Ysx3yN3wdkR+ZOpxNdiSC/0pOWgL+ZmzOqFIEzERNNh82U5Md0P
aWdvZJYdZp9GawjqM8kgHNPa3hf+0O/74mtFaFftQZGE1AT7AOq5TMUusSx3PQRRsp0K/+bm4H1x
5x8Sq4VMH/+0l/BQ7Q4dWRjqIQpqYmPaUG169Pepsx60f23bfmmOY9BLQPeR3FXtrpUona2o/edC
mF/SgsfPiGNCxYr2V1bIw6AyYLuj99OfUQy5xm+B+ke3Mvw61h5SPE5D/ujtndo6VF7/3iQUFmK6
Drak8s/l90JzexkpmiRGTZTIcFi7amVX7o7Ljt7ABr8+V+r3ULsffkffhEVkXCdVlAKv5stJvc5K
+lqZtPkQjeAQCiMiRDctNn7Pslt55XfcSOgifeK1yiT+CJSH2gkBqcMo42Q7xQt8/yaRr1U+/4oR
oZN3Oumd9sX77FfWoYTBG9kzKjI+V8Zha8mxAXbzeOsKoAS5IACyJV8hHr+quiM6sfjpE4HaJHtR
V/xUCL5mcetq9A5eZ7AmwihWSfPYiwTMXtzPwNVRT9XuND/2ESNyAixvBT2awky/TkNxM4ioJSKx
2kygc/bd1Hh04uSrSFCy3UsuO0X56jZs0FbC6TRbzr6zF9bk0ohTUEuYtDCzBkjMYW8ScWVg8vOg
lvp+vUOauQvTiPUDV0lYpmqLjelbWTAS7H2OQCOqjqyrwqdJQFzJPOehx4SlnNQHoB9GuH1CItWI
Xtu0TXQNs/FpGj49lAyQkowCtVHq7sRcJ1ukOd80QBAwsu5zoc23icnNXsQc4RN9sbLSeZDOyXPM
4XhLQXauQh9olWpckG/iwR6H4oG0onw1ufV7GLCp5l7w20DHIm2WTcLuwlUVKwthGSTUOCe0L4se
y9AdnqacVocRRmu/dDl9xkIdXXF0KyEOQoKpgOAxw+kaunPzBXW4uVEqIaZUlPNVz+6SXYZGrF4o
vtXsP9RV/HrA2nir/K2cM+doDMlVuZIElzwcYSwsR/bA25e0Osh4RzXAPkmSCA+0HbjyaXAcEvn6
dUvW3rPS7qedm6jXlPRY2CDXsRT3a2ZA7Zm6rkytHzFFk47GdIstyNsldYBqgUPpbqXccb5o6ZCx
nAqMZi19B976lEBz0cE3osqoru28h6TbUk87Z4sA2Vx43qmcGwit+aCOUMUupiFfi7IG3j0LGJoh
9D1cRB+GNz13favYaWtz64XNB81w/+gTEdrt3NTGxxMaG8+e1bFz7DeYqA8gOMKN1RBa65lPZCZb
q4lpnx3rhzDRbIqGvHSyeuxbclBIi6Kw9koXBVB9RtRx0ElUIv0JSd7CWDqUBGp4acJ9WF97Gwhv
6ObIC222q7F7MeXZt/Bruy3xA+04b5nzcvVtw1sHIVnsMkfv7I6Ca8Iom1bptzYiXLIblo+CE07k
+Y9BSydwqJInPzcDusBkW0jvCs3iwYPyZcW8HIqqC9cJDHr0ZMf4mP0OosBIBBMq6LcqHL6mlftW
Q5ThKQl7ErDTr5nFeDauJm+bERYzRKv4lg0xuHdM5psUmmzpk8qeOftpHL6qJBJQTWM0w3XwMOvE
3zDazZNTK/ZTau9Mpy2OOrCHHUYM7IeNd6ytPnnUunjM2hHuLqtFVU2c5pzIObR0+WNi1Oz3UNZo
k4c83laOvQjFwf7FqUMpLclvNuxflW8QXtdBUAEe/VQ1VMkzIVHg/5uRHxfE1YOBTf6QI3DGxxG+
9fSuv/lxV51GR8xrJqbIuopfTvasF/ScI6XYdwJKtV2p7QQtdZuzOWwq+Tuv9HCupUbjRSxyUo0b
E60Zxi3B4avJkLdaBcjlsch3ZQEiBEmLwYSRqmhpYXUHQZ98y6mHGD1qYhfh/ar2Q1KLUdEDTCXB
iqUjqvt03cfEjLjw+AP3kiaCNGE/947ROLygJb1i5RHraCJJMQuNlyCU7cY3Sw7T7bGUObUrKOax
Ow5Jfpjj6UGUiIR6F9VEYtnnOUN2arSuXk9tw0x8sHH4ubRIJTSTPcfKo9vJz8jss4MiGYCVHOdA
AV0Dng/Fxxyeaj2DQ/JZg3v2wi1G63EN2g7tb4nIpm3tUxtz6MmZkT/kfXNk1sCYwjQ4Fwaw9Qla
q6fkBV4PyY1193UMCOWRPYqmVvv04qwc+H6+6wMir9uI7V0TqK3bAl/QRBFcIIKGFG9aDlRmG2q3
xJi+JcYz305DxRZYJTUww2jdh0DwNbtlncGVFpb3OzBt9UDm44dKDqJLQzY7N9nF2rt1Wcn6AVzA
Qjq3UkEA2JwoSkEgYzcEA0GG0yP6NpowbeKuJ5K7TDcL11wxjjYOKQjzcOhH/6WJCmNj6QCUT2fa
O4+lvzLzDylHSpVCEH/ZaK4xATV2iOLEwUO4Mgv7lOoKzmEbf6msGccDySujadbrub45tKyt9g0p
dg1fuy0vsyKk2O3e0wn7h2yMHw1NCsscHfredU0Q8TqA7yZysg8N9P48LcRYFIgcnBpXRJrCxpzl
G6IEUmVjAgV4htTKdobvZdXmu9hERFw/yqSTlyYuyqvK0no3U5tvi+atALHEfkIjJ8DU0bk1fF+T
/WMsrFWaJ2JTz2a074f8hfA4DN4dZaltFt9aKMRwOkk+TudfHAVnzza3SOgv1ZR9ifnE6HEn7PNX
Z6CE7kx6ECTirXTof3Hr5DMd3ac+76FNDME28Bl5WF01b3gqkV1I8i++t5AE9kbtI2dQHEhnx2/W
7qReMk5mR9zYX/Vsn4pg3CthXzD7JHvmfxWVPGdVRcSok+8YTr7RFSV/1+2+dstDSj9yM3FexB3n
noZOKrikq/TH3DfLreaichomxnROFO5UBqpdE5yjY3c/GvMBoOri7AwwbHXcmYAKrb0ZDLshcd8G
X3rcoS2nsnj+nAen3XaGy4MvzHX9M5L93gGIJXpUMnL85c163MeTcWpE/R7hXceOU4XkhYT0r6Lw
M9fBiDLPu81OZh3YNmFSZu20ZsryxG3RbXNoWSuB/R5zMLH37bI7ism44tcPSbH/kbXy3IjqxelN
tVNLTKOuLFrR6RfTdF+GDF46Xvmcnn3wrbZThpAuKtgcTbopOQPPPywXgfpYY/ZtQlLNPI6KsllY
1WaxzVw/OU8xiQIwxdfDUD5V3CI812EAkkHGdI+z98Zxqm1cWc6azbZdge8FohuRJ1MXYXjIdWWu
zDw6yQD3UBNQWptoWt1fnhG8NJl+ygwbpHs6fi9EhcJxEvXWd9ZB0rUX2pMbQ7bZwcif+/YHAOrh
oXacW96RhTUye7UU6RGO2ZpHf/xFjZk8ozHLN57uH2ZRHnUP24LLzaF8ANKebFPP49CmNOUzXTDk
+327TEV/k86Jncb1Hm2Q2E7dtnReiqsdMniOXWPaxA0aHYsVuxK9eAyd0jp4CW8/M51f6JOKHTzE
X13KCDyudbQBds2QUUcMrigvMf8QbTcaxOJkLGgboyOnwSfOr5nLfJfOkgDsiZzNhvrQGgQAXLnn
AVpZyaBPYabU0YiJs1GuOmCd4Naop9epa6M18/psNzXi2Kk6IfqT4IrcZQZVinofa15x6c3eqi8s
dXaNC1gxpipN/uQm7XkqaB42QVruA1rHJwcH86p1vpXR4BFE7jF/8JtHRfnqZYzHNQHCnTFcDWUF
B54YugZd+iXUCXvm0EB7H9AptznBIIk1rLDqd/vSCq9dZn7Aa+3XVlzukEKFZ8d/zRRs76xdjkeJ
INDP1BvWp31uFt85WV1m82jPhnga6vBxnKqItqBx6yp6YT2dAhyuOZC3rL0Yfoz5iVzc7eT5gPpi
k+Sh4rEvfqkJaK83HO2WfbN1wnXQa5vtxP2J6JWE0/LZya6Dnkya5Ab1bCQJBTaCYIsXM1rX3lQQ
lWC4hvFVOIfhDoqxSIH1UjL0xoq+uXkVdEv3hREW3FADRX3mXJTrvwRBs/dEp/cNEasbBJbBulaZ
edBYR0KyryLanb3GNutU1pdCTA9eQsBGNQb9UWXjxRZ1samQbG88Va5Ns6Ib3VOij2rrKNjJqf2d
2ZS9ImaynMZd3pBkYqVk/NQDLCVl/mjiUH5lbf4M4ogmSsigP0nsfpdxUNo21lGJILuqvDyXqC/T
ThbnQstTGy1ZNHPaHGynvzL5b5niYLODWEPVEJHiCFo0OvakWBqyCC/m2H+Lay7a3KVc4FQLbHQj
kT9d/EYl4uABQnBhkrFeZ+o4t7RUJwgpQQsOxu3fg8nfG2Y/XFXrZtA6O2M3maRyjD3w+qgJ9L4U
8XwaDEkboZcawbam/dmO3wPuBAYSh86Me+6PFr2Dm4Grsc+eMyDXn8pXvcyJOqMuTrpVxcnLBwaP
f/75/l/N8td//r/7twgJGgmcCN9z//P9v/72NYop9nr2FMzu5ScUdq9mWIw4hQxhP//lx/zxW//H
HyngqKxMwFabP77o/nvYDRlC//nL//jOICkeuhLaLgNfzpRRdOhTISl4l7f45+v74+cUsD2gkIW7
v/zYptEPnJnU/u8/+f7nP77w/k5a4X2PBwC/9x8d03riUvzf3/Lnr7pfuPsf47wg8qiAdXr/459X
FAwSwVGOBb/WeI16j2ZDSK+S3ItbhtOLPC+fxEs5NDTvyDzoM4OTS8+OOdo2J8mUTde2SHLvORRT
M395RBJobsRoh8eEoEDfJNdGEsNBxaZfM1a4pLM3riV/cuSHAlQSwccWO2wT4jcdRTzrEDK+t8n9
jDSkmAkktV8Ur+hBscqiZ/FAjfY/gFeaCEzybg2W99E0l5HJFIDUNYICaufZKqaHvk5+LiOMZjKW
WqG6VM6M139J/qk9YG7kKqAlwbMLo3NnFAbBctjBshkruoPVFNpjR6Ah+8mQQzF3WFCTAIWA4ynu
evJKxVwFax7YYg6fsKrTcwUZMZfeQw3xFZkhPA2HkCfl7zWzeBKH4suo0Jv6Pnm/FTTqoct/zA2X
t2TEhcd3K82xoGPYvnaFjQU+ZVwTcNOunGw8srEdoA3uaaQRoOVjvKOXB8joHZ0OjBR7PCPNWTv0
bFeQtbK1p5o9HLlhG8fOzmunD2Q5nBy6XSRa4goNMn9HrHRqIM3adKu3PPN/lYODobeefqFk7Tgg
uizcTtmvEskeaOku3/bzeyztlzKjvK1YyZDLViRwfNMmXdBxxltkYWsw1boxlHcYUh1tCyuBbNow
QE/UTEoRcbi1WfHz0ocoIh+6megMuE6RLZkoxCtnHDd0YFlHst3D1Wzo93ogujZw05choq7wkf4y
7PmYMzicRR4wjmp+TAT4kYXEprYFhih2XWEQFuIP56CxN8r1nmtanDUIiZ0dMJXP5+KRZWwbjogX
vM4wYCFDbfHr8GTO0ZeqXeK+CCnZjq3/RjrSehRk1xXosXcdKUuIezfIkGdUyuVTN4dv7VydvBQn
zqiu88TU0o31hzlqf+tZGRDbLgh2d80Txqj2n+wGqBP/w77CuMjGFQjKHSsdYpRFkPoXRXscuVOm
NM2paWLokvdGeApSJgvKyq6ZibpDudGLV9XOlnQMUsO6ONoJSVc416W1Npxj29h7ZijWWktJAntu
hF/ccVqNcZA/pdwIZdA+sxT8I6fi7wCe5YX7kAcYrXpYi/+eGzGrovEnerRHBsHp0fCxcRa081Zj
wORMJx2tQbIkKgW5w0tidZqcsPyHi3dXpv/VDsBroP/BP4sUUlDl/efFU7VK/BGvPljgbnqqMvuY
Wkl8pPKz1iHcl0OJVnoXcTowakoGbZ78pzkuqo+/SEj/rdP8qy7T+bvfeXkdLswdtPMmXqS/GxLT
cprcJg3kUVfRBCWtcY+6YzxvsggObfLez7Lcl5n/YglZX0RqjQdFs6Wv3GOFH+3Sh119pqAngkoM
F4lghv0qY0e3YpKOJcs0ilDrEi2UUtc7iW5oL9iCCK0LmIc3BjPpIotK8LjWd1/0/WEsSU4M4b7c
/6WW/+qy+f1/f9v2f9+7i4MOZyuOBxxmwfL3f7l3tQlppOtjefQtm1hiyNzbJEwnMDhEb5AzjkC/
OffAmt2pnw+eXR3zsWC+n5GuWI/nIpf9ITcH92B5eX+MQIuQIUxweIORYp+B3z3glHrWUens7q/8
/8uj/0kejcoJcfL/Io/+Tqn8vQCY84fc+q6p/uOb/q2NDhA7YygyMRShf4A9wjP3b210EP6LYpkY
AWTQCxzvLwrp8F+49HHtCJsVLqQF/KdCOvgXDkUM/L4XuIGJ8O7/RSFt/d2PHy6QuCUaheILwfXf
3QOcbpImj9P5UM16WGgMdAXcFtQLEbSTkRM1hb8+xcS3ruvQA6g1RKcspbkuaqQFk/8rBEDuFh2Q
5yD5B0fvf+EKeHGBEwhU27zN/6anwZ2OybyiVDJafWIsAK+1J9bO65hWdOQGu3nzNrngM/J+b+UB
MNZFmPCXz/N/WKuWT+E/NxyuDs5Xooc8DD//5W/rIIT2tRePh6mr1d7sJxPLPmdzzn400SM4J9kq
l84jOUy/fyRlgZqnxzdmfDNTXmIWcd4MrWd2FSTKnYsoTuU07bJb1t1co4rWyCNbhpvin9DCi//j
v146DCmbubArkNOb4d/XGz0J1U9Bd/AcOq2h/tYHWbW1HVQlkczXyUhjX+TqIYgTRgFm423MmnnW
/KFM3mVncAwd8brdr/WcouE2kwYgW0fn0nYPqQf13SGMqLfMl9GOm5MK/Zka8oOL5BySvHsICn5N
F6svNP2HQ9Uz6hwRQUhTk4ao7Wlt10IdFAyB1XywgoZR0KiRTzrJhJAywQSYIbQW1VcbyuU6cq10
58/uJoqTYTsFBjNamaHUIDeTVDRRpJSczTYy8wFiPmWw1VO+CEYhzRRhHfKKo6urZymNqzFK0txL
vibLfT6ZgkS+1BPrQNmHtOHNZxED+jGrbgExoAxuUeX0+T7JTZoy8/3YMJx8Hdcbx1uu5PLVDXZU
P7lWIYycbtZqnxhykUQy7m9djiJWKh+qwNlahklKXkukMr0pWQT0ZGLa0FmEHrK35Wcoy+Q45Exf
tPDivR3pmxzc91LMNv18bpbIBh0IcN0kDdtZpmDVbVAl1y59ADb4MzMX5X8i0s1kSPpD3hPfPtEn
QvNT20jfAyaiyOGKte/gulXJm6uR2ym2fySwPFWlcw4SG2nCXF1r7PO08zNCbBMm6+GcoZOlJm1v
FuSYWDy5rrGq63bad8gdV+HAUKsiOJ7Te75C5/8bbT6AZDwFK+JIyLaD7Xh/So3e/Fy0F63gl/A4
SOG91K4BSygYvrV+cvOK+LEqxIYwhVtDj8apnQClTPiiHQvCT+yxmdPNW5oMEwaCiR+ymhr5MJCD
h7IMoqGTfBu99Hb/m9ziY2IIgJ3CfQbc31LNkr6LymvdprO9TZka9XHPOcQ3yEsd2lfXRLQ30U81
ZLpF7JbtFodb6hbACtOCCFWuXbAUuPUcf9ITR9KbvZKSwzjGi9exRkPiC5qoJaKZVITb2UbxGxB4
vsjEmoDFo8EcvErj+jGyuBGLAYeY5ROy6kIF4sQHEIcU56G0WJYrsbm/A6mIZkdA/OwOeDw4hqGb
a8jhNXvYhsvnPvfu5+BDMW6Gs5MML8OcZ3TtambhfHQl8+i5xZBbsSw1Rpt+HaAfRuOG0KHgWAxQ
UCK/2RVosWnpVtcWwtEWm/4m9KIL7QSusHCLDZqarS6XG6MP5DacXQQyMscU25TZxhvmj6RfAtDN
JQKdVsjMgH3Vjny9XI7w9d4OvGpHP3rkZDY99XP2lsDGOdmD8wPuNalM1PY7mZevTeOTYTj8lrqp
EAlRvSfD8FbQ3F5XhscUm/YhQ+YKwBIyGESRtJlCpHggIF+JMcN+nPGNqK4PjdERkNSGfKQCbeJ9
GS9N3JQtAJmdSd7kuhvKM7BTuks9txIfcxDjsrkvfjXomLUR2U/SeHNN8VN7GHRQiZ2bGt1SY60D
tEVeqN+0xcomEuYY98+m0twfZZjdpqUrbQikxMm+bhcKveYhGRSHRSQZoHl9LK9WZV1My/3RYJVZ
p9lkb/Fa0umokIqNPM7JUw/rjrky26+b8mjfPxESFhAXDfF2Ho3f3hh/bUbWiIk4c0EZuR6zJF+r
g7AquCaSd1eAS+aY3bG68dPjId3nRGLHBZ9Rif+6rO63KRAesNjMmUqy1YOGOe7rjHnVRViEePFm
OahW77+IKoUnejx52rG3NTc7PWf11or6ySH6k3xrPnb2BnsrEXzNdquQUfFo9C1t//B7gkW2rOX7
/RZhVAHGy5SfbUlGaRab0EUZNTHHXQXqK8ZUsUKxdUOGRpy6lX7aJhtQ1bJ56GRpRzP+XPdW9uR5
MGl6YsNbST7suFQKjg/kqNmkuJ0i9N5rF7LYKjc3xAgMGyOfcCzZP6Vjmivw10v2SXV1IpJzQcWX
vAcuqDBH/rJjODu439psyckbo+P9xowmNm8l008jik10PwVyOUAH5dz+6FQErwDmNDmuz/e7iK7n
sAEZgDMofWoa1FH0d8nl4+Oslxu8JaUM01V+nhAyrzUC3pVPio/QSMjKhnsbDQ4Eab+82VmIwE6m
u6b3PxbrfGizqOB0WtYc5DI59ARzohFYe4LXwN9VeXVKZf2ziAOExQm6HyJGCZRFRpizFDMYXJtL
lIvRLT+oJx2pUG/+8punsqLnlj7lWAoqtlVc2NMq6aOXnry6lZdDXSwrp2dvYEnm6MlBdtk4wPvu
OEehG5HsO0mdbCxjfrLcoqLllvwC5sVNXNWvLdc2Ek6zDnRKiLzHHztbAuHUNx+5YUPXFqdDi9CF
6O/7jm2BUt/oMP6doHcFGDRsMrJO1l7u7NzIe+1595te5Ld7HWCM3PejyTbJZ7Kac5v1vnicZKnX
UYA52Bm/dTWbSpICa5ra9DOt9EflBtfcQ0VaduepRCNtsbrMSfpZjC9Yrev1WEc3Y+TmQke4lM7n
vhzLLVst2yDtBhCnTLpYyOw5R6Q0rWOqls1yzRxTfsekcbi/EZTlKQ6zdWawC80mhTRk4J/0YFRI
f21ZOWew4ytl2/uA1QZ/Cxf3jxLEUoxf63xThKxjZDlQaglUjxWa+CB5qjAUoVTdxTGPuRzq576b
30IfTgd6F+k+OmmxVcBFkW0HFLIj+c94hg+uH2/aFhx503Aj6cjYguyBFZ5eGudxqo1fHErABWQ8
Kjrq0n0m7AdmAkvC7fhNZg1P5LKsklWAbrvi6jRldSOWKlvVhC2s7Ue/hVXqxIC9lmvRajPdVHnE
4gNlfm0Ew0rm1FeOx0tIxhNEO9xCyyNrIxGRiVcDzONZNiQ/zA2mX1KY6D1cFlJ4GvmaQsxbd57x
O8QVQETseEjnGvt3tJS6a3OWhPhYuA2ka7yVQ/YZoK6gB8z9Uyojp9j45Lyx86ow3jRswVNhvxOS
RvoZPilwmG3c4vk0m2k/L3X86La7vMteKgOjpjPxJotSIkCejq3NqmxgGSfBvqSN5h7CnOuZxiyg
/aRgQ6QQ13yC3+2cG6Zo85+t1l/tmpZprXjMnYDrmnjfFjZy78zkrny0y8LO1ONBiTJAtQP9Tg9v
GK/RC/efUcajM7u1RI2mYfWxJsV2R8NOFasoiz/F8vvzHllCCnnUHIZt5udX3WS3JCmulfEjGzGA
2NHC/7zvo+W1k7hg0Umgxkhvmc7EpijZh4ymO6EYpo1YmvY21+7DpALaqqO5k8uAtXVyeCwlJSKi
m/vtF/YuJAdjk5f91p/r7/kstzyUl2BZVO/1XDnm13sZpOyPbCDl/r4YJ5Z4udcg90U8adlcrcT8
Ejkd35Za1D0I9m0JuZqPUuv2NWzoNhdQqdCUiJcqV9exaG/JotKz930wPo7xK8OtjZwpM0LJ7sxc
T62iNv15r30Dn9CXyGAPdwzEJdTg1YKWZT0g7V1ln4CKebqXaUGbfiC0YNPuKSF9MzoprT6Vld7i
qGG9ZDZQRwyI0GyX7smamity3V2pJ/Y/wUk7SVoAECkRJEuJOi/L/5wSDlH7TPfypdpgjE5r8CPq
WQKapj/ErXdLczZSMITPWZh+KRKuNY6YW9C6BNc3dK+Xs7u1NgfxolX4MhYOa2TnP3STd7vvjvMy
VLZ9/YhY61RTgnOgUB2+1iuTqtsy8FqVwfyLAmUTLFV8lkcvoCEoBnnvKIjPyCGuDEXYT3KX+pOg
WVEmn1SJHEPY97DixKuJN0TSBF+Tlmc6HxQB9blpfcKTKP4lulK7+I1DhZW49JHz2ldk8Ub6+37v
B/6g9ipS2K+Wr8jQMVErM5Wkiil0+5wTuBoUy/6SzhQt6n2pF9CivWSCQ3evqIcdhNv5cm3EMF8U
2RYrb+x/lN0trdkw7x/zHH9JNQSNMJEzSWXxVVriAHzvPODm2tS6uNktr7WxaSczqtjDriGkof0J
qsWaUE9mRvK5HJHg0ywL2vMws9rd7+NlH65d92BOvKxcU7an+bUfxHmwvkzmiH4cv8J+svVvSs0b
GBq9a2HC5F722TkwN/sesX2znHOHGH6HZAjFke+kjPHrEKfuEfllZebqUlXpw9097JZiV/uzcTCM
+sNR3mtniu9xGD4GWXnNfJ6v0gIdlvnZrwLpxB5eRbp7Sk2WmLp/UWh3WZTQS7tHYzn80cBmsylt
k6EPNpWN7XVYp0Az2AEyj0UdCpIHQTYfx9IDQDRtb0sP7QVDrj8OnaXc+fAoKPMoCK1qkb9E70E5
nbVT9WR4UFrAbnz12SCxfhsj5y82yRl4VJmXal8zhilre9pXyjrrKtQooMhCqS3M0LF0noos/Oyj
gAjVIdskKWbb8Idd1t0+6nlqtIx2I0KTNTmdZzbrsxRUYu2cHe0Fp8oUg4fdQ7GrCnr+C3HFbPiQ
lvs8YMpd90mAn7VihJN3zzyMJX5eVZ26oMLONTJm3pTgLdBU5QzWxjnAgCoYkYdoFk+pg/ltuDL5
Ks1tnwtrFxJY4quqPP35r4rC82QWZHOsBnu2VpUssWXNEf8TD4KbB94B2EG8c+v+1Vl+9f1FRDbF
CjwCvvf+PzWGPp5US+FFaqpT1qsnWBv+zpx0f+opxE6B13Ur6QR6k87T/yHszJbbRrI0/ESIwL7c
ct8kURIlW7xBWLaFHYnEDjz9fAlXT3XXRPRcuEoLRYIgkHnOf/6FsU+3zJzVf3TD3Ca5Hx/+/tGf
h2BPzTB6kRcuv9KamD+E00YHHMpVJsd/f5rlIX8/+O8n69VkdtFDLj9bvl2++vtnDP7/dUjLD/9+
zN8P/MfP/vGsSQEzrwep+evtFcub7BdB5t+vsxxe43nhpm0zGC7/e2Shnp/idBKghihDsejjkPHj
sot/PynBLxEk49EScjoZOgIIy9WyZq0XNsb1NU6g61ppN1BAhM05gwF1Wr6PPPe5q3y5C42iPAVh
Y+4hOe1lW3YnPb53rdfuOJfDKewitOVQy9Z5nLunzrMJG3P91j1x3M5p+eHyHynhGiO101ZOZGkn
ULCILi7DhbQZvVOUp/5p+Yrl1Dsllb5G7A3/x2iubRXaOzFF5kmrK/MUA8icwql/NqeAlEqXDhOH
mJ8ZpW8V0nAcoz6AztHRfXnF1jUK4g9zKGuDnu65b3mDECFWhTZADEYmKQJyAGNsfdwyy5C0wI7y
Avst19zgVzdt08k6Ea8nNxFudusohGZjkkDouIW7tdPkoRe08sfAmXWcD8JsL5n9TiFxDCZBc0hd
UaJgmdAQaR6X8Do5kSfuVYubPqGAaOg6eyK9s/656nGxNpryUfMhJ5d18BjqAsrmW6RHpyHHyROT
JcXyhXnVGHN4wJ1hN0EmzhiZJk2Cxazn/mzC7FopSZfhG9267Wdamhy4M4ugiML5Xs1h9DRiaG91
0XXWcKrVRHeYO6gVfpadhzyJ2Oj8ckdw/G9zsn/6pWevNal54E7Fr6CBXtXI9idc3X7sRxhtzEo1
p9qLpL06affYVOhQRTFeMN6mXXFZeKUzkNkJDZ8xwUPZDpu+ETSl1jBuhu5Xbkz9S9M01tayybKr
0I1iuYaPNxeEn0OECo38ODoDHtOw9urcEk9j4UmWairAKfIORY0+r2WyfSiUG5mLOoqpISo44ZUb
s45fxsJ1KVoy+6yjPFpNOTbfkd11q7jBunLwXx1lvxUQbWPGeIuVvVUxJ0Bl7cNlnXHGXmM1C+Zb
TI99oRkHL53waiJxWKLnXdtomB0/+pCSnD676bFXaQViHGs6Yhm6aeCV6KC3q9Dq74ZdhyAwPdLB
VxNdCEQG82wOPeL3bLhUreVv28pHfVTKQ4WIaIUiqlpXYfuLI6BfMcJgn1nV2UHAV/YEA8kEJi6Q
ho+9997WYzLHCG2KYhRGQYAOI0EVHyUQjgNTPGazd+nbDd50VPi4P4PH6evUhlikt84xkN7G6tsQ
skn1k9bwEFXm3WZr3GdUYthn6dsuROwZZmCIac1LSeKPUzfeoZNBhur70MKyBy4g5Gw1vFwpk52p
9wfHnTfeIGwYDS05OY5x96G7rerIftKHcFc2Wst1bxR4xQzvbhtfgRHe3NDfd8j1MD6VVzj0D4Xh
3cIQSATZPPVq8tRow3RDofZJ4wqk4qbnThPfjLjDb9TrrlUzgmUZwzq3KwRcSe8fS8XjHNIDoSPx
ap6sTmWfPnptkK6zAR5IWw+YfI1HOpVPoKHPeE4fesM6azkShQT2waMdp92ujpiTGOgpzAgnpya8
aDkply76unLUnpsi+4EmAEC2ibhs4Tm6xmM5Yl/cusBVkTvMsPFwQaUuP9TSQ2Dg5U+m4+8UOle6
c3NEEfm7CCBuqJ53NqdLVoIiFPO4DVWWTDqP9WZG7FtbVX2QZMdMZnxrq+IhSMd0NXUKewyMp6HH
ZkaRG1HX7q0kq9cA39yoebhyUv8IpQRXjcpcdcOcbLsK0mtvw4XhAGKn2YcZOUJlnsYP5jAd01FD
+VFkVzQ+FWun0W0F4ajnZ6uHqKEldGcp/MAwhnXTEvLSRcRYtpP77tjO21iu/ZDuRTT9VkM80ZrD
+zQFVyq5TdC77grrTpg4/n5Omh/h/IDq7kae6J6l7oZxxhp7vXUiMGBnuLcmj/Fb24P3SufQutYp
QGFVmCNZ81qwcihIMhERaWbJ16qA0cUoKJwOePXu8JZiwkGPWDDrixNzbVY9acdopE3vCtkZQQib
mO+Mz3kT/7SUEjsUjxOmwn43rXSqeDkWa2nkm8yALu9jcESSuG53P9N4BJuQwly3RXCBqPSJjp9p
GAgj0DqTEnSi2ZYp2ePcmA+VqG6ta9zJtn/qVPnetMewLz5xOTw46pI2onR36X0tvrSo8TT41UMU
sksXl5ZRe9MQZIcRgKddk6p+gmDyEMvsNmksG4EQD2m/Qez4GZuUwaasDzh8vA+R+eyh/4paPnoc
2oG1HIjyBmU5LjuPYyPPWRoxB+gOdt+e1DkvanJQZvO7MVZXI48uZjLgGQF+4HgA7bMwT8JuIZcX
zx6GGHVErQa3aUjXUZrJ1WyUKQU5MJWdzpsm914seq5Vz32Zz+MqicdtWtfvmm6dC/CI0rbf1Uej
nipBSCBVNCXImFk/pP53O9PXdOwws+v+I/Tdn6P0bgTWBYhSxtF7y/k4OnTDE/fQgKu5b7w5Yfzp
kHsQ+NEGtT4TL0gGRu4doxkVqVacAqODzAQbybWHBzB4+OzGzgcC75CEaON9nNAqW0CnOTxpYqY3
ZJr8AE95mV6mKKdn1FMbihxyGgxJcnzK4zl40QomFCxL7T7PJa3qGTeqeTNw4qeclS3xnhu/+FHO
0akVVx9QJ0f456TyrqVkH1mx9qNhJUMOkDFlKmwIu2hCmdw/WBrRAQ/taF4GLWMPTPGsNWT2MjrT
bzCxb5QqG1lVP+vk7KdchkhuadAN/4gpera1i/NY4O2HH7geNOd5luEOeTaWNpn/PAFweIp50rVK
wGHjWYJqCYq5d7Un+HodrSSgaIFTDhIj3XbOLvCaEdQnjZt5sM8t6tFtmT9SV0cbaGEztNrwTlj2
72rEraRtgjXyfXejG1tZaM55nPRDWsGzF2WrpkzVpvXHzybDJQNLLKBqLkI9Y8TqACpXl8LAjAGU
28dcMYbPMjbDV9zjX4q16bpxzHAVlhVtlBN9DBrX2jAbDFYpD8Zg2A4alvKI4OaN3rU1Epm4WfFx
HDUvfbMm+iNZmFim2bQX0IM22khLVdT5uz1Y3tk1QI5T7QWE+9nV0LenORu9O4LRmjBy7Wk4Ganx
MlEkKeQFljwSuD6kHcRVHz3bcEg1/ZyOmb1n9ftpGOG7E2nJvq36j44AyB34EuTwsbsLBqgx5Dwj
uQoxw0ErsQYt2dMrrJGw0tk7Gju2be81Ib71JtcIoqVvXQBwmuGjiyZ+gHAJ3Mbm+mBOFtf80H1M
cbzr9JyhlpAxIhlcOMpEe8OviXOSyzetnx7cJH4r9HZDzu0I2RNDwnbozqnp7AfXXBeT+ZSF4CZo
GCpGeMmWMUiCuqn/wq0uX6EHHLCK9OObdILrUPhvSFtdK/u0Z+praj1X2WJMBb1wViTPKQHqQ2gf
bLP66LsnAx6ob3zKmckr/yZ4EdTra7wPmMANO9fpX3Wm7zgxDGjtnRUzXlAxWQJ2OTYwrI2fR7ZV
f+azd5t//Q4a6tqmvK/JS2aXY/hcrBsuEJ2XcHl69WwJMQiyMvZ9/KPGhPRff2oiglNHINRDAmZX
I+7MvJxwgoN6iq5kzhmG68nrthNPRyWvvjWtcmMlbzMR8TxvJKeVqWIWeHDIa3Qx4urQyFgJOarR
Kkkf6NZJdvPxQkC6W4GdBWWGwxC0rtjdVHxtoexcvla/419Fqk3AlUPYJxRlHkORasgOHbNSjH0O
h1poKwuvOfX/ivEuXQV0nD0MMf4uIowOpaf6FYH26mt1OwY8TwrNvO6xwcaLqjmb9hPr0NoAsetb
/UsdWElkNSNKYN5keK5SE2yu3yETPRDyEPBtXwRAOPgEjPsKmZ56hHq9Kq5OsYBkz2s4jcyR2Id3
C+Nk9eIVnoHLG2BwbWXjkVnyCIVUPZ06LvWymno7UOOX985zSGcf0W2pv459bDmYZBsFiAkPxfNn
rU6PenvqFP7rrQYclTlSzYGbyZlmgkCMhMGaGO0t6zcKCq42ftYwAZs8RF58rR6jlIG6+6nTttgC
NIOHNtmfhxOkvteTcB3ydBliaN9E/w2OBUIhY2+nfhTxa9H4B/UQYl82c0eHgm+ZbeQ/1VMhnkMS
xNEAuk91/TmI8qqeUj0mEI/5/KQeoY6pFL/jx38dVMQP1QFHGGipl+IlHoY+ZaWet2ljLC+nns4d
OuxTHy0I0rQoL8F8GOKC6iXduqW4FDWRcAyx/JJYehNgsSbwHjFvvSE1F61mLTe9yaQjspIvXMJv
FndVOmholaDv7uNI19jup+sywK/a9Ivt9qaNXK6Fg/YtLm5RSvC3XiDEYGJuDibj4FTnWgKL1ksu
RViDD2kYjpgX2l9V0BzGkWn2LBBUlVm4cgdHHpwazYRM0Y/+SAH02GzMZ7qFTyz8Cgbu3tNCg0Du
1nHxPbJJApapoYgtb7ZAlEUwClKjZhI08mhpyTmJzSI+WlH5Knpc1Wcftg5mZJIaB7ghPzWif1b/
ikCa20rRxBQVrIE0ZCIP32Hz4WEfObOJ4EARf+kI+neJ9xOTbLmunelbG9Y9kxogaj0B+Z6p2IhM
MLdIsN6sOf2wSs9fu7JGx6WclNkhqvvktK9ZRD2EnQx3qsm0yVLmjHZPG6cfPZRBx0ltWHWqItbw
aVu7FbWnH+m3Be4mcIBHigTZ1qYuioum5pWk4nG2CwYmtc08JrEOk4aWCfOweA3GyuUNKDwV0xVj
BRy60HJGpLKvMGxw1noLg6Ips592nTRb0mbOgTlw/OVv4QuGtVb+AX8CN5iWionh/nGojYNeMEAy
Ez1b6yEOYdW3sjLKy2Bn6SZEG1RbNpJIBi2t34m13emvJFswJTPzeyg6hpCyxOOYIYWIwuQgLXqd
ZThJ7XwoPbCDMgboxhIiXrWhtZ/DlklszjZMDhsk+mlvuaLcmWN/1qscRm2tn5Gz2/wqweBCDTMd
U1wWCD8/FoLDXJhXAqrYSq8G+H/9LhlxzsRALtkbagyNMrna5uI1CilSlwvd92LSnUoXXU/gbO0x
7HYFncyEJxDuKwz9yqJqqLCYO3fqkkfh5NKPO+nOkRd3cqzjpPGpdr1PZip1I8aEh9KZhgf8tjeM
VZwn3TsFQnufw/Fn4s/GNsECcHlpOcK/cDMt2Y4mOpDejsqjTn3tlCpay4ZEMlri8RetoOorPXiM
3KzQ3BQdrCwf0jlBDhERgoYgGOzLfc9Hv15XA8Bplzu7XlkWzMlTKEgmSyb+0ksdpPxUVDDCbpZi
Zgys0Slu6qNGnBhMhn1JsF1RAjXHg4dZ6RSeLNvMN0N/zDs+2+SbEwp/JUE3XIzmd6URl/th/EnF
KUhOnMw9nIZzi9VUOJrfdYPhRDzkF/pApJ7jnO1Q013xGv3JvDtewbwJtrFdnbpQXrsmvhhu+uXn
D0FAaSTzGokxPmTLvRB2XNtaMb7BdenWFbJAhg/uyuxpIgwdfyjjiL+/uR1j2FtFiS5QUfr+jFPV
QHFhSRWC46HIQ/yZ3N3BejCo970cigjqZogSKdVgw6UEbBMHsU7AEqWR7Q6MunoKvTw5dT5SW8ZF
y9CgzpnLUX7cMwqmNXkoTJD4TrfFFb3gSwGDkGEPgxtu4K4yH9vOendSGrhS2yudf9aLS+/KLdvB
Tk9dZj5Dl+1wGrvMoisxxtpl4XXUOwBcHMXnGV5caVGVqRcZmESXofEtr8S9yZ3XDD8yWlFqGTV3
HxiWzWg7i4QbuHC5zHI/34WF/lvNzxZiztyzDvOiZ8eCNwFWjAVVyJyWHs2OCX5KLvQeoEiqzx0j
8Der99HQZHfTwE2nUqZDQfyhDTE6W4baZodaJh9QfJsjCXJYNjghGz4yjO7StHSg+vgtjpqPWMFA
Tg+TJ4lx0CJEhGpozG7GDEZU8g7rsRrpSaxsncYRW7ayJMbV5BcEMYuhKoEnERAZjnbcCB2cCLce
DkOH2SIR4sGl0HzFUL8g5H8h7CUBOuQCcXveRKI+JBthOutovRVSNFu8cF6rJpDozglxFt2IUAam
h0jRbRKZ/WQJ55665s+qaz51ErO31kwNUOrIh3o+ggAljIzW0Oj/jBmxNz/FoVlDqsNVHE5Pq3K7
opVS/qyWK6ar6R7szt+RCnQoGM7VUfOejcE+JRl8XXvMtL32q0z92x/y1ND8KKsvbXjGVLO0u3NG
dMZ2Gfnlifswm8ZJV7TORjE9idPetIkBblL1EGqaGtJIVN7VxA59CgwchjfbaUq+1FDQ9av3xhxe
MyMArKHf6CeuXoBgEk0q95nr5qWscRjTcP5fZmeYnK8qEXyvh/n7MLIAiZTZpwzwDnKMKkIglO7/
O6F5Ucj8hwhEN1xcuk2o1Z5vwTuHNfxvKoTa5EaDA9viwg6HYsKTjqEok1/fT8sNO+gr0iY+4AYY
0UYFm87BeuEupB0nqdSYuit6lN6y8I1s7IqrJJHGbUQtrppiMnoRZREK7OPynROO6nLP75wTeYoj
d2/GrfswYS7EbnJK847+rWccGagBnuzkiQb0ZY44b//9jTv/NOtXWULqbVueY/De/6nAgcYlCtwb
2gNt2iFn4cB39CFQ7tMaW/Nqrh+y6gvlqr/BNh3vDN/A7MVQnAuB94BLJwcrgHIF21CaLvYGfLFY
4rL0iyLkh8QXmIo5+PRlD+HE33UOZ2/ZRQHYcD3Uzj3GQEczRiteh9wIUJBDLflSZVOsrlPS4FgT
EN7/xbVXBIeyBAoK5XSlyvoYaqoXtcJhQUdLFPf4nUlE1/G5+i2TGdu93P5/Tpr1z3gBddJ4o6bl
+kghg3+eNN/zM6/XrOagJRYEuCq8zcwoCbxmLVOz3LF+bU3GYguZcqFHMHU5Chs4Tm0tNCwXTwQu
a5D21iM7jKS5W8gxC61pnlk8PBf7OyPJsVnBAb3HaG8d6/EzMOnHHzabbb31JnPcmRZJkRuiITmg
B34m4YFNNT7WgrBSQGl1B/73a8b7v9eM5bBooMLwYTL+n+i0CM8WM0ii5qDrjYkPA468vnJ9YZso
tIj5Vp/A3Gat0M0UTNBPzgtJT7P4KJNCkcAVmzycwienmi+W9LYsfofZZalDwtNUUCyXgmGU0/MI
00CoTSWyi/vkc2bwJ7iVecELGsAtcCBYfzQyDwdmRMH8hzqEWAzKHG1FXum4ogzNFsdbojd8mFTp
CMMjHw+eTiraPC08pBTf0JPTVEfXJ+9ukejZsRHsncQ+CkXEQi1XrTFB2nYW8FFCC44xJOzP7K6H
cI+i6S2DmjBjC4QegN2VcRXm8E4m4ZPziZtpsIHHDQBmHyVMrM1//0RM3VMqtf9cwDzLRLRiIcyw
VF7mfy5gDt5rVT4N9SEVBSskxeq+9dNxYxK0UZTDozu72MC0Hlup7E6uK5F89fEXe3LVQWw22+ht
Upy6SvGsSlme8ct8IJnaJQKdP9KS8ltt0vyXzK/+LEqNcbTdbtUgst3iXvtDH+Zf2Mrc4Z7thia5
mUH+5WcsHIX2CvDBhlrjzqJYZVnt6utGeA+p3d3noqq2k8QtU3c/pOJxYh+YbLU+TjCkyreFhyi5
jYmwxAnoKfDGbTu3Z022+g4j241fl865NAbn7EB3zTKrwMcT3ySe+tIXIz7xfc1PSuOI684mKeRT
A1Z3sHCtpPBqSKsTjQ6bHO7sphqAG3O92LK0Id4Qd8XB96QL2MmCp5hhC53NamGgO9YvteLXOTWS
KtLcOv/Kg2jX+qxNjk0VuDCplt+bFHJWrT3rffSF9TAeChh9mc2vpaCMiurqakwwsQgkZlPdGYq4
VXvObQ7ri+qLoyr57qX1MRDhGyvlXbWmdNHWelLYUJy334fA+R7qOLA6HZTeHq8HxKl7YMiLnKm4
Ao0aYUbGSx7DhyIGUfGvbdKadnAYv+x+fJZFcTb12KVJhEOfWFThc/BrKqP3qM4PC1O1jX+IqPvU
TPVcMT0EgTpok1HPFgV2Y7a27TOulDlmYqd3YqtldKKJLC+1693ITqAqgASlKk68UkxFBsnXkMov
fh4ffSzMQrJrLGrgTvUdZc9NpxcdfWQtD5i5g8N7Ny8G6lAEOkyTw1VGgLGtYh3Mpph3zJ7g3tvV
rTPg80vsCH3VClPJbhuIkbums579kOxftQp5My+ut/I9keb35QbHEQe9ZDk+x2kPA6CKEMBI81ql
5GGQ4GEwV1F0bRw7/fqbHw1Xx9JYbOh7sK1I9w49ua/VlHIYWELipi0yPP1llOKlSsR1UrqJllFy
S3uMLQKcojAnZA5ZrgZ4vgkNY11bMvjTdrcawElvAAXMlPeGoj8KjT8kQjhOhksX/QDp17Tlso3j
s2HU7B7MjHLLP1cuDP+UCIpzzUm25wqSRFl+H4p5K32EbNnA4JrJ+FuXCePcQU8jwxGTmCy5puaA
gNgfDsIMAHo8cliHuQ9xN/WALIhZxgSZ/UQPnL09x1eH3vKoZW6+qUKdAaA/XIZp/nSyyXzNZrDk
rL9oMVqwGRFL6735yDWZwRQ6wgAQpwS+px4Xm9qrWuCtEkC2TexdGaNIHUyr39Kh+3hFbhit53uk
2g7jf6xABIptUNKWTtVmcNdWEHsgaZYHr3G2CzGoRdYzERfIJ7EdnTg8wSo7WVkld5mGmf2cuJt6
1C3MXeYHE9R8H/caRJayPBbtZJ7mYH6ISxsvx9m8ap2BIRvhgJhGZPvZxuLPSr9XE85QdK/ETTjN
12jyU0cDYxCmYZ2gpFknz2v++oqxIQZXxUkz9efZcM0d9LVDpVs4iLrWzQ3EfAra90EmLvgSVBTM
8LAqXL5sGQZ1bbIXcTbCV5Ta2fTqM5SH8SDDWTsnXuqd6vlr+aZRP1m+QlHHELTGKT8rp3TLPu5A
APQfZsjrB9v2gnPYzVhMlta3RAYkLeD7hntrsQmMwmE0NennCNOrjv7nIIb5MfK89JCnqMOTnNiQ
JJfFOcctYS36BHcu4TjnuDevkOgcLCY5yuUoLI+AwdJqvkQIhyUUePtCmWOk4k/GOqQNXeM14OwL
v9+b0RQfXeyc3FZmlzxMA7wLeDldJOdS18n4zgHODYaHWwtLo3MDQ/DsF++yg15nOtEx82ryEFQR
guMqfLqRqCnEZs921LaHwfH3ngGkklF3MmgZ37FI3M3JtMG/4pc1pNk27cz6bMu2Po+x8VNCTt8V
o+jOcTV2JFQV0U640zYbe+Po2SXDHFDC82DaHo5PjA1Zi1/DyH/Pkj5BZKdDZwkRHeH2T2QeMWFW
eh6mZ6edHsuG2yUOjKup0VqAmMAf1HD8Hl+jcjZOfnKaOYBujkqAIaIaITn1+8bIT1E3tXu9cOmS
pZybEz5MDUiGtepnhijrdDKuJQynEwT79JiKEO4xygUwQgMvM9rCDJHJyWelZuNJvc3yHBFU3sOA
LGNteqSK50n8mMAQp1gBAqUZw6SP0gyb+9PCAM4alChCtDCzcOesmwhY3YsPi4RLtC0IcNZ/RS58
HQhrl2XVKpU2A3r1rzx23+xifluqi6KfxIY52X4wGedFbfO9j2A7+oz7YHLnd588xmweW0zhORpH
ALSnNlZ3Ie5X1G75OCb7GEHV5JATXGefWBqfF3p2aeIg5lFIM66ruRkRrQ2u9gg/arcc5UKYVhDR
HBbXMd5AajwZsfFo2BKSCfX63AWMvxoifNjIakyamJUX+ziFbpWHQb3WOroztigDwBsn7flZbZ8L
hxzxC6z+mrWfd5GCUrzMIehv0WT3QVGDdWjnlOn1bZbFXfFhFfvctWCgI2xilDhuGiQBCSLIUMxY
WYKaD9G0YdenlHZ5pmqAmkOcWhNSXbaIEK2MOVwl11g5n1JwxVXX8Tot1OdMQjrTOklrxU8Wkcwc
VfrqvnD7+5jO3Ut2Xg4VtciGvdENt7nFzhxLWrKFrPihzgex05vdotlaCMIEaRfrWqcX7eHZbz2J
sgwi5ZdVRXBKGnDOwqK/lePsk6hWnIwW5WuK4z33vHkYNflY68EtcmZmleaV7hZtiDvcHJi7RZ58
4YzPvcoIqtNu2Qhu5rpoB+rpTq4lQSO63JqTvErPPpSTi9DEOSwNtKfYxl3jPcGWeBqKxtr1DSyu
1quP2A+Cpik9IB7LdVhfdUwcNkU0IYnAxr0TJ2KWcG22XjHngjWn1DVaCh6jy+A8xB1Fi3VxTHhT
dPp9g/KF/ycDWOWEhQ5u6BgJ6zLbSfKYQI1PGGhmDGSQZETh7z4mRX65IubYAoukjFylZvVIET2s
FrBlDOlPvD7/5uG6lSb1d6Rpx4j5CrribNjoKUEfKQfdHIsOuoo9Uj2VEXWRi2DA6uYZiW5xbzSN
9Abt2/ICkYOXvmIrW3ic4t7d3JRox2Z9YLWV31TtueAHITGvrXSijarPG1m/ZoyuEclQ+xaANmlK
Wx9r4oIZULX2B+8ln6xHqbUPiQcLGj/xDLveABPVBFIt81s34NQFOi6QSfromC4Wsxya3jk3DK7I
8x6/6QZ8aNPjBmkHPp6IIB14CDzQAH1e65P3C3ALPv+gRGCFUJ+Q+9vvA7Ht3SS4tEqKmigpUqhb
HJrNnG5pEbFGh2QcP/h99At7WIHmHLT6TbfCr0qbcQKCP4mLtcQ5UVCTD/N1KDnWcEpx7sExaW33
4glvpw2rD1KXMd8mWvSJbxByXqpUNuytO3n3eZD3g5iCD70ovgwTsYC6b1sjfnaJ3evb6ncWZkdD
ASAFyC+6Xp2UhvpXD3JqqWMcqX8rDxePNJjxgseBbJ0SqoAFjQhPc42hBcaF69a1dRqNw6Bx6wQ4
dGw0jUDe3kLc2El778Swda0RZ0aFiPgwHSItJJoeIHBjM3RffqzFpAr1xquf+T/8MXgEg1ION2tS
MrZ674eKa8UZUNIhEd1LBy/1ucuwK5vPmWrY/6xlER/0INJ7MGY//Cj+Tf67BI2uUFJ35QYr+XI3
GjscBtE1FiHLYYNuYmIaag0U1da+Eh0NjtLcNUQsrnsi2ZRoRfXjqiVxJqBjajJehLAeCX9mEhOt
gtLXp9aPJJsQDCqFx9IfVTG7dhRXiGfaHM/54LYIpxYFhqEuKjlpb5glHUrk1AsAt+DWpqqaPfIm
cnxOCB3xlfIIB6KBwq9QOLM9lNna4kbNACIP3Wggs8/iPwOARZ+jo3NchRGQv9dDpVVdh21ivkg+
hn6sMffHPV1ce0Oz0T4/u8FjN7f7Ao/LlQH35Jg0OLE1rs8UJ8lPyYQbYJm8dbbLh+GcUzvCI9N0
1lbj5bvUdenHIP4j0tUe+9l9aasyJHoFLFJre1Bv6+ekVtmMHnRoSXTSaojn9GvoydyKm6g82DhS
xlBa9cT1tjaGbi2f4qKI1ckA2RRlsEVOO+YGUesljX6BBf56OQQ7ZcUl8unDjnX06dzcGuafWOqy
u7IipQXNorRR7XsAtHpDcZAN9laG09WYDAgYqC66OSiPVoUVspgQEiHWOC0C0SE62E5Ha9RukHpq
5dMy4FyaXLNHt2d5l07DDzUAfa8L8WFhLBeJ+bEZuFEX1W3oMa905NjtrM8uGG+B1oyb1kagloyl
fUx1UuozfKuQQezawrtUJQRafMCIopt06yiIyBQx2INuovQND4tNx9Rp04Npv+fEtK6LoUdYoqYZ
TmSj+Wt8HPY8++QFaA9GltAaV3KREbPkeBk3HT60eX5NE1hCPlWTUBLDRbO8KE/iWR5Z0W6BLT+W
kds0sdf57fQxB8Yl1efnHve5FVR4gLEgUyyFciOD9GNRvC2QcxR3n144P43wtgfh3Vo5vtt5SYK2
i/0VoQrC2fuqfyXzooA1hmZL+TqEkSa2hVJ5qXGzKxHLcvDLGFfT8WvAmy/FbC0D8kkEhHNJBhn7
3bLzpVV9bTqmx0wzd0qBuNxdmTXtbJUEU5pQl7I3O+Kt4NZ2DDo4dGG7ylV5J1uW5+WWK9REZhlq
qEFR1396JCmCgOtyn0/vuU3v3nJxWXieO/qvsuO+1LR417usnEGB24FCjn0PrqseQPtQW7KfRZ8a
YZHLCPPPSNqoCXb01q7SRHUzyW6a87pMepfPEKoFs/oU0LlmmF9XNQbYzCYa78agiZ1F1UhCZ2Xq
fORy8K+P41ikKmLnS9O1373df2/D4Rk4jIFDFqWb+ICHGAUCAMZyNWh1Um2X+2LBEDQGLIx8eELw
yf2key+qZoa0SWihmlwsA6zW+RH67euiJQqQNq8ILcAxPSU/2yf4EgHOezxqUBrCmPgnKunlWInR
RQifO2tGjTx9BgQlcxwt9DhEPcDJAUjExkDBGeN8idQFWeGZSdnI5NPCT4EelASj8hr4StvLwmvk
LL4NNVMSaTAeYHtTCI0HS+14uNNSybX5VdVjlhg3BdY1Si+IN4TCvlSlZVB6Lmc5je1vA3WnTwzJ
ZpF4GW/e7KYcpc5cstHYxbJVRLVDuuR5sqMvNetLYvgpGB1XfbpfnstRU925YpKa1vJG4/9Vakii
CTs++Xzy60VYrIK41aoPbEdKbrJfMKAR1smCN4+RAeGUmYSausA/I2CNao94n2qXoj2UQzvv1AgT
qhkzL5+PpaivyJu/NzS3swzekD4wuADLgFFvPmR5/H25h6RhDDtvrBGseGIbiWmLeTUXJYCgksTh
h8zl70fXRUiLBe4fNa+n/SJ9i5bRDPZoSygz1J3p9/kd4Eif6YOXlaJjoG1M+OpTKI2pqU7G+zLi
mAtMCSr3dYrfut/OJNwVXsoQvrxHdDn3kpZ6FQBd4M/AeKnMvyyvvCcFrpzBhNwywhWQ5sb2dtKC
e7zoJzWfTdWs2DmLprxMykyAfL5yV417Gz2AsOkb1MU6JdT2rUKnVNnCjCzZYFe9W1SFqp5LlBWC
VSB/VQrEhTbiYOCMGzSQsWSoDX1KWfUdLE9gsWy5W2IygI1Trlp1YzH2OTmj/UwKdgXxYxp2NmLn
obIPViS+FsIAFHtmpmW7Gayo3dzrWjNglBfXZO4oUCL3jhbmoE4ZK913PZh2qp1JlLbWbopr7FEd
q+G3WvXSiujElC41k5G1Gsb8l8Igh44aclFws3+84zyKM7DguvYzpMH6/7B3HjuSK1m2/ZWHnrNA
ZRSDN3EtQuuICRGpqLXm1/cy81sVWYlbaPS8gQDhkuFOpzA7Z++18frIcXpF6bfHJ7oE4jg6XrxW
XyEiW3DtF6Q9lZGDLvxRdTAKuW9OXvCkuBYpNmuukah/uxDebvGRVnq/ToX54c9MlzKOq7ikng4P
9GHSaJzV0It4HrYA05DKxK8atpqDGBhPi43bnCkEpHWjfiDdFDYwP20LhHH2K/yxPYhgDSMxu4Ua
rOCEuisKDx9t9EtuUfnfIqthRiYdHa2pX2rSuW1u6J5VKyHSq4IK8iKKbKfK/DoTU2NTNPmPPouv
5chpSRmiMbbdZUmMq7hg36Gt8qIblGECPKK5AT/eXF7rHgOuS6HDkQMJYdoG/I7lrM4ZrfSlJwmC
phT/5Aofyzloph1l8S0fl4kezfSLLZ6RzUSgC+0iarkGhKXGoUxaEq21ZrSRYqlgthvmG0m+oExE
e0c6HPKm+6nT8CCxzF+bAyeS/BfSUYq7gXvsieRVMzBbGm5FR5wF0dp4QEieN6rhu5MAamV3V+fE
NIn5d32yU/0QR8f1T/QOZm8sWnKYqUceUn7x3SuxQMAUTewoWnteEZzoaa7HWnM2sgaukAVeTNpG
4t0oVIEhTfHRTJW3FJilcsaQ6viJLBcDB2XeVZ7l1rZZwis59rJd+qFVuNxMYxqs27hBxec+z3Vb
IeN+VsUEVcfQ2hlK5mA+KjhGk82obdMWtSd+oCHlNOr5EXNoyz1FWXlvRew5Cxcbx/TCXfu02Fy6
iWigzuT12DV+zTYApFTDeloL8RjRASeiYTlMHftAQZ4SYu/B2JXpoZeYl9wtr7WeiCLalJ/e+FO5
1IM6RV5C1BxZCMHWY5Iqqpgc0paz+cClYMHX5Y8mSQEIAzpmRJThyb4YOIjKgDJkxHnICmou16Ry
ifwUYTkLo2Iju++6S/VxkJe6sXrpOCXLykpOiCV746FmZuSSRCPFw7/UBLpb2kfL6l+GcbLXJr8P
INWYaDrORgHtEmLyUCNZm2mcIqbniG9HJhiuk/5Mq/I4ZzpDQKLdbFdKfWWhHnXZ+xznn2bEKYLu
3LAeF51zHZIt00WcoWHSieutXSHkGjPnHAf6jKTOvs+l4iMbh5u6MRf6NfGN7aHBAiJOYUyKp6qQ
wTsxjQXF2e3ApSWcHRsELdW3mirpRiceTkkuOsdj5inILmGQQvYD5+Ng+ekysEWbg+ulcMkCu3Rd
l/wtr3FjiAYKUOOyvikRG45QhF2ps1XiochBSzeHTE/bgJOSnWVvk7CUiqE1hk9A7qR08JHd5sMy
acgKJLlreSWXPTFF3okdGiC1YKVwt39pxE+qAgo/dc2o5FXBVeK0vtbK4VFeN2s06BTu+zOEKmzk
cgqf0B0CUs88Mcy+lz25M5xC1fmsSD5ih0mBVaGltF8zP96TAT0y1JqgBTfNtUvvdcc0/0OLxJb4
ivuo/jl4/WdV01f3En6zzGTIFqOqW08uBkwrvWptKU7iRKNQIQzGqxU0P+qvH3J2V4T+wYvH1YBQ
xyocijzhvl6uzCGSeAByj130yzu78s+aFuxzI/2moBy5xhkul6VpPASrRoo+wsB78jtGYIHFCAzQ
5kZWv1ygAErTMS7RafTiNxSHFPemlSpzVrR61vgJ9/7gxgcFhlJKr7FeEepZU8/j6JDNv9RBREv4
0E8kT4yMgj5Y2XX6U4GFhMMVxS+tDVfg1z6xfyZt9iwBRvKyqZcJJo2y+eGV7TUiyh+qXYfabz+3
1eviMQ6CulPJgEu4DZTPpGZo6FBbtnR2I3nwNV35hEXzqBrAhkvHjgLNyvb9O1iAtwFyvy2mDE61
IZr3LniU06dpYnhP0D36VGk3G1xJsGJ0mEuJX2/n107qE/5YaD9Vcdh0pJ14GihP9Ws6JAhZSW3Y
GC1K+KIBDMzkAAVRiE6G/hymon43IH5bq52UxuiwFoNDfBr8WBrxD32EelZufXZudD00IPOuuqJM
eCW1SrgXDmrsp+ZupXYT58F2ITKGvSQWeEZc/F8NwkeE2TL/DoluvJ/sdN8lzqthckpGbfotkpLa
yGi2fmvSImUcYjXeg8ec9hQP1WtnePWG9s7ad7obtGYI4SVKTM7SJolEwu9nr+z4XdZ8hzwDHaBR
/JTl9bJ9gmQP1F1SdjpJGlNt1L43fwi7KDa9+CGTMM+axEnImY2sjsZcAYsWHoM1EUwkZ58ZT7vS
PiulIDbSkGTwbudev47KBamAxfzMFvUJWien0cL9lAdEkiNNI65jJUfRSgCXtoy0CEB9r2+ThglF
Lr9oJEcAXX+rHZwmL7bB5EEJMVrShJmyEJKQ0y7doZv3mAGasPtot24dpOFtaUUcy4G2K2aM0yYt
q3UFldkwnSdZHV9K90ehNZ+SaCXnjDQ+nvG0HOqsvpNMkTIWVwtFD4rIjBknm+6p/wi29A0XIT5M
zuSc7jiv3OWL/qTYh5n8+L52NekaAcQkAGxaSaODJJLvAwuZbnumiPmpqizGxJkjahcmos1zSZ0f
42mMDDC2NnITzktKzFwyPHjymCxLQrZMFxEMUy0rK14yXXXVlYRSTjzVkbtIup6cg6naEzWKk8Xo
JbPz75asn8qt7FXLdV6RulbRrluc7/lYY5NBoqvnv2bJPHLtH2Y83cufxxJOuotob1J8oBngsB/y
a2gUmejZ1C7jQ35Tu37AwscFnTaefNpkiDbh0ljVcmQlN7MaEctyuppfTy4HvaIVyVfP0OFQizNk
VjPADrwCzuP0PMsThbyC4zlKO8h7/ZQgkiBPpp816duksm1pW5EzH2bW8IEv+V20nHi1xmHADaeG
LbHIoTaBXHBFvPjWmfCrSZXn0qO4bmrvQV1JBlQ+4I50hvL095OKkQi76LsDsDBf8pMdhDDbOEX1
12nRv8tzjbr2i2C5sRAebdGJ2vNOotgIzMVHE8a/AjgYK6HHZ6OCbRgX1VtXPs6WeFIEKTnodazl
g4y0Mw48iR+0yCEMw9fuRm+j90qzflT39i61S7FpiFxQowp1sdE83KDzvEMS6RGQvFbVC/OGkEQ0
mMNwTIqRFOT6Fon+SzsSK4a7/qkg/DKnk4wl4qk2TUsmV3HqSkn8Y3xLsoW2zoNV3IrnsqnJsZHV
OMPgyBICZ6MZWhcV5P8Rjf8norGlSxr3fyYa3/wcPn98/hvP+PKWv3jGhmH/Q7eQXTkGBG9H9+1/
8YyBef/X/ytQiET//79s8x+6jmrOt22BVAu88RfBGCKyLhwe9WyTxDrD+V8RjIX9B8NYJw7WdR0T
tLblO7AjpV7sN0Fr1NnTUDQVdl6cIcnQiK3bAAMKfakCinrYfBpSc9it+Ks+e/QAIMQiAbuRMITF
bJ6Dsi5WgwinncNop+jMBj4FhgRkhdiNFyp5IA1Ks2F6b0yfRjTsogCZHbwpg/kac069LY8DM4is
N4pdibG2yYN56ycMGnyjuAtaypiGd2pImb8e8C1zGnI3dENmIDkx9iR9ObWwVA9N0j1a/QQtSdhP
nhXSFIexRnaPzsh5HNwtw6CjTtPlZFQ0hI1+al+6sHkSDP+bTC9fLQIP6Ynd+F7QUrocG7gEI+ZV
6oonz65vIxeTwiyajMRx47ur+eEWMkBAt881zoFpnzK9z+80L8cVgQLZN3vv3FNfZXyR3dMmZ9pF
rm5h6q89jP/EWM6+yOBMhNV7WbZ3tDWulyqKsDXUBlDd8eRF8Bti1NjbiXpwOr4Tx0peIV2Dbb1Q
FMV0+oC/GaiifIcTIgPxHH9Zm14Rb1zR+wzvspxKNZqGbqIm1yT0cyB1COLc912Zt1trB1FgbzCa
2JW1zcaufvW9cWpKKhJRx7gljIvdYhUBEVw/cM3G69YLaOxbyBqwnt0QZeMY52XGUTLqhD4U6S3y
CCJsi3nCKj3+ctvxfRJ5fdACguQSvEM+E8q4n1woXjGcuAQ6blxk7XGBtiJSjPMCNcDapTK/EpAD
I+QTXP96H5EsFXu7g9yQbs3Og9XT5yCmXJo1IM2iTbJY/WbQjLuqGdNra26Srdf4105GZUtzU67d
pNGth+EU3IGDia9x4sDJYNuUS6I9kZ9ZZdQHSW2q8AwMHAfe3O/DsqCY75qU8qtaPxPn0F25j4z8
wgPaFxxS/S+Bju66NspvBWP6fasXw46KrEPZL4JTU+mvod1Cb/WoTmA4Oy9QIo/VOJcrQnBWwzBY
N1ZLBT8Pm7Nl1ZsSkudrWnm7GMhI3Ij0POHvzlzfOidc4NZFYC+Yfon5suPw2ZcDG7+22G07dH24
KW7MaGr3FEnzbWBMtAH4Fce49/fAB5r1oKXTxqmt7KBb2dEZBV2+tvHu+NQHz6HwGI6Z2M5DyNA2
LV7BQrZXXlmSnGg9WRlRFfC9HrOweNZpYm9KRNkHLl0oWqfzNIzhuTG06jhHjbsb48Bbz8a4YEGP
yS8nDu9Ts+JrQ7ZvEYe128rgHOIFBPtp2pEEEf2miftxjz7JJRArfzXdvLymDEL8cEkTCHWR2Gcw
czDgeVeRbdJU5XSFLym3mm0YLtq7nhnXILz6n3VflVcutTqCwoZdmmRiFRlBdG51tgHcinKDqawE
cObpezI4301RBeewjqftOLXhmmzp+kQp3lo5zLI3izZlt4GftgfHjYNjXNmY40GnYLfFYRU27SBj
d4etIF+RTmxJNrsTmcQzFuROwauh+CDwxQ5M0ZOcbpEbBC9dZydPfQ6ypfac9WDGtpSwe6dS1/Zt
2C53fM9uttgS5jxD1TVRdSRo3TPhXBZZklwXIji2Lrbkgp8cgSDip7Hrbn1r+knaEQacMLbBuXXb
EE83Ir5pIwTZmrXufMxahUM8zM+c+0t0MwGqFYOwVaPI25Na4IVFOhS1NLK/7qtbhUXuMczR/p/P
g9Vo2F7cV89/3b28Uj3oNj5rUk/9dlM9NQmwke1k3KlVqJeox/9YY2+lEKNS89n7ND3oXj0O/ZOP
Tg8EcAVt7HJTK7mp7qtb6kVq8fUe5KcJ40z5Qq+NefvXU1/v+XpMvVs94WaMO3F9STd2hgVKPfj3
n0BTn0u94PLv1Fp+u3l5m/ovl5uWn5w53LP914f/bdVfH+xvv+vllX98T/WeqQkAoroNDiC5kb7W
o/512wyPs0BG9ue/unzBr6/+x6r/fPmf3079m98+6dfbL+/8bfXqc7hh2y2/fcKqQrMt2qyEI6ix
pdX71cJ26pYSkvzxfvsQ6qmv71b5WDMz0ew5Bb6HAqXu13M0rR3K1aSBd5SbnRRJKf8kENfkDxjI
HYgm86KYINSJmpJmlCd3hjCXVBkTPRJF2F3Uo19PdY2J8DTQTn88ru4K+Wa1hq9nL2tpw4Z1/bbG
IIKyU1EGneq0PgM+SogMoDTgVciC5E2tnuu/7s8x7mwQjvCGvx6EazYc0/L18hb1hHpfQFV5N+kj
+ObY5zygIdMgvJhkyGJeOPVjrcs8/1ynWIpmmgkndauxvepk9RaRS12WbMz8lNJxj31ppZbHuzpE
K3UqwA6EjMDkiCxxwy5crlJ+M8bABbwfqGjt8NNtf3Imp6ZRzB8ZUBpS1l2ob4tcQAj+a+H0QOH+
7u7X69Tb+DVALw4FGHu3x9Fdnae2dQncLlaxPn3Dw9vsmqZFQ+9T2F/b1vge5M5jGXCZj50Wn7zE
ASqyYCc5dOpuPSH1cbriMI+kfFrOycNeetJ9zTn5LqCeYOp7EEPheFKLVt7yyhTvfp4PCBjKkA0D
Q9B3ARoqmqC6W3UL0AcCKwF9RGe1GMsUQePM1bxEF1KipfCKc5vBAWHo5m3szCtOauEu1gp2r3v4
QvhNKrwt1n5Vhhi3YH3Kksa+Fe+dCTYThorzbC0mJtUJGgnyBycLtEOGCkQTCxkOqEdAmGuUcHun
TDfDwtCxA764qaUmWcmRtRBBZD4SaxFZZn2iioNDZ5QAgaF+NyrnumFEwuWM7ZZMD7lhz8eoiihI
UbPC41oD80IzEhx1TOkzalVfi4yTYVPPHSmeGx5DP8GZPAlNFvLW6DBNJj7sQGUf9w2V1FUGNHBb
MG855WFvcsXS/rpF4hyDrFJcK1Kj+g3Ys/Gl4Tai+QDWDQ4X29+Vi7HzjGOdPVwYke5QnVxtwIYe
ZNZBr9txrz4DDczyREOO+u0ob6r72VIwNGCYp6iKpvxFRB0g5DJow6/j2ArXnUwU9PMJrs+/FiiU
vXlt5fbNqBXGzsVEwZaX+7cgT2TB6TQPB/SDa/tfaEu1A6pd8Y/H5q5HBDyFwBPk2dCnMMyYcdcy
CkS9N2BRNuVX+u2+Q9MbTx3UoSKWJxdHsjEvX0dubKptf212vxoTdGUklavdSX09tcNdWJCX30Hu
aF5wtCNXP+qCRov6wurW10I91qWauR09601hG9HBsknkd8a476UU+mA5qgfhbYJj6lpyGuTeo3Yh
detrobaBusu1kuFqYh8URfSL5xlKsujXXbow72MYUoSZdbrOo1igaXHmuty07AlKuidwbce4I03S
DE+J2qvl4o+7ZWvvoF8Ee3SPDSez8fcFzEOGO/KxkCzPPbvFyRuxB+GUMH92+twgbgm6k1pEwCIh
9vJ7tTWOJdsuCJDuf1Vxam9bxRGVm5Pge4ii8pZ67OtulxWn1mywIgmbSEDh7Ia0YDdaMAPMI9J+
p3fM1VQl1SahT4boQxjtfuaap76QzSEtANduRn2gKUd4Ob1TCq0bU5tNjqxmOpmaTVRwsxl089YL
XHtjDq6D+Mw2KQWbEkykZ+fJSpCLJE/j2MXbsK2Imm+IWVEftldxlYE8oXumc1Df4nIUaPqGrI+K
1lRLi75Gc41qGerHTEKK3BE6K093IFyfFPXz8kt7/+R/qrtubRF4+1gg3iDFNdQ3k5wb2dnnZJTW
yZdGLlcuNCaD+LtSOhFtQ+invKr5sJlhStOj8U8OQ+tDrEe7IepfoOEiGWuycFNnVgDzO2qoJxvi
Ku7h1C3RmJw7u+j31Pbu61QjonpxNY7zDHCoAMA9131Pe4a4RMJEcd24ZbFtFzM9RHp8MKqWwBFS
pftixK0qTxadzanMDnQ6GOq+EZQCAxiXWh9XwKko6BfbVPzXvsewGSYul315VSVMiZlqr71YSUyx
YLjJoI1s3da/A37MsdQ0T6Ozt5j24n+Ta7dLHs7oiJE0xf8dYYGsa/0qJx8+dBuigmhdGl3HSIf4
yLzF5tjI63w7wr6NjFKjAWMQB6frlLHlY+rZBbgc0v3uKeo51yxL+BwEWbAjebw8t/a3hdjkk9mG
ZMjLeAlWB5FlPMVwdwVJcVDo0T73GewCPV3arfpghZe0+z41r0q/vG2oC2z1BbmD9itqWWlUD29G
GyKfGbttEI7mbvCcaDX5KBvkmVItCk0L6QECDAAlf/Kk76nVH70AG69UkXfdKZMLdaufMTQEvtGd
HLt3ju5w63pTsk2iqMcZijaraLIOo7V8AUfvMXU+3aHpd10yIpkgcGToCN/Vg3a8fDcM7GDapxEG
hCNPunIx5OSUDxRZNlnPaWZeXsu5ecEdvjDZXoz1gp1EdotfusjJtnMaFGvLjefrpCOaBzQ2ckeu
Dmrr5LMEDduxiddDK33UhkZ+YrKZn9Qtz4uJLP160JfP0Nk/55oe7dXjKMiKy4vVXbVQL0Oc8s/3
qvtqrSmc5H1l8APKf/Tb69RNne4a0j8HS758r3osT8YjsUnpuhDfUz2HxAhubjOWHZS62dY2rUge
cQYs1/5ipA9zEyyHZHxIGl/bWiZhko0rS2javEMC365CIGRi9r+FY/6ilF2L1N330+CsqgWbFbg4
Zz051Sv523tw0FtKFva2ifoU/2OIbA/e9yZspvOYZ833YALuMVb+h7LolTM1pQA18dpu+xGkHzVJ
TU+n0zgs2sNiRt+NZD8R/PXRWkhLunAMbt0obK5RJxjrIo3nT7eJr5apdJ7BbOE4Det+Zwxi+Ei1
s3p+tLJx6xhjdhqCJnisjf6Z5sT0aUctgbg5Qqw6rFpsPH2hSi6fkVk+FGagX4VZiTysjcWxA9iy
lfWYT9rc2JXST4Se2a6HKn5MQrd4bqLlRq2VrcauHgv72o/L8VZQF16pJzpPe8fBmj+OVWOehB2k
23wG16WTFHQHe2YVT/7yXhuTuysK0R8QvywvYxUd1ZeYuxFvVhtbV1VbG3fMfjggGK/feQ5ItnaW
bH9Ucvc083AATqDw1KddqCksvpO+gX9e9i645L2R9dGbCCg4yo3Qz9BrIhgVZ4Se3r1IPdT/auuE
UbfCvWfdYeQxrgprpq0oN8CMY2OYhPkyF0mHhr70d2nbje85agv1zqj0km3XWtapRV372A/Th3pc
z2i/5mEw3Zpzbl0vTjfS5uMzEEp+42V6DdE9Ko/t1OQ7Q3OAKY6XHxgwh72NAesfh1Hvn+J0eVAr
HCsBoUV4dGDJArkpUYpcfkDhFc+mTl4KxMFsS9xEejJEMl1+QJ2mYGSOH4vjwac2reCA9kM8L6ZU
APJpFlRntFbZxTCEBTiL2e3UF7dr/TvVaPPB1uf4HHkp9m/5hsJgeGm65UtcIr7Ge7iba/I7I2gA
90lIgdUHAfG96O2TnUTm6+Qt9Y6JcngKk2a6D6VIVL2ih94jHC150xC77uy5qU8VJ6T7VsInaRiW
32P8VYGI57eeJtw2suqFoRrVUaOEY0ka62U9+dzvJjuL3hltocIMLe9kQOe+mzuP0qZcD6nm2wTy
4XsmJKLRFeAfrSK6axqSv9UrwrwkJ4+Eu9Z3UajDST0zMTBuKRPna/VpG9CNbTl3HyhZ+bkDkwu9
hxNbD6Lmsg7Hxd/dCe9jqV1/M1VGclWU1KGzCHGQ+i/9ANtkWdpPrxXgrjMb59Ac6zciIAFH/ZeJ
c4CfeJ9Z6U0b2LnWVUsv8sZtGyS08qtA5nZoRF6pF+hwVjZu18TXmL38ay4RxGvIVxG2UiWz+23o
HRyRjtteo/Ne2AWNhBJ+m33H3C9fR3JutJlgO15b9lheZzKTB9Kg8Y265uXz1Lq37lE43wRaE1zF
cddv4AxCH9POag3GggCPuNsORWyjX/UyKCkg0/hzsF/VC9p5mnFd1fZNZ8zVFTJHZ9OFnX5T9vw8
uPfWlO6bHwzJKUWOnf7ghlHFtW1pD8QbA6XxNOQshlP/aDOkxE5vf9ZWrq2zmHXU7J/ngs+4HZJY
e9G68OGyNj96rLxSvCBd1bZ0s9Kzi8fhhp3JZ1/3gk+PH0u9NLU6yIw09R8EtLFDmRLObJWleCgd
GhrqJQX954Li7KftjsmmSuvmxjTs8ZzSEt6axBy96rT01Us5ep56veleKK2kOzRe/qlevOh2LDGa
13rRfrOiZEU8ZPPDYlK7cjpHuzfm2TwweNL2i2Mlj25ISZpsp+ZHzl6JZE37SDTC2UIa9214E7kT
iNHQm7ZxzuFlL/aN2jyI4l4GvYlfkF3WO/ywxskkmvh2ajXA8XYlR0av6pVLH9io7gzjfkI6gHsS
FG834Bvt6/5xdOvysr2hum5L259hscJEH/pOXI96GF1NvU6PLHCjt6VPr9V38Sv/TR9669mNtGG3
FF53gpWs3xquNq5jyjbfjeFabaCamRwO/qW5H9oxPcbRQMBgGorHWOrP1UsCh2ww2lUfgc652jN9
0GAmZi5YZTi947Z7M3LjrF5Kpe4TRTbXyXwsz26Q5XtDm8qjg9L3HjQv4YiQ37/38ItMv9He094C
HdyVLYAtI7oREOc3DCK7bznY1z4X35G7c1HExHILitQ8VbUd7YJy6F+bcb5W64oAQWpJmDzRXyA/
ZIJZi5VNY7ftUevIdQxgHac5MN4g4A/bxYmmc7IU4W3elgQZy8+jFupuH/rajaezMxny1KTeJt+v
XmGFJ9Xw/b/e+P/UGzdcD/zNf+6NX0PW/Sz+vTl+ec8/m+M6zXFQOQgtECdYumxV/xX2axjOP3Rh
QEKwyHs1DZ3/9M9euU9DXPd1hqQeEzGoUf/qldv2PyzHFr5rmcw/sUYZ/5teORHCf/bKhUO73OLP
EmQLk6L+773yailTMwjm6NaZ2/vAaCzJEyoORb3A7cPNtxQljd0MujRIti3BIh9ey2FqTYTJlVjY
RB2de9kfNBYcI32BlCdZZVUn3k2ve7CrJsHBgGN4BsvCcAUYVOejXardl1aU9/kobhll4NGmbaE/
pXP3bVk4fbjJsjVihCtpY71DAPhemMXesfPuNsMhdx/R1ClaYsu0FMtl0JM455AXm9mMXTob1Xtl
bKz0Dv7HiybyVwu63b78FY6ksc3NvvFmLM+9XeyiJl3wmZNWEwbZPuRtUpCNBCkO37IMamfszj8m
UPUrtt6aVPLwsAwYmu2Wro8/n8Lhc1r09D7vym3vYzVvlya5Ajl1BuFic4CjG4IMGW5gG0HO8eMf
NQ30YsjKnS/wmw0bhHSwUD3CzScfk63fb3ObRDFeMe3Nijm9SCnXRoAQIh8ZoW3YG+HxzQn76q+S
mLgYKikAkihmVDmTDTi+pihpHJvzHYiTIpvEbV3kG7NKBdaxEA+f5V8o80tDbWkoyRHQim69ALYD
/vPYsg+AtBHwPezszWjaaVubGRJfrB1WHIW72BeYkCqCfRGs7qykffcTSf9eLIqbBMSbfjleVXW0
Mzx7mxiIpJjNQPp0GjrPbIEsBpMPdP3DyIYHwnttOstwMQobmLo3QIKdF2y7pTff1mPUEG2W/UrQ
Zq+m3LOZlR0jYlkO88A6ID69kP9IqdrNCdBl8ACPAUuP4ISYwMLK0JxtdDJ6DhmMdn7Y6UazaoT8
xBhNODRwC+sgnyfPoOOe7zhSrnNwXUDj+72Tuh8FZL815jrmznPXrPSbqA4JsLCqz5xGJ6GIBVOw
NrmpjYZKRLU4u8m6skznhMFhxKySME/LamSu5i9fj6pjlPdvepwt22ZCP+IJazsBd9tYDfb4zgnP
nXNoy++p1uWnRLJlHMi/e9sS8xV6GqZgkXnvl0BBomYoHqLoJcDXA7kB0QnGFFIruwjPSW6skKGA
6p1WyRQ/MPrUnSjZ1vZ3Ue+LiHGY3txyeS2IZpOIdDJTc45v19gI14M0j/otAuV3nL3y1bcghlbo
/PKY9mADXHmj2e5n3gQ/Ok5gpOcZ2rqZwWBxDWbABpJmFj/dYrq2dIiklB2Y31NjWk3xyK5OwQ87
OXndVUz2gyG61eBX1UGrqUQhRwzhXDTU6yMjeauFB8+4shaq/8Si9ThjmqEOt3bubZvYN1ZBVDbb
pcj7TZ8x4IPZUk1uuNdrRDmep38w4tyUZBnO8A84AxPrKH6wxVGJd6ZxTse7riuPjcFcYOhcom9C
fT1jqZzYZ5vwYAXUIgu9NM9pPH5i5gAUzAVb9HGyItmLsaduEXAY5ykS/nI8Jmb0RkLgDfmjzQZM
NaiAkl0uTiudxgdiew96vV/aoBQS2IBdG5J2UIB69pFg98FIMJQPQQV4eWmwhxWTJYU+tzVEOQDW
fdPORzy6VAvstaEP3Q6w1adn5Q9Ytj5FEd8WuSVuNZeiGdFD3aYO5/ukZ+DxHMfbjPbBxki6bj3p
zEnCbl+PLYgDJ/YA79Eomfvg0Ng4Tappo/XHXmTNbYQ88dQ5cGKLfoAwW2CRQj6+UCmOS+rIBLG3
pxHd0N4P9fPXQ+oV0qxOIfrynstz8o2/3TejiFzKpWIf9TSCsnAEnNQtY7TuUAT+sNJgn0SWsTcz
CnEGNfaTkAVwdVct4GgRHRTavwjmGZd17YI9mVufLFHUlV1aIjKemA/23hjetgRxYOKjTB9Qyqwj
+2rhRI2SyDUBJbnaTcQcXl+oXsbU5ZBoUXXyVJlf3VSLtmpS6hWyaCGr22pRyDpTKyveX48Z3YST
KBqrtUYc2L3BZXSkEbyJ5JkwWZoHK6Y1lwfDLjSXp5IsRRQAuGUEfOU2zg6z3d/qmgVwUi4qQVST
HUbHnvnPvmiM9FSLM/tVeoqEc4dLAGxyft9OuMZCpLtoYa895q9H7BkoE5oqBAmWmttO1vhjYTCj
7sJH4PzkEajHWtkVyLD5EiT3nGdTePIKTGHtfAjx4zlmEe6myfsErcHhbNXnbBQQEWex1Twn2Sdu
eytkP2ZS7SbZitHdm6KolqNtaUV5MLlN+Zfpp0PJCapf6IQLttlIYO6iMqwWvqbTlMilKEPdNDpO
j01YdhTIZvcAWQqcnQM7fwKLMKakqVc2bT4npGrNyY7N38n+g5Wm6cm+d8X0aOv5cMqRTDiU6WOK
mfTMKVOlDoBEd/jQacQR0+kc47HOd/TXDnkxAOkf8ZzkNuXYIUgNTI+y0WPp/bTubKh+hiqBy/+k
/p1a/PGYSfzvph0pmudjl+vbWG6RvE0wJFY47tRWwkOLZyKuf6pt87VYZN/r6+7lVpI39Nv0h8Fu
+pNaLB2JSTP5HexMJeAB8j0hXjQEx9mjM1X73GfaK3+NWPYd1cIKiD52DfOtSGEsyN1hkX2f0LYw
kunmL3PGTDGHfaAXwR5EURx9i7Louwbid17XcvsCts4B9FCf/bqb06omCkM+M2EWBbElX5nXDoiR
ZWgosbpzWv71CvVcQ4PGHtqIsHjiT7/WRGsl3zimRUK7XJslDz9167Kay79Q/0cufvs36pk+7589
ejIEucuP8q+FWs3l43z9q6+n1WNlILY25t9wnyfuxx9P/se76ok/1nn5qJd/p56/PKC22W9f47eb
6lWogWA7T1M6XWWNVl4259eqf3v5336Tv3/+b1/6dx/azW18aF6/szMG5rXVRueJ2tsZjsEU7mrd
2AfNQi6SfCKY6ZJfXpOHcVquyMCOzuopkT9zkHDIR+LRRWqxCwEYITTwpHX7b2+2FUM8rYZbXBh4
6Q0fy5I1dQjl3dLpwIVlLkA8+VZ1Xy0AYJPyFBibycA3CBYLrgK22R4H0LkY5Zew8TRV2D03OpfR
LcpzGi04nnaqDz2riEWbC9GGvsutm4OelT3dUp7Df+vmxjp77td99RpN7vnq1h9vwYXbHQb6UKob
rhaq/6tumSkISjthHKCaiGolJFpiV1Y3BxKe4IbIf0+9hkfVzd8elb3nQjAgcVokMjOsdjjK9TsC
ZE7GNJgIOdeyYzdUybJOPFoSEzKymCSO0HSYB8mjUS1UNzthMLyimp1AE8q+FaDe/AQPs47GMbVJ
rmr9/qJUMCbz1JH6V3lVR0wMemB5OFrdj3zU8uNXP1fdClqQ9LZ7dOLxxzL6d7C/8DvJrxSkzmNQ
Y1Mr1AlBPaY2A+de98j7vj6fKa+YYLEQj6r+ulwQXcf4XHVTcw8wWyDpXSrukpHS22AgwwBKJPuQ
ss2q+uuQ9d+qyRBbvZGqpv9m70ya2wa2LP1XKnqPF0jM6IjecKZIUaJkyZY2CFm2MSbmKfHr+wNU
r+TnclV373uj4CSOyETmved8Z1EI6AhG9spzjyowH8aaDoktIGjgR5IJFNQPnUBXkdwYi7BAkGqI
zUfHN20vtZmau+X5l/cVEEt2bI07lMMtqzfz+vHAWSWx/J7L1bwjw8oEwDcWBRCeIknRVy3ilvm8
sQhePlI0abWTMLmEVAp5KItUZSZOTB07H4G/xBrkw22n00IgZZmm/Lz2QfBa3XAs/CojSaLZ/Pv+
rdG+3BF75s+sR05L+3UDPQejWuUC/NcLBCFeH1SA2IptyVe2/DLLYU0d2wTstUE7SljK/LmW+5Y/
ap5WP68u934c0POP/bery4M/v5jP//3jqdq8H1l73C5D7lNqsVyVRcYZeHlznyPy48YJUg4mRaxH
y4vDdKBhP6GIncf08rLsNRnJy0WIUwy1j4vL+F7eDSu/fw7AdHmhz7ccltjJR9aJmt99WTQki6Yn
0gJt2i5CEsomxYTcyXoF74u1N+rTQ9FEkb5dHv5xMZi/tZisdDLcVosM4FMJslz94zZCxa2dmo2x
5HB9fuLlMy1/WpRV5MYvWpRldbJc/Hj35TTe2cktcAZCBblM02HaOSOk7nWV4UdwrO/e8kas+sbw
DP24fNmLpGW59Pndf97mFjAP89DWyN1hFljuWF7y8+rn/y6XPn/Gzzs+n++P/41zSJxawxz2T+EM
uVJ1fliuLyOPbzxtT8v1jzc/lZgbsW+g4/qPX/rz2PKnt1DT8uNyjMX0qxRDid8g6jqWMsuR8veL
y1N8TFVjoRpAFPS//0NZ9Kk2Wi4tAqvl3uXq8ucPVdL/xeOWhwzBOyK0/Li8/vL+SKzmsF0uLjcG
S7f642BebvWNvJvIN//nuPvtUcvFP6//9qwfz/Vf/+tv92sC+F7rEBdAUMYyzXwKpZZn/Nttnw9Z
7jWWVeBy8fPP8nt8Xl0uLf/3Xz5riboO3tP8Oy5/lgf+8VJ/u+2PZ/3jlcJ5wsdfV3dR9yFORJl2
MPtq2i9j/fPP5JkgUBcV3eeNy6XP2yYpGeLL9arFswyDjtX3x3S7TAifD/3tnuUisXf9SqDc+jii
nSlHP/E5UH67/nFxGVe/3bpcXx7/+/D03fUYg0lKJ0FJj8Vx9U73xTF0i9jA1GHz1O7svPSRhVF8
84endMzNtd50+hPTCZ1W2ONX6sIFtteueirT5mhVkAOguKqX3MoP+C20J4MU1fveKKqNEfSPaVLG
u6Ie/a1O4tAxJnRbd+yHfARJJEw4kkWTledJxfnGDdvkiEvyPLkx5UbqJFAiMCl4vSTZzKVa14/O
7kNq9+cH/phOJswiGCIS6Lw0e5ak6uX0upxYP//8liz92yl3ufi3h/9x23LqXm77eIW//d/HK+Ac
OjvNXtejD0XLIkH5TeHyKUnB98wO6fP6MB/YHzcumpQ/718e+flwB5TqxnVc7PvtPKkt/y49N0/u
lgeBv2iAMlbX5Q61DMG/X4zDDFdIVryLuKYhX+DWbBQhrwOteFrrIZFV0TsswE4r+aGL5yGxMO/k
31KZWbu4qQ8U7NybAc8NCAv7pvda67kp43tRO+eZv2fm/VvsJeWrp9HubKT9Ynf2QzCiDpgTXObp
eRuz9D8MwsNnP7kRWiGwSRMJB/CWaAgj2m02VdM1cDlktsH0QV2TOuO+1bpT/eqEkb0zQlaGFaAB
XuI+zPTwEBCsus0UVPF4apHr4fSG098c6O3ra4H3SHCeJZKXT+IYE3Ek7owbDJ6drnsJo1Fbh5lE
p48ukWwvjSpfTxWMQviq8uYKfABsxHeRNbvjCII2IMk4wtWkOWZKyVAWuwB6UxlQtFAll+zOXFnh
MCGWhI1qNQSO5lbxA1/KnaUh2p9gEDil9ktqowIgYMTk1fHOM/s5cyw4VhTmqrJw7/soeYvwMB2Q
T68pDmwbYlyx4l09mWy8JCZo0uFb7bN4bXw3/by9QM2dsFHpOzuxd24dONtM5j+UVx5pGeLej8Zx
xyaZBL40v68KnUwUhQfQj7SbOdHi4BYFHCXq10iCrGPWR+Uar8gKFN+uwlfcwLzaGUEu16GXzfby
bMu2jcp5E0EKyp0DsUI3WtI74IT1eoc8nOUnTQTfy9CtlCgGcErhNdL2KeG/KK7xJrZUPLXcfBxQ
OZ5sVVkbwB6bumqe/CkwN64b+iCd/cdkbAG26E18TezuWxQl+1SO2pfCnw3FnviiFTn9esO3YHDh
QOlEcJtPdb7rQvR3JaRGFcX6Ka/taZv3AoDAgG/Ir96UtDFmTamxKUcLp7cjGxgdaKodLX/pvEuu
GkLPshZWb6pRKBfuk1Tijd0nu0orE/j4+sOIeoqPO1J0zikzdSDGpei/wyb3wMYXN5BpnXNlYsx0
y3Q9z/6ROc961JtIW1lneUdNFlpZ3ZGFaonu2A5tuTKPdBc1om/jFwJUxx1mLsIM6oO8sxB7sc+l
V+GL+mUymx+zz36bCecLKTwzofaHW4rouzL170k55o91nyY3Oa6/jVOIDYecwJVFrZx+y9qqh5M/
xd7jkImzO7AJC6wS2lR4Huu8OQw255WCDltnzM6A7mfoxvl9OqQ/PDEc4sYDeFQXNOda56LqaG04
w6PR6d8nJzdumSlSKgjI1zgNvaSj6qBzMf3XVfUtS2y0S37troHMsTlMjoQioUPuorepdcqVb2Ys
P7NkWwfWt2JnFAMhw07z6gy0EhL1LRxcBcLNODuD8ap5nQ9JglBPv9/qzYMq39FFRNdEl7gkynzc
hdglwKNr696s67Pr1QQQOsOL4TocJNSI1Uxo9zX3HYMdSmVNpncOiNXYwZXnFqJcm7r7RYUWSKbG
KLZFMKKhVYQmNswYhs4xmxAg08+9xKyU1bos/R8IA37JcdiXgZrOWZRf3So9UY4dt66LVJO9psi+
+qQ/UKj2wH2slFZrj9jZNlRK4dJT98xt8PNmejW8zAG3cuH059jQVJ2KPF5+R7IkHgu9Nt7DfFX2
xdchh5dneZG+GzJ4ShlfpCay05D0KGF5OWiVz4bdf0WtpO0ypchHY/JngXkv0ToNIxMppP9iZZH0
fPCs1iErl1HbWeh5Xdd+7u1Cv6mCrxNRsXZGlIlsni3WOyvDR0oUTMbJA3dCESS4GgGZp3WQ7Lyu
RcU9lSdIyxTJkfue6kIAZYkPVl2OF2vU8LNYDWcIxXlJhhWum7FWZ9YzSJzrX1ZhOYcZ8dNG8ZrY
bW/fm2CyoaFRp8UO0tZ1zPm1y4+VxY7QMayOhiajPCwESiADJwzaVcRnw3AblOSoezSZdyVNm9gv
6wM+3ggmhaS+Es9pxB2ugozC7q4G/7iaXIum7Ehgs+e/lC09U6OmFRTqIaSQ9j2ceuzh5rUn9vZo
FqiULII/oKak62iEP25H4S1OlidbL4HoqzTFuGSCwyAsqNQuGYbIDNfJ7aDBKLRk0h9pyq2Kmeoy
JtY+q5gsmRpWruwDXL/E77V1c/JC11511Pu/Mj+S80g8TKhzoObE0nUmk5WBgXVruukD1fhNK4t4
r/ONbVLceXszjV4TUVwSrxCrFG0NT1mQYBAat4bW308t+aQ10xsiv+/smPdNRbHWj29pihvEwjpq
RVuPRmgQ3hqOUa67yrug4Y7hwEzRrBaiW+WMVzu20ebieSZSdjqQN+Cf8KzTCx4Zjidde8oE325I
mR7jD0BYM/5KbIS3zd6CgK6+Bh1jNyYsrOOwO8QKxZJTImK8Vlka3xi2cx2VuacxR8C0uaN4BM2J
tHd/YIhXnr9t1Ny9ISCY7jYDNOCJCkui3oe0b0vxlKqovYYBElGjMPaYnI9dxjeUM7nU/picBGjs
lRZs6/KMmdZ/CONwONbWqojJljAcVKUulthBFsUm8Ikr1tVNSkc5QyOchPa9ckCMtwPWPM5QN4b0
2/WQsR7v7XSbGxjOy1YSSR8Lpr4pfuwgfhP267Cahhu7UrmvVgIN19bQHBZpVfUUiHt3yi6A4ZBX
vJr+lK6V2VPaMqqtGRFvr5MaSOHHtulFJSDvYjUfttiyuhjgX2/oa8i1lvZNQaXehzMK2MgwCPRx
8zIBsqtqc/oyKoLRm4qvASE8IJ7C2HDu2kNElavBs18USo1RlqdBg2iXjVqzMkeZHeJ+ePaa6CDc
vDq2aDfXzmx8j8wjwdeIc72oI+tKbWw/ZMEcRxBbtPtozuFj3VT64cYU5fSQmLuZshppiMdD/eJq
wXgJhmrnpzSf8KKjmVZvVNoCQA3RjzKfzqPpBlv6tXwTsdhFx8LFZVTE/d0k9U1pPqKSAPgVE0A0
tpxQM6cG2VmzwCynG85KdIK7iiEISzSQYPlRX2xCu3zx7B5ygitIWvI2BCb+kip9QWkCFZC6xLnO
2weCov1dZPf2gZSl75FMv9gS2TKCGBRmLvLZJhtZJgnYcu5XlJs57WiUknVWOlsBJk7at672ioCx
2scd5WClnbRhIlJk7lUpzdk1RF+toN2uBbMp7v3oIe6bk1tM7hGk6pwP325jxaRc4ZzZKOHS9cVD
LwA8Z/Ie90VyHIbu2VPer7pyxLqUjkmSEUSqSGE6A91YA9RH6Kv2CEaHaEK+kHblMdbufcMBWkdA
BQOqPhpuRyRI0mmrcHSORuPbZzYX7BlkT3X5ZuSnOmReYe20b/lgsFDHGHEyYJ7n0jtyNrQeY2YH
1zsyoz/JCScfZaqTXt+no+7vMjm8T531CwJFv4qRAMUJ8iFp3bZZlGymEpcZbOxdlRQbp8MrSpy0
Og5BAKCmx6BRHd25VxjPDa7ZdJ8nVb3RI83BbqHHUPrnGYjJz2yG+24cb3zWQayqsv3UKIK7ceWs
KqLOpZbqe23s+hnBcBgTaV0l2UjDikZodMD495Kr+tJg/r+0EJw2Y1Rrd1kodnWZ71DClpeWDbTw
9PySxuPOauetCVy4RHmvUhIS3Jhpuy5J2+Lo957gi8PVd49jUD4krtoXwtpbPXG+pG2VFGObZJM5
wznLp21IW3KDBv1ZVeKHO4VQuG0iNGMEjLvSNiVg/GTPtuFbVUBG7tAcZLrTrLV0wJYxcPoUU3Xw
83o/digJfHc78v5vjKl7GhAt3OTJfaeTmubjUll7uXzLpXvGCUP8tw9lzFeoLDph9ycDF8GqD49Z
x1E4GO108TP5OHbeu+3Zw7fC879WNQn0CI5/xAlwyKATdFLd8jCaHF+ZdalBgz5ntfsVjD901kRs
29DJbqYc1kBuEgPaNsNOH9ElBVV4EHnyTJq1fEQ/b28gRpKxiNgJ6e5Tnqh41+iI/Aslt7pHFT0X
01dQWNVWH7NdBAxBc+yEI6doMFeoCVBXF+0c1gO1KsqNhzCNZI8bhaKZWLvLYIL1wphR7sEL9Kt8
XGOvJCTIyMQ+dH11cEBYY6/KVzWJPIRdstAxxnEgTVb3Nm6dEAUVXg3ONzvNHejDZJxyUzRfwkbm
SWaInAROEINYFTsAwxS2wWqsGsStDSrvLnLT7UA1FDpWcoN49DCkRASBpiP9vaX4nHlneCLgRZDV
fpVsl5KQVn6BKg2AXg0JGwnb1FeIYPRWHswYFkZNW2ys51z7BKiDDFGPsQ6+axOcDRmbD2ayLCVV
xVX2LpJZwDZRBZt6GjBJRZOzcix2yb3X7GXMrCmlOqgmuUoHEGXkj0cGNSr5AEoq6Q53eSCDnTea
GpBqfe2WdX9NZMHcgHgrcjG36YQoI062kw27cwYcRyBRf8z+IdLam8g3Ec6q7FlPTKZ5Tlq4brU9
SQd0RzzijOriYRyaZy9+iKz2OWmheHRhWqxTb9fnCZ6oAeUAQXRBsgZmw49nedMmJTOsdbqZqeKa
K7PA8OZF/nNUNtGWvvdVGKGzR1GW710LVgt5OZuuttAITkj5BanXmyRgMSNAvxGKslVu9CvjuwRl
qvw9Bsif8eB8p3+/n9/iMXG6V5sq14q0kqd6xBOWqPZgt+HelwT2eUFeb4bumxE0u971z7G/C+H1
bFKQ1qdfVaWlNwFUSsDH3oPBFgQEYlLuLBzZYQDQl8DbObKj37GvWIVhE126Ak26PfbJhsIwGjxS
4Sujw6jRfQNtZlwKvr27dqov+hjPHYHCpQqS42DrMhAJtfmYeHMP1nHDjWjnGoS666qCWC1h6mSY
jSXMPhFuCXHITh52mv+vLc7buFX/R22xmKMz/xttcfwexeFb/i/kLbH807+Liz3jH5ZgJyUs30G8
q5sgtf5dXOzr/7B0T/hYsZEtIiH+TVzs/UN4PoHPDlmJsL+gbf1bA4NyZnSJfzjoTk3XswRpqJ5r
/7+Ii8X8Ir/nMhqeiazYMoGsIkW39CV49jcOF+vNsaX3JE5aIB6BZhW3wdTbN4VpU1Hwv48sAm70
jvnAzVp9WxhzYmmlIgoQ4rJcg73g3cjMvyqKSVcZSc5s03BartnEObCbRb1ILO67ReQysYLXQtOs
c5TX0J3ZXhACFrA9GJxtpyJ5QgBks3xG8qpJynKKlf/BrPLqYRz7lzJLnZPr9A8N8U53Rp2bTwH4
pZU26g2mdPSIxSDv+K7vm1YbH3KX5bnjBKSr+HodrepOBqc2QSQYGc2dZVAACfS9NMLwKuyu3yhF
XQd+OGvaaYjeSPs6SOhCOzPq9Y0aRf4IyTcit8Uj8GVOd2ijIKDQaFrXSe9i+DrOfR8Y2qNM7DfT
bvTriB7oxHKWN129O0U4PKLnGPYTAbogeRBoVIZ6DXW9XPsdpRBIQ1QvpVPvLINENSPSwHI3DmHi
ev8ow/IQslE6e/PuN4tSeQxmgBk/H51LAnQvnCfbjQjYllsiic6e1d/NVFyWv+ooAAXhyyGEg2T1
n0p0JFsMjf/oTaSAGaRx9uBWV02a6HeFETibBeYX92m6DeOmP2NmeXQg++8NTnosjER+lxek3xLC
d6bQR1819s5DM97kc6JQZxOlW/DwC1levRbW9zHsfJSo8dpPSI4xyKZd8+mOuheikJv4WSI7vHqD
nt5KF2MQ688Hwpf2yjHaC/IpdpdmBnOEhezV5yzf21CIolZ7zdSEY6v1K8Qv9KGz6jlE6H0SWLHI
oy0fBlaLa9st2pXqU+80gltYG6NrHHsvpIVoICFDRrkmGFjcNz5LBHZrxLFBNFkp864T5fDh03gf
/2f4s7j/SDz9txzgWhHnbfO//ocw/xxwFuMMZ4ure4Zt4zv4VzG/13TUeZDsnAbHZR0SFA65Rv2Z
0M4CwXt82+hddLTN+LGNQnEk7evFCkhiiCykyiKE//rbhPWX92OAKP1P78jC+eBa2BjgtDET/Os7
0uLMLLWuCE9+yKaaPXWys+0SG1Y5PHSptI56n5K7UqF59zrnVQpduwalfaqJ1q58s/5K0cVhEcgC
MZPePdHjaDVkEL4O1nB2cGTTRBpeXH43VptJ+MV/L31bbSzyJk49+bic6oias4iwZzvgBdukoVTS
9hT+5ljLoohunczZVOhvdm3HP4ZO2W8w2rM3ZNFOrIuNwMiFOtza3XTnquS279BrKOUeq55Y57y8
w3bgEAJoxltdtHCd65Ailn5szUB+1/qJ8INAc6kgky1mTcmXsGvPLDZdbEcungLkvADehXm0hHOb
aiK8dQSGZHafdO/KqL2Vdf5oKA3QdqgevBr+CBjN1EisMwqsGwfqwf1UBxC/BGaMZPB2vt9v2qQ0
vtBTQy6+tsCIHkU4PIylkRyQz7OVxEOIXGs8Cs2FODb8koGJLjjpnmjeMLhjgnLo7/WbBlGzynWG
sasXpzBMznDj/a0pX6Rsw2085AjoMr+lqiTefK9BxJxPzj7tuq/uXIHAIpYek6HalNLPjsT5hCsi
L0M4fGjVZTNtacWcrIY8RS8syKpNzf6au922MfIjbwl6Cn2crZcqOPpNvLKrYTyPE5FagUvNpcR4
dkjYmhui/0FmTbGOk0JbE5gLKjS0tpRMFaxDlzTtpDj1hLl6btOcotTbNJRejphd5bpr6xdolfM2
AeVwFjrO3oo6aB7tpK1t9k6bsuNJk3mM1LZ2mHSi8ZpAfSWkF6mlSnZtb2lU4hRb3cry5WZsDGBa
dHsy/G04fImbsSLLOhmT+sJnupvc4NFyen+bWHF/S1TSJZsqghDIYbosSTEznNf1Pf3QYvxYJ74V
02ipYRoaz32l7HXL6CA7LHBp64ChrttkbRR+e4p0/VB4pn+2A/caOUm6S6g5YUKgdFwFvncmfuyu
hoi2ar2nyp67Or5K4J4Hb+ykY+wZIbExItoDUJxxUo9ap81kRLe6tWbGrfTTB1LLIqctNrlf+Ht/
7MtNbtZijcCihw5dbYsScHMrxgePPANX4wwQNJq6VWFC32vMj/S88AOU9qM5Cutu6nalmMxjYxrv
WkX5cJz4nGkcfDEt9xn8sFxpZr5HORpv2fYXZ1VvSuIzQWKP95nl4StK80uZ1NomMHR/G+TxM6hf
c907JcMhArKbJKSNuBGZaI3qzVVZ085oBbbgRtLn7GMsFtBnaYvlBMFhvpSUV9YkDW6qsbYfoWsg
gNQa6lbZlTVJs82FblEAxYygFK1urymewl59t0qaMZYZ3kMHoOpTAU2Oa/Uwxnm8x7z46muQ65eZ
p5rq1wjLz7aPNEqodv3c5/5TQ5LCisKX3I85qVrD/D0UtX3SE20kP4K47mwy9nbwxe2+1T5lP1vc
t7pGVRIn/CrsUAGPZkuFymm3lAgO3aDH5yKiaRFlmr0nbeSdLC7rYr7LycDziMG3g6tr2eLXEEuO
xYbMrSb6ETexs/XnwZgHwX3k1PPuOwbNM0cOxdF6mePKlMCOmry6VeOa53Ls25NqY4hM1PekgKdt
DfVrMQzJAca8AxlgX+vtaykRCtQeTqipwh5C1jDV7ESjsEDqQzKPXMNSN8pwpi0on3AVYFKx5YMd
QAzEOwqbdbQv7ZC7u2VESjNGNIAn3nXrmxLz6qFu3Bp+YnchRrK89jWuZmuqz6UiyqBqVbXlxEHV
r2p/QmBsLrLDheJ2VIHJJwxq4d37eggpwFP1ugyBkVoDYqPe7M4K9zLvjY6GNG+cynnFBwDXitzD
B4dinVWq5pSFLGGLODq2PhxXV2KdIeqCkCvH/wKbyTnkpdyZ2eSe8btUVWwQcKmxZwvpjBHLZ9FQ
jTS61Vp0Sj3EEd5EhzId7J3q3F/DwPiLSAOkm0Pnss/Nn2j/kwMR4yQvCIIeHD90d/bAI1iVBACZ
7Rw2kkfIWhf+SP00hwAT45spihc9sKgtmN2VcPOWLmgvLnVmG6e4m7SVVoJOYfdwpMQJz0G3V6Jp
/S3RTOVOG6AHUNXS4+QIE5RMnOymyYxgO1iqADWDl4u0+jeK9YRnOSbOsskN72lK3OJWZ0GWOc2Z
BJNBzezW0rjLo1FtoHoSLKlXDJMO1BbySlheUtFUE+Vl0KPq1iMtlhCc4a1riXCpWgZh35JIjftD
4Q9rzw5z2s7radTYfGNrvaem0AS0mSS15kMy12or0+WzaQxGS6vsI+hAGnZJRbUILPZZS4arVgBy
Xa4NaNLW5F/Ee041OTV1zXrMjOhgEyd+qGxiLvIcj4AMxxXHWLrRURpvRTgek84IriHpqLq+Nz0v
+EpsO0HlPSaDdtTvsEyhbkgMfzvZWPVd4EM95YcteZAUn2dWYB5aT6p+LQO/3VI59ffxPNV2FAC2
Dvv+tc9QOopOfTPlFJ0NOKM7qxS7oTEofyYNnoiq4xRfR4gEo4e29X6mUIBPqaGJL01PLp3Pqilj
Scu6pf4hEkIuPVdcSlN84e0kBxAaP8dQb+97xz7SGeIXHB25JwL9qSmFs4+tdkbOB+1+qBqKQvPP
Hg8Ee0zD+JwOHVRZWmHxsCUdwr+0lXYsVHVHx/JXrJvlIYrUXudYtTB8XAmtuvRNyslgEu8U/04w
NSoYdWANGWQMwg1vdATbyperkmSXubn2wKnLcpS45HgXdabdgzU1CENIs17VUeYebV++uFlVn8gc
uE5RlT9g2+EMSMFzW0gS1bOyZBfmjw+xbjRbkTBZmBl5L6mG48sL653hh+ZT4xpbn+yD2C/aeznS
FuqdJN5FcKFPy58u138UScLDtYgNGCSoU4QDJ+3lKekg8iqeYW1M/bFrCUeHzhgwD/NJDmM12nvC
0Amccuzi/LGBrGN3eiCLKI5tY01ZBs5jPKFqmaZuE7Ma3GDMIFy3Nq1tEMnxEE0BEd+eER76AEds
TbxiCSN1g54AOH9JXJNUTnuYZPYzCBx/TTTrwEPpKyOZsY6xS6AwnV4YOF35shyVMgzVfT9EFBcx
5JZVeY/XUa6xUJU7wx6/R+yQSFbHx0mknbEbfFbepaVK2qbVV4Pd3RwDiCqisUt8IoVY97ljvfHO
eHstMQwha/oNoRdyn/S0ycdMRSCYhxtqjuax9Zp8G3ZzR9RIj4U/oB/iUIrGATtKaRanIjcnlCBl
u8f2Nx/pE2V4+T0AuHuha9i5DjOYd1R6SvcrZWne9M6DqcXAkrXsFGr++9gZ+o1Vxz+tuPjOFteC
rVi5B3jydOk9b5uUVUqRNMk2Qzo4O5+oitcBLnim8P2GKJU4yTGUud3Z1y0Rzg4lbepiNCEqoNTb
0DiafS/OfWd8F4pVTmj5a1MRFdGVkw4Mepjw0PlIWGK013iDvTkZjDMuVM5NQZ4f6VAGNidylgIL
o5g1EM0AYjI4269zgNBlyMWDSSFCA6+F4xlbFl7DY2YXxbONcgupiV6vpto178bx1WizrXktWsc7
KDJ08RYbFxKcEZppcImteqWErHZxzfKDc4V5805ehH7J+jDaWH7lbHKHud3opiNaVE4ZTvhSSY+w
3NZ4bD2176ASEtUzuGeTL2vLBt8gNzsk9C7J65UbJmLfWNYvfpX4pippWcg58SKsj9Ykhl3R5fAf
GxTJdiSvXZU8BzFAGKNv7XXizKPAx1sMRkwh7a6+B2ljnu0O0VVjuSeRJuqC5YL8rNtsgAFHth3Y
w1przsI2bosuIKRhcN+C2XtnB4YkJpECuzRs/VZnzY1sZnaaWvcttErSBepoa1cMb1PG1jOr3MeM
frZLo4vWw4U1QHqmoWHywDslqEwj/VawRTs4nyQAol0x11GegMHJS/b/2a0ta9qhNjHB0h9PdmXZ
twLax8dqDlSSi3Y7vM0CF1GWw84BojzWX9buW6lDu3QxMJ71lEStxBOoNPgzkZdEEvhdEAm0qokx
bbu2WHtuoR+cnE1tYgw/UoORNPQsGA3WVrOs5WHIu+I0AHHeN3PZLS7nwhepDqwVKN7MMhs2FOKo
FapHfWF5eLkpoi8cz3hM4tNyqRJyE/QEuPooP+BVl9oq8orqzArNO5iUxmN6Qw/UJ/M7u5Ps0JgI
1mFSEDfBbRt37N7MIEnvGSvp/ahj+TQ7No+lke7c0CjvqnQIzoHREh3Ui5G1qBZlJ5b6dEs8TnY1
cDXsrhNF/0z4dGDaxmOJnrwjPLMQsuTygQKoOAjVCeDpWoiDZh1X0t1ZefASdK08o/NgZOUOBKIu
8W46m21E71bjrMrQvgzAwFnpdnu8BAEu8upYcEiuM78ItlUZqzshJyDcWRCvQYrKU0rtISS15kEr
CrUmVAnBLJGEpP2KE1x7eTfMRS9tNC/9SMpFlzsh/dww/hKOuX2DJGpAV6lHX5ilp7Mqwh/nwYrd
R71y3ceoQvCjidw5RuD417XbGntO48m1UClSSbM/6UXGTmXWVqpkQ1m3ei0mk0aQbZO44fTFXoul
cd95wWPPjn1n2n5yAG6urdVYgCJPvePyoROyuouQGGZVG7emV4vb5VhphTiyG74OrIXvyzKbVksR
sgSadpooZWyswPgROH2MRdvLDlVAWz3YKj0f7tl9YfOigySSkWYkBkLWyy7AGySkLnC+26h6mtx6
OtdUA25rzXkIXFZpFe5cq9B0YkN861yBIvqZTBHZ2wPTEjyNluKewYm3pqeJUI8ObBy7J5pmwM59
XMp+eEt8D6GDMoW4gMUy9ciMg6tCTi1SOlbwfCQRj2iZC36pxmu+5CwoDoQHt4emBkPmNu06yoIB
1z8AJAup40XDKowCzxxwsEOipOVfbfJpkNYqjpv11AcPIH9owVlWfciY0Dnb6uM+msTPXPrlCQsr
dNOYbVKGU2Mf4PzOE1+esrENKLuCncAw5p6WP1ZhtPtpGB5RY7gniF2ISeXYHZYFiKfVN1NYy00D
QhxHJIlkaKyOhWGH6ybXsw28UOYL8LQyEZtpGn6Wfv4wuiCWcw3hYVy8hWZTsHooUY1whtr5rUcg
Y3hoKHqQymJ6R82m9qMno8vR3cc7y7SrQ5BcuiZtnv2seqpL/RY2qP+US6Q9EQ1+kYQXmQtxa2sx
3VkNhG8YGStNMYNWaeOhFsoS1rvetXN9DO/ulJ5hFa9sLzZPVV3e1RHcJbqd38yS1CIPQo8TE68X
jKF1tK3pxrKLLwEozWUjWTSSfWMnv7UeBZ2mYXOryWKWoeVrWn7xvpnxgjCz3+Jm+llEXr3zm6+4
rrHoO6iv4PLT0q92CoQVDIoRl1ziTPupIGdSAXc7TPhjwwZxkMe21Rz7Y6np5rnQ+mubR/EtBPFv
EVYTVp7+mz1v8WT2vyk7k93IkaxLv0vvCZA042CL3rjTZ9csxaANEUMG59k4Pv3/0RPozlJUZ6BR
gKCILEgMOml27d5zvgPLgVJ6KpkZh0nBRAFBohsy30ZDAu3YGekppJzVZWPTbwp5aIs19VLSzu4Z
1exZaDoiJdF5UUpHF5mQYus5dnPgHGfvcZ1wAoQ81VMpv6F9QHSD8MOthPmKFAW8SF12dGgqUpzW
z5/SbQ6wJKmtK+vPxqDLg28vHIXyId1bbkvdLD7NBUXYXOT3A13Qq/J8TveRfV1yxgvzTEY6EHBx
N5f+3lplsCS049IlNBWBoEPPxOrqK/l224y98iGe8V9DpuA+Ei/dmtNjV/KiG22NU9TVAVFVv0YE
I3ekl2y63ieShE7nYYiMKIjN0TkXU4mAt0iP9JLIFx5ZCNseQWEp/E3fMhg1HDCSrY/gbQhpVNaJ
eHVHjjPYEcogNYidjHqvQXJMbokdHzgmMK1v4Xo5WYp2b+bi8Cz00K/OXVhyFyK6mFQ6yXknLDM6
jYP44mfmct9K9xm0Y0s/L/q0CqX4aBWIE4PungYAeUSq/TNLh4DzMHsWE/PjlDThVjmQNRD21h0Y
k5xwxdRj33VpL/l0hn95pdVcjTwy4PmNe7ea1d/NlD5svjD2eK6nDLbTkA/oAJYN9m6o1m6ZnotP
bkw3POIubURLaSXd6qdokzOMr2HfC04XkEK9s9No9KCQztRichrwSvMYR2FKiWU9zo2KA7fwKf8T
xIIrP9Jzadu4kv4O/XfYMk2MtL4e0eu579nYiTNsKXA5tlciWcS4WztnKi+5z8MU5exQjAAjaAWl
ZHPsxjUzufoW62F8V9p5JdeG6DoGUWlIMslQPpkkqvU+Jl6RNYpjpoV4yh4lrcxy3JX5Km4bmGAn
9quuLXWKpE5gh3UNjZ7FPfOcfgE4aiR0QW+de8FzzTy+uRc6ee5cDtpqYTSiOeaqyo63cRKqT4Py
EZMsnB3CmgW0HY1LX2H/vHUkesEa7qVUW36KpMnOx/Y4Mv+CmpAmnXv0SLHZ+HKi473Uy8b0VHIc
pAhXZdDVZ/mix+XGL2Vkkf/biIhjTAS8UfTxCw52RCEjJkrHqmsocXxxEu8OA4I+3IqW2J6evKoz
9ir3oovNo6Mtf0HaG+oC9grcmJYD7wXPzG7tCSCyhT95cvijoeziqtYvpWt8cqvKQ5MZR1tLjeDv
GrXvY5Zqra2nzMpi5ES/fEOLY4laTEStTzdDcnpqvGU3anve5F3kXVaNfzhKjPVZ3Vw7292Ycx2d
l9R9N42oOVRVjR6kmcKnbkw+s/9/rxqtXkj7Ii5cN14AR7g6ZgskJ7o2+au7EHSpU2gYabm2j5R9
qJmbIq7nQltvEJ/jRf/IOg7fVEXW2U5dmKptMR2mDHSPQj9T+HCbCm0RgSRgech2bkg8q4rXxcTl
b/vFSRuEJuqpZ/4bMmIln9R5owQ6DgCNd+MwkFeYm+Fd2rf0Z+zkzE8W2175yyuJPpsiVYwNlDes
qnX/UafFe1uPqyLIfm3kz843XXxInvm4pA1K0STfN3ZS7LOK7BA50gUTi35zHXKCRFvT7IBNcrHs
6s30eZyVWJho9tido2n5kpNwtxPOF1Fl2FBTdM1eWBDNOU5QJWYKFDUUIAZgqphdja+m3Ats6m6l
GUcypb0uSj5GLrc6z83p89iEv8IMcWVD1+3qD9PeZCn9Utb2c5TSu8nKOt4tIxsLH5FxSOqkexwk
ijmCAXk7rDuEUX0QhpqYvJKqFjl/D4bK3kZl7D9PkSKOcTCjPRnHJIVP87xJ0/iLoefo4AHZCawc
nX7dCQOrgtfSjGOVBD5VHdC5+vspbOqvdZ/7FxUCUrr9V/ZM5qIgdFJZXl0DOEfF8HFbA7G7SCLB
fYGmpOCQlvbVoXHmx7CPh1NkxPbdANcWFfH4yHuINI95B2Mxcyuxe76F8TckNprwvlCeQp+mCWci
ADt0WO+kM9OnVtTyfRkTzohO7rNT/ZzjKGXWBjskDeXIGgGeLOpj1HdpMV2mkROj0fhPHN9owjIC
XNq537nFIu9KV5ORFKbYytCKMfQzvQDE6nWerYyRzczCtaQUJBCGHsaiEFfT+mUr/DDrWDtLqfCR
TL6GOmlf/PGz6dqPLoAgjPXeAq/D/zHkmu53shDy2goNg6UhaK+YHo15+YlYXT9HYkcDXwWObMaN
hrPKqSj9NbFQBW0jvhGy9epGriLCT2V76JsogmZlIM6MZsCqk3iQXbJHKWkekjR6wBjzIkkHSzl8
7IaeXHjFY+66xs8QBVgQGyjy6CSmQeNwJje6O83ZlnvZAWk7mqbrwXTh9YlN68L5JuG2GRQiMtsj
DOwO3giKYXgic0YjAUDVNA/FT8tEJpRS7jBKgVKArquERmoV5rs2KM0ZvmOqRgW5KZAIb1ojL+iJ
oyflQJLk9TvWFptXhtJFYhWqHbVxx+ZqFll4F8euurt9F0XGFZW6Oml36s1A5GI4ou/4Mkb+2xjR
JXDEmszaxBGjfb7cvrt9MeBqnwfbOJZTG91HJY6GScc/GyEyzEx5E9/X4XjqqmFGoLL+Hcb7+H7s
8GdB+0JsKjrcFq5r7cbKq83NmmB7f/sCADDa9+hx/v67cCGZpNVMSDw5pfdm5Kf3lP7LKYoKdK5l
ev9///72HTQal5qgJbvX25uJQTulr/307LjVVSqfE1rV/MVGzhLbePNaQ2ZbbZRGgI3D3PPzvW0E
pOkoaAgHTSgGeiyZeVZKvtszyeCWlTVbKO9H8Lwp5VdZBfbStDtLUfyaCZJIA/H/zrTD8SWjNXkd
kjqwTPXsuku0nWWSHm1WhFDT76MX/1hwZ7cGi2Dn5/dEMvlbeFnvIyevTV0lb5VZ/yrH5JMY4yMn
/zP9ZJBUaubw3NDKIQDq0Aq8qUYrLxYmoKAQeuNXK+ujYDw9/izLr647fLMY/vVRax3H5mBb7RZI
2efcchirQSxuI/eqZprFnO2o2ty+3cRl9NwxR80c0rUj1WANpXO2IUa689SmByyCo0YheHRwombm
t3KCuRW/99Z3hNQVJykJ4WDyCN8ymdoMUUFgX0aaJigAOYAfKnu4+XYKS1mltrWZhqOU1fQgWzwL
0v26WPl59kjKW6wCSYXvPeUA0tmK23t4nnuOrf0QblqT3poMC8bRyjiFYY1HYu1Ex07/FNISB58e
YizL+3vjOOVT/Fk4tYduhfogpWg0tKSPp/OrF/MD0TB8LYkFNueyY9ltdmwaW1rHzsbv+Jlmvp4K
u2NmzBC8qu/5gIg5dUSFyQCgmhG629TbcR0OkvtsgtfzOKnvGciATVTFayGNzFdZ6MVHldG22TO1
oh4ugC7YPa4S5nkccgTkj/CNOg9i4OC8qNpD2Zn8nIDUeut70ZrxllQ82HC192NJGkwT+RoI5Y/P
eZ3dQzd/YnbcbG1tI6nPpmbvtuHFFh5vAXa/TvqY+FcFQNM4rz5jIuVpWjyxNW692PlLZT+z3mNq
2kVrQw/CG73jJHBAPReRmAMRAo6sERLPUM92Zq/P/L9fRiSykNeai53OCktjhyQzly/xKlUni9Dc
1eRFs0eTHu60n+0qgxwyJlv2jr8czzxStu/tDIAjVtMTKzzN+HiPKZNPoAQ2WyzNs906DVGtzt4P
GSQJw3vCEsVEIfJq+r9Ieoeo3nHO/GlN4rFv6T5i1gugS+ud6WiEV8lfniTsukv6gGGlv/cm8Jqq
iwIdmsiivfZgO+VDR4NHkJLDlL7w9zoz3xlKfuW+wrgRqyUjdnmoKqIFd6ZmQN8bO6bW7DEVbZQa
KXAOKZ7Fnc8nXN0oPY7BycbtHevuyJkTcm60ZufVNO0zRPZLOR4ro8r345w+du56Js0cDAVksgd0
0Nhw7AoPkejaF9embO6GfZlKvRuSirmh7MB29lWwAHMmETZox6hlQE/2cj2xVURecyVAKiMKEk+D
TbMJpS40IytAU7dLkDftUr9eTRBPsNMlYI182S6G2nkwtTZzb0gWwpJZWUl/S1mIubOl5Ai7NJvR
RUE9KvO7ziHIWw2lfYZXoIB5tTXqn3NKwkRR07RfXGWRPPtWKfuYF/RSWquNAgbuL71FKmi7Lyr5
A7M/05X5G8qmbxkr2sZzQJbFCGryrnX3Y2i+NzMtHzoYuG7Ep3604o33WvS4oZZyH9r+dPQ8fVcV
jGphDYLRnklBtCqy7Kg35ejoU+IOG3uhiDf9MTsM9XuL5GU76tjn9nQv84hDUZQoKasiOjtA8QPX
dPeyy04c7D6nafadxE6U1yzGZUv4aDLGB9NXr/MEtSn8arMSBZpxFGpt+WzSro99msvS5+SbZF+q
pYlBito/6ir61PPWpcqGi5pNFOrV8l6o4i9v6BDJV5dw8E9R3X4tCLoKFjEwaliuVbvmF8Y2zYh2
gpWsHVyUw6PVrWJqI0zuwN9+L8JUB7lkbl6n1ZV+6U/UAe9RNYwnV/u/hkX9FTpsuE1u7MfWN/+W
Hv+/5XK/i9M8T/A/S3nQk9SK2f1nTmxTFYIA4zo891kWJLP/uXZrvUUzmm/jkYRhW5Ap3bfkV5Q9
1qJ8GpkT3mUc9IOeAIGdxIGKWNKNDxHV0b9r5z6CeW24SZ4D1NCG8Wt7Utn/eXESxbkXM0s4p50v
TuSWYJZRid57sQRvSkQAXPM7Jfpk7Wjl28GPvf2SbAuXwawB73E7LiFHlMK6El9tHuz5+Q8XiLr4
P9W9XKDrcXkKpaFtmh+kfUNcuX2novAsOeaRh9tSTZTxPlsS49Bw4aSIjyDdQiaO5hqEkbsE1Yvq
/t8v4zeNMVfhmabF52gJX8kPn6El+86IkB6eUdMwpMAIVyVuUBXOe+VSdObrh1nHiEmI9viDvHH9
0X+LME8///f/cviEfFP5fDK+MGGQfIwZbiLl1aiD3bNYR9Id48I0SfydM5KefYv+iFy8JJ1X+cG/
/5vt9bP/8Jsth/WTJ9eEBu0Ts/zPBxdeArl+eeEwgkpIIDHNsx6NAMCBddRRcpgJH2itbnotF/8X
7oA28OXjfKv2oDjTMUwwIudZMKuB/hu0UWbw/SVP2+HOcapvhUsRj9bhT/LUNVf642UL0zd98n4k
j8xHeepc0PJRVMZn0bf0V4zlPK4KgoqhA2ZUOTyKNV+mbY8I9OQimm1oL/kVAW6LAnQgYLzj7GxX
gByZuRtaI7oGVJnZ7VOta33pzRpWKvo9TxgH5saIyBewZX5/GLuUgQOjiU2B4OJa2zFaOQ9TbdOl
qCdSG95vcUfhbb3++yf1+9PpOy4HMt/0PJsh44cPqiplgwsJhHNP33jT8QJvTNHsmqH/0gkqQbJw
863lpZ9bNzP3//67f1/d+N2e5SjOJI6NJPg/H5I8tEfU7517tkx3Vy5Tt0ek2e9qLwyIAR7/sF59
4IivL4PjKYC5jqsUy9aH3+ZqCDaoJQncso2/xqom6aXY3Lr7mVX8murwr3//19nr8vLhHXCUFCZ5
HdLHsvDh1mZN0dD5qJxzFoaARIx0S0l8sDpZbqp+bXasI4Kkou0fGc91DVYqJMRkG4LoPd5GXk3r
yZOI6uebaLSoVbrFekYDPgTn55B0z4K16Mh5iLrmTA2t/rB82L8voD7mKBZRTmKC7z7csjIBHjJi
11vDSeAeVLTv0659tHo/Ok+emo6WZXwRDMJcxTQXQRXWvGKix7bKEUcfhUhdHrqwTza5nBXjDPfO
N+pPdlJHr0v5FjqwjP79pv+Xx1mRqm7h/BHs9x/vubLHxFxqByRtl9Dgd5h2OH5THlEAnggDA3y7
Gh1ohUeFefn3X239lzWPJ9lzBQ1ocuY/7ocezVt+d2GfJ56sLcw+PNE+yp2hhegimOaH7TDfWdqv
NzLVzLpWTW07kcmExm/4w9NurU/Xh6cPg4z0LUlyveuI9Wr/YW0ZzKQUsXKtc+42rFeremhZNT+P
PH/xYanfOJXzwlEfGp5R/eHN9n5/tRUuHQdBncfA5vdlhVkX9tLYPNem+ZWeIBzXWMxfHP9QiPx5
SRhBCyzImyJcRzgmsRPU+QxJYvfdS2xc74b1vbW849JXzsMgznTut4nV1rj+UDNEbjrsEwaXD5O0
HpeYEqMOJTl0PeTsoRlAMS8AQAbzoJ3SBcPAyK1GU3uPK37lReAD5+L3RdOy+82u2iVVrgIinZ4H
oY99o8oLQ4l18OfMdr0JWcGOskY1a80RLuTYRvrVUaar1mIvs8r31Iye7cXv9qliUDha4THSW7Ku
rIDIuOkapbZ7GKeGZPfauFpimN+nURyNFFUS5I7n1qBwo6i9dsO4MBdTDDs7TlRpby4b6Q/+tfTy
Fx1lj30Xg6KMS+sPj8t/2bAVSEiIM2x7HCBui9k/Hpcy4fQ4G1CSolH6lyVzDigNvqdx5z8N2oTg
gAwjm9EMpBYHmQ40epmWr/0UOidzaRku04KNcHtquwe5bQFq8dEyMiyp21PfOG/EoJLp1y/2Hy7c
+f2NV6bHKkt5rHzh357Ef1x4lA/IVqgBzzeZqIPGZDHmX2TFOt+Lon33yczLc8e7y5YlxPqUM5OG
HgKiP+XDYDtFQlNQf7FmJeY1BE5E91mgHoQKwLBTnLKooq+YfoqYVu0GpnwHUruxHNXMGnA+F5b6
IohgSuAfFPICQEZsXWTqZ2uqH2+VFSx1dS0ecUyxMKrJ3uHgp4fMbPkiC/E0GcxCSFNrQ0TPwZQn
TApZMo8NHTzstWpvvIN3w5RSJII0QaZlC9W94A4/FCHEjhY32LHS6Lwce/z6hyXtd7uOMtmjWUUs
wUtsf9jCzKYj4om4oXPuHxXNnvvO080OORv+IoWTOdIF6PZVNZpVgIPyhsStKUYUkak6OrTZH1Z3
67ct1RXcfWlhIWJtkx+vp0k6BpdYpM98vOPJg7Dje5jEIcrcJ5JOgn4iWLpaXb0Qxsx6Hy8o1UuP
wVsSV921T/BQ/+EWrevof6yzXJKPddB0XWznv610/mKjyaZ5eLbjRCAzdTf06BkYMm/IYov2jI28
znPN+Y5+/3xyc70tzMG+EIQitn+4lt/q/fVa0BpDl12LV+fDml/gzqm7ELSHE1n4AnEnnDoNsoEx
4Gbs10AM20b6ytwz0K5hBV7PtRlj/RBlMFvmpnhkrk+4ve5l0HDa5TCZpJdlWt7/cKG/704uBcV6
KMHcxAHh49EsF3FCzqA3no3WBnnTYkcqIvOKOlZxTsv8Iw3YkSWmCx/CUB0NdcDwS2ctKeKrkTyL
JSm2o+e8xVHbntqBQKu29YtrPo938X5C6PtcN1OxZbm710rXL6wQxYWJJYajsd7ZPctwlXV1MMuM
lIZKfQ1L/Ze5IP+sZhHuDbzp6KzqktSOEkG4k0qai6uwOm7CYk+0LcpCaHoCpb7sPOfkNMDB27nw
dtrG215jFro4BA5D+NJ72fveoe/IIBlAjhxpFgjkQa7aL1VJTFO6zA+80yVdSdI8FydE3mj420o6
5WUSjIVvX2o96z0QYnm4HUAqBnqoX4W+LrglcYeU7sMCIysYdkXv2W/WTDmfZtFbYddf844jbpTk
O8JbLVDDQDZM9CCDWPwtvZc7MHV6C11OPdwW0ZSm4cX0hxfiV7+a1YI3wtiNKK2uiWU8dzZZL9GE
lsKT0V1Uf2bgn+I5WLNf2/l4O0knYftrIusTaxBhuDU7wbZcIuveyhP2uCI8dtKZ/lBz/P7wOxYn
ffzGygFu9fGwm5Q4ZFBzdeckg4yXtdtbDV2POx8PMJG1DBDG+f//7XcsXnvpSYYUnvhYb+rItPUw
xe3ZzzJycSt5B3JCXVKjzE+Q5ZJg8cVB64QuDaqsAjPP33oFp3f967+/VPaHA46kTPd8m50QM5hj
/vZOlVg/rKZ1JKNp47XxfABtImELdmjYIvs9YN+QJzcO7wzZz8Hq11g8nkSn8tQnaHFkDY2Myvzx
LknK7xQiNI5tY1sjdJyMgtqJHN1giZ8E47+gQpm9XfDgO1m3q6bJ/tNK739sL0n+La5wXcG/xRac
Ude96R8bu8yZVEpE2+d4apLAX+PMl8Ixz8A46Gvf/oxl0TrfvsvKfNvVc3IavXA5Q11gjnr71g+R
PG1yv8j3szA+AbJfzrcvCVU8EveJwrN1gttfOUZF85DWBaQWvZztKWOgoDWpeUjRe7MRQZZhoHjo
51PbLAxTUlecEyc1CuKGpv/zrYkyhYAdph49yclp7M87x+1+FWo2yCZZJvb3rt+2RQcNsZiqeCPC
AdlSLoqjdDI4IDVz7VSGZwB3QwhXG4AoKRx6/XbGLMRA4lyuX27fqS7hQGmWxLVgnk4pVoX5VDoa
s0ybvugQSkS+Iko4i+bHyZUH2zeR2UzxS9OzabGKoZhrXgtNWMmN5RTb5IvGb3EROQevwc7GLAG9
uOEmkMTi15sz82/7FXpBLHdRv3Um/ED9Sl8BoNU8Gsk3S7fnEGjg/SJjCvAWzIzApgWiqIqOoIfy
LYzRk81w4zmFlv9awrjt0LKQ350xKsgZsFqzbC9gXZJDziq9nQvfv3qFCOg9h/taWvtbeTaP9aNc
sVt1BGEjlzo+aoxit6tkBn5XMns/9eSyb02vdF50ZieBAhC65/jCZB6JUODmhr4aoiKuCvEThwsI
JYMtl22r6TWB/34Mw8Z8TSNTHSK0w61U4Que/23W8A6ZRiPYl7raAB9yU/vJu6iM8ocmRTBbZSiw
3NF1Tze7DtsWYKKR0ZXRrnE1usTePmOXx6115BmMNlMZI14VRnmIyZSBucJxWjlRte+6H3hnj1qM
1usoM7HJmsjAA0pLfq6c4orKZVU7OVeHuLQNKSbxQSNyPeDcsoh/5fykgLgEWei+IhgjThR1zaEq
8ENm5PtpPzGY/0Sf6BE9YLWiDWXJo5/H1sku5DHisI9GfSGnJWzPMwgrRh9Z2VhfysL5JMvii98B
+4n7GF8prviT3bd7Y/CcoyCu2nOj6uSaWPzrGFdfO9ifEc5SO5fEwY6tTI5gTkZ+adq30yOXudEu
9vi/O5RmhuzQb5+rBpU6RrLnmzF1XmW5U6NebfRdDGHo3jqUftdy6h8qayFt2kjLnT8irwI4+hkl
bHMYfB6jm7s4RGH7KAcmTEbiJj/a+JsZLe5BdVZ+GGP0fbOZk/yQxnAcees2uAx4Xhf7aUEZ8zqi
Ed9kSR4jTuKPedPfYeSxWG1NF90I3QWvHxG1xGJ6TEhkw5qYdvsC0uyxIyNcOUYJxhnfcwrhCyAX
MkiSvWHOhGQAoBfg1y/tywyrNDAdc5caGWYv1wfZzM679TNGntVJzm79ApkBIlnb9AxPZL4VCxPW
Ml/1R1hvA82bb2I5RUCQH2VEvrUco3XrnSPEtiYSyDa+0iyJTzJlFepMXohS9MaeXAFiE1CNBAMD
rDvX7mjmeNRPo8+G7zGhVpVAoYez4DIe5uyvOkMqiravvppJsipTMJzkCCuvqnzipKKvtHpzeIw2
2UYe3DT4W942N6ro5A+gcDI3al6payGvlfKJignLiuruSt1b90oYKZ6IZ4w7BSkyPWtM1y15MGhF
Q0VO44V/f3yG3rlNTH96TJ2SXDmfkW6J5WoYvWbvyNh/NKLOeqh5mRqOs6CQAIwm+ODXBu54Hhrj
msIYCyOGZL35paonenLl+JrZilhNzPSBrqMHBMT+S5b9YGNgwtoRx6sLTj2cJJvIxraJmFceNCaL
IRwQQj2qyepeactbe7OZBeS/Mj9PeXQppvOcJR7WEv0tn6FdJYWAiFhnZN0jS7qQf/zcmZPDLf0W
99FJ4ZM5ZwoR3Iz4fZ8w1t64uRVtnHYo3orsre/EdsJtdUlQkx+HoSb3j8/GcNjiWkUyWlzW6Bo9
SVlZs6Q8G1m0r4mf9awKqK42vf3Umu0hzNInWdLq0zUvflWXMjBMPGmAuoghL0rzFM3FG1s+CxUa
Ve62SaNPdT2GJPRtW2pihQVpGoKcYfAh6t3NFFXjbZqa1qiIpN9dajy4sL/UwWhq3mbTuSfo41cW
ucEsYuaxNlOa0JmcXYJqqoyYdyOcrS5zQbnchIFbyvewme0NNAR7r33yIJI8e0B1z8eQEmfWQXpg
Ajzi/DIOUY5RALfYcs9IkkabuajAwk28j7Et73DFFIdwafBKKAvKp3ln96a459iCVg0+zcPYCpz8
yFrRJtli59OzP0y6DSrP9q8I6MhjJ8twj3TLBJ/Mrdf5DBIxm06OaPCcrz+aoTBYvJXWgnTH5+WY
XkZWoZ3HEuqzBr00NqF9IuonxBOP0hHOS8NSWXhd+bjMBOyNA/naSwutqh0yLD6kSW6b0LR23Ml0
53gOXsq5Wy0jyVUnI6q8ZUq/meqTm93LpPe+uvA2OqfJ8WsRnJFO4wBRqd3etL9VljBmiZ1vBcRo
SAx5fFIGuVahIe+KUs67dmgfOVL+tJPm6A9qOVkkxlFKcTCafiLnwH1YdE8eEOKNWVnOUfbefZ5F
9zY97ge7m7/OEk5hHuVXuzPV0W6huS8CqW2EPRE01kiGjzPu+mRZwwWdcOPRuqQXx6kjlsnWnWkz
6G6IOTW7pyJrrKBq5MttLNNrkZ1cAwarTMt3YaLg0IN71WVzkavYeooEMJvsWqUSMGDWM04OI4zW
g5YI88bpKPgtVlGPF7esDkkUW1dncC+Ln/9sdKruQ2RBggbPATbVYzMBx8yjNZAjXPpzYoVBvFzK
WdX36MuQFMvaODF5BvJitmqXcTsSIA20giAIzOlzpfz4zsE+Yc2Wf21aN/AX4QRtOH67OcshNm38
poh37dJdAXmTGErEdqqIxbsNQ3QtQH0PWdA0FhFDSFt3U0KPqKIRvWOej6bVHE8Q7mNg89ZTTXck
7X8QHwmv60m2oSJLbGg2cVhnCPQw3MsS671bY30fVwsjDlF8wq1gUBd/R1o8HWstHlG0lsGctjUi
gD48c8hDJ481ems1fnsNsWceEtv5loRC3DlLtxqV0pNt5l/CaZR75qHWJi4wL3h4fRKz1JfWc19U
Xm8zmRrnsACHTdRbe5fV40spOvPSywhwLUxxPcuSZnF3tLD92pTmz/T2XovZNi/5gl4F8vMph0LO
eHsYIJ6J+B45yX5csDcDKPGuVq8xnoxDcqb/SNqSZvWlLQjRXzpkWiefWMbb80jz6GFhMxbIW08C
EnHQ6ey+Xxz1QOvETRBQJkwEEVgy9mu64Z3uX/3kPt0AJ1HmTY+3OhTR9D5XIr5S7wuWcSTdRqPX
oNK2DIx2MVEXRmgKex7OhZhQqfsTIg+If8Ifngw1nswpMu90b3Qo4R0oQ46bEYfpPaSmbA9GkWOa
WRDewSxAqNIl370hW07T2ONYVcVzS/Begs3gxYxkfUhFp1juyV1aHDCTZRKe1NTUz+UCKMGCN8nO
CYe+5ndNQ/Z5EN1LU0yfXGsMn+kWoYeqM/thwGRNewjAzJx2iPkyvzh2GacWvE1Y84blknTm8mD3
gAfaYjTeZ5E/4ETqXcP7FZJJ26Kt+sZ52AhaW1+Tlulos9AF1Zl1arOS+kbybOSrqQoHWFfjPBrc
biSiVOdHt/HJg9naOMcujWZKtoRzcc6qpt4RPywwbkB3+lsE3AEnQDzKOBVz0cZtYEbC8XlrHBsA
YA3HuqsrErl9IHtx/+SLwvs28oKpBVtQn3flOUIc+UxiLJrPltC9yMd+PPUpBvVw3TM4ak1FfE7l
FxeQP7i5Dkly3ZHhq5Gsnbu6SU5xMT9Cgq72Ui7hFzdGbTO5m7FKh8dokLxzaSfuvYVduUX6TYSd
/RgK+aCcCQ/ISPD9jJdaJbl69UV8SZD33fWNvNTkAT85Xd09DQOKyKFeJPhTNOvrczuiCd+OLQyX
rkf523tiep7G1rpPe6E+sfuonTOjh8fos59rgAQD+tig9aAlq3E+LQbnPE7Yn6Qa5cUoTAyWJjHG
fDKfgak7zOhYbcMUFK9CHVq2RfS0ImXqFnH8nE0SQJOYXgoNtGDMhqObY+ymbei/5P7XcHEAoFjq
ZQS/8jdXhNe6JUYhYVtfxwU9XE7ceKjWhipkjFgCbukkfPYyazc0ztBcldOpMCGF+i3YQzkABcdr
vKt66oG8gWrt58Qjk80G3SCv5JWtZoYPYSNAqstftDKA8QNb3XZt0W8Ne5pPpoUrIpwcsU8R6d2J
SuwR82SXgmHTSXv6ak9xc54YsvhO+8iPQ/ybzkiYs6w+aIVUYzK1cWjnWR+q0HwhCSK9zDSkb+2t
pYt/lAMzXIXzdVP0YXrFYs3SbLuvjOBfx3K+b8GVnyUV3FzCkJetg1G0i8Gnt3g9rYMBdXmrV5ZR
lzqfkgQPTtPl3S5cXU1Y9buHuhm6QxkpfFaWf2EhGQ74q/29TfMrSPrum617AZJsWJgmoNyBg7qu
YeVsvJnIlyOHk4E7mwHpd/cMy6avuYMFZd4Xee5S2k47NxyRtxM/wXmr7O5HrbOzpcNzofPq4jfZ
90iD+c6jCUeHZApWCeZhN0SSRj+7Q7YF+TwjK5oW1D1MnH3pdO2TSCkkw7T9Pv8PZWe227qyZdlf
KdQ7b7FvgMz7QFGS1ct980LY3t7sewaD5NfnoM5B3nNuAYUsbECwZG9btqiIFWvNOWbskZodosty
k8HvwgLvp87chfSyPACQ0h+GqDf2JPrSMKsssaccTo7Q3utwjk5jE8sNJgDPbxmVIAEHc2IzZLVi
/oYlKip47Ch77BFAttPadwlU5gjB5d2o67+ddrJOheoeJxdfRGfiSWmmVN7FyDID4kw/TBTHa5sT
BYcmOOkDf787p32RLkuDbrCtCykfbiAoaiOVN77nE7D5B2YCqbl2DqFqDk3cnhRLPDWoFldd3xbr
2rVDDuyJAL2q5SdayKGsRsjEIzGuyHprEGACZd0axW8GVctuD06qXzTpdg+cz7k8F4NskZwHlyzA
zDMv+HIPFZRXRLdmdKV/Hwyp16ydKFKD3kFWOSlxc2ybWqzytrlotZhexQZNuV+rUXsBNw7yCQrM
MHdnR1iHaIh55cFDbEKr+pAtX3izHlpyLgPijS8ZVqFAi1BfNrgq/MztXxphPA3YkLEZTcBOzJWT
hmDCYBCtWPm/CiXGg5brzUnyM3eetF6UyvugVvEb08232Gopc2lqbPO2xECTp6emK/zbKbMtScNa
jF0QqI1d6WibTmP0OlvsXerStfSG/NzoMQWvyB9D40cDxoU9vJkoq6w7tan0Vzf8hKL4FY14ZoDg
hutYz/FHahz7R91w19gstYA04miDs+0uwh2TzUZHLCPsmNiLTzgHf5mCQs6hMeDbWmP5YY8jCME0
bjX9KTNoiWnkjv+aV3b5ocxGdKoI9Ib8qz155B90kf1uDNZw0ZN816pOfkib4iFqOXiZhgn3JRzv
5UQeQ+co2brPbHfVJbW7S3r90IloWnfSsD4HjXBUZbJ2dlYaF86iRy75yu7GHXMqPVASPMa3Cq5i
ddUSphcJqmN+JQ9BGxBGZ4DmjV9wO6vO71ijH4UrE6O3QBYgJ96rHYrV2OH8WkmWHa8z3jqudT+O
pn5nzDDbORKWa0+d1iwTySbp5QF68GL+aM5/gCAXARnwpxEKLWY9GpDRkgaQB45F5x1YbjAMAp1x
CcCfUgu4b/ro2Yu9skM4iNp36zamEqB/I7ZCCUk6TkIbw0x6wjUmocrOJegdLELzPP44NnA+Mr+I
wCjGePEKLgt696tOk/YOlgjW82H+UrZweXD8eGeybuWezA25Go14CG74LqgCsJNGZPuR3pNbqNOs
vYkmGRRne5vmpZ9ZAF2saNyaTksXlmOdW9bd1pSU3YSadxZbkD2g5y0xlvv9QKp9VJX7oc8+RW8n
J0r5xm9tg72LumkXV/297D0yUjqHLWVSb01TOnnLYyrZERok3MCwSlKX5fAuzbbfyD4vV1lm0/t0
nHbtuZKD3rhYVHqJ0Cbu1Lvbji96SBJVNWxaTluNgS+MaxIbKlC7EWD5m93pu8TE9eyoZ0y0qjXW
u3JkZDYBHAK6QmhOP16ReDq+0zIpVdv1KHRg+CyywrW7w6yq97ObaWfZAggRrYJjW0reOxxE3eWw
k/fhVyuhJrit4GpugGy4Vlf5qidTwqFFtJpde5svw0QVbx7HKGjjetVsmZ8Yuxp7EEjoEv3TjLFK
C5sPPof5RRfrPkm0Yyebsy7BuSsTBnB66VdvX10gSVs23aKa7hROl12aqV3QabUb6Hb3WOd695C3
qUmIV08rUSmu7dmWlnlvZdGxdatvUNzuuh7MZusiTqBRQUIrHV/tqWGr2sGsHqu2uuYWLDeZ4OYL
2RAwmO+QNE8PSQ7eIpvcRb+RnNKHvHGtgy1yLWD5uDr2BC5ANtFKJ8UTSPVkH6lEh+lCDzkwWhge
KbTTezSrDOkaIiosW5JdM2XTxcDlhnG4Jlqmbox7xWWxNfXOvQuBzKxqgaORs7LFKGK5chuoMFh9
xRb4KYAuq4wYhHfmqmLLxYct43Ux6g7BLYJ9TdFpV3uJ/S6nX26MO0upQdOn+pif1bb4DL3yQ1g0
Tab8qSt0/VkfZtym6B/BetQH3Rp+ceaPA0xTBTOLOb6wWwUmEdzHDlDJxsC17dPWhqkQmQ+tZa1n
Fs7HisVoit29RdG0iUfzq26m5AW9wZur1Wswv+2PRb8zyp7d0jWOQqgx2R3FnYam7KgLxgcu7ZY7
q5x/ZFKBJ29zJlfGYL6E4TsnoqeCjtFDFWVGkMTZhZA8lUlGMm3mOMZgKpPsjoL+KEva6UoaTo9t
rfL26ScLj3cj/DCU1qqZ6UnFdtTd4/F60SmBTkZ9VPRE3WolYNz9FGeCaVDzklmCRAbiCN7dxYoQ
ynq8NIRT3UutfMNPV1+nqvtdCmhkukzzbSYV53We9IVQNyvnasL7kcnZ3Ogcve464aUUUEp3jsar
gIJUbZ08DAwnRRRMi20FgYS1yl5ABVbfZMcW9fQ+TGYagETkzlhk8PMgk92h5KTR5eWqH+vlo0zH
17BSxk0MQvcYavJgLK0RexoGqm0Oc0XVTmd0dNNZZykLlJF0EE9Mz5mIzCuBckromzy1ppFUu3nP
EFo0w2OMZfPOHlTeHMvdqQ7Fo+rtTDtXL3kVbyuih56jWK4dXS3eW6Yr2xxMBck0Wv/sNMWOwj8Y
bNzu/jrEq8z1CKEGVKTyqdXTuwR68hJ72MBdz10T42LlfXYsZmRkXmHtnB76FKd41+4PVSyAD/Oz
cYBk/jKSTvE7gK8T9nr7wL+fn+vgDz7+d/6xX6/RWm7hVh2ss351n/JX+xfdYL32O+lL4qJKSC6M
jQLC69wkSFYmFp21xyoMHWC6A2/cHqV7SeQjOvYaVnEboJrdmsF6fV6f3884y/xP19dWwPLX41rf
WPtml1yT6/DivhlEAvlUvTVpag3tnBUeUe6mD02/FhajjzVZLO7XyLjqTt3lh+kqr/pT994iWsdn
gifKgf20onFNLjFOMKXfCLmll497FSUIDhL1HE/FtLLq+CkW9aYDiIZbikGlqN36DhDisA1TYWLF
b70V+b/KzpXlGdtddXZF/C6rYuSNaq+ZWxtfGYWATzmrgAbNHFL0qmOeDfKzqoEBCDJaThOSu6uQ
6ssclZtODvkrH6Qok6qIGjPJX+kkr6wWCUJmxQ3ectN8NQabjllKuZmWBwPDR8mTeHxt16RfwGHd
XHsZ4MjcXzPAVeHj1bnHV9nU0g6sJV76dtOYdbNvwH3+cdeJU/qINa6fVE/bvQO1bR82Xbu/3b19
lHVcGqIojhrjtD2Tr6MSHws6t5uGkIi9V9sV83I++re7LdORu9kagtQlv7m6pT3HUQPPQ2Nethlz
9+H2mTm0yYGyWjrESwBtmBpHhwHh5vbJcEmKbpbs2OUZSKkrf3m8Lh2acHhwSklS6u0mWhJjwyXL
+1+P3T4Ca7Ms++zZOa5lbfmZXcl+Hc4h4VO3p24lNedKZrrEuNTYcES9D7uo2k59TgKTWutiW4F3
my3CHG/fs1vymW8f/dtjaQPASWvzdsWc9Hkum3jTOjpGpi5O+oANDSLUEg7Nyafcd9g68zKdt+gY
dZYePcYhxKBaz9W/3twei5w2p6VXHZTlr367YR5L7zTxMm5HewR3oyCRMFRW/cFKoGy1fbXPlh8k
Ge//oR38P3/z13T//A/uf1f11NLB7f/t7j+fsOtXxX8s/+e/v+bv/+OfJyaAVVf97v+fX7X9qc6f
xU/371/0t+/MT//z2QWf/eff7qxvTP578dNODz/81frbswCrvXzl//ST/+vnf0L2NwxaY38Rlyw/
4c//ufwK//m/n37Gz+6vWP8//8efWH/P+AdRIS74AWT7Cz6fb/Yn1h+l/j9sQ1/E/JqOFk1HpVNW
7cLuN+x/AIhY7MBgKnBaLwKdP7H+uvUP12AsgxYM7wXsf/v/B+tvgYD9uyhP03TL1GlS60jh0Avq
i2j0L9oRWjTK0FSVymSzpS/VDY80TSLymwpiJR37RPIAdBbybAoitegDTsdSeOivLHiXfIlOCiwF
TkWsjLuxGD6jVf4EHlHCxHPIQp8ZHw1PHrga3/Di+9oijZCVpa3o58cz5J0hFn45m8/Irkn+wD57
tIz2s1RFoNDIauBIjIl+sTWyMxJtr6UVjMA6vGvdfOOI7nUuM4vjeXnMcFn7YWPdN0Z3ttqREWmJ
IU94I7qexriy28H77eatdLONNfYHXfRAQMC/t8p3SrN+Y2e640uWpwIOEtQzGsgVcvxcK9ZkM7VJ
zEoPgwmC9bwVmngpmKLMGlsOCZ1bRUmeOo+zhHRMBITQ/+dG9r5M0Puo0UQ1yrYVdh+Nq2GjNY/C
ccC76fHOdvh7rAzpDHut3VeDM+2THEBZBTorkEQOrOqB/DaiWlQaHQwll3vm2Oin20caB6cds+sT
OnvtjFt9KXITb1tlkcFvYXZH1dLGQ6cYDA2hc1Lxe8qFwMiInuocXQkl25aVnInyNeAfcbwJoOKo
12gmT9Mt8Hfe7ooqbK5E0GUqESc0seJ1YiXmkzN0+r5yBtO3iiE+0Zx8pe2hXFQvqgnoZCV2FDe8
3G5ad1IutV49DsYXRD2HI4zTw+nM7flcQG47lAWmeLPgMZWukhLyKqdYQciPK5ZqIAOBZVgVNmQc
2/GBPcFYOVze2OezpWZ1HKBkhMYrI4XLMDpgQCoqD74PU88hvo6tk5yZ+QHxAHixtLdRFqnkWuWy
vHq2qpw4pQhgMEm8ncgyCIRj9Y/kipr3mnoevF1sau2zqlTcqB+RMYePtzsUhZg8q+HqWMTKyNR+
HgqAyKWSvKk5jQxD5TSEdih9m2sVGSUeBADNxttYddMTrZgX6BrDVyo5BI+zad4PdqjtgZOO6zhU
OYoLVRwmrmmHBN2fhgAd6Y71eWgQzA7Ec61VNSLNvRTWEyKxs2en/dlWZRKUrf5IAcL5hWIykrWg
QoL0yUgjfidxM4JojuzYJBvRHe2HWGbphxZqig8n2X2cUqteR6oTU7KAqQDXMe/yFJJSw+t8P4fg
O5LMhWc5R7t6yMKvQcfHrIwXjxM3yFVyAXHQKhu3Mzp6RdU6xxnL5HkUvsqkeDsqaDe9SUYvwOzM
DWN6c03OcPRSZLSbBitSN7fPelLfamJhSCCCu8uW1pzTaa9TplS4MwxEQC0mWZRrhPOC2PxVfKLr
DR/Qmy9j/uaQF4N37sYi8SO8AnCUkBbGmk7NWnb1U2yLLTR5c02uiQKTfB6e3LDt9vagP3u6CSg9
jz6LBVzTAp++VhrS5DiLgZgUo+m7vNkOTW1A13DnloXCozBU5PhY6iC7LYyDEgDDJl0el/Ewc0Kf
tPXtK5yu9e7aAVzSgP9lcIrpPmsdkhXNXp7KJNn/6yFey2wLh/eQ2HALurGsX9XaKLazWynr212o
UiNyoZBnVUSHdikxLTAnIarde2sW2fOEEsvO5Adjovkkm7h86soF9kA0yu3eGMko0OM8uoP1vxqn
kZq/KZIVc5roOCWZ+lqojBo5pmI4luLaWt6LpaKJVu38oYK7ek9007aUHKZNm0Q/SEzFyWzH/ET8
6aoCFLlxUX2gaRqN5BDqTxgK5b5KIGRUTmg91iYdtQnp3U/sbYGIAq1oIAbYSo2FO8/KU0mheuH1
QxA2DPHWmUKKf696iUyle1RKrWAWqqrEYyT1xqnr5I5OKP2DIfnlutrFzVXle9wIzd5Bb5peFca5
0JNzdXW7C94mNoNWNDrGXNN5y7mqEHNlr6bneQeHwpb2WeG+SQ+coMrlxSCmJjIVpdabWLPlt28q
1IRDnjTNSqv73wPAzQfdRkNDkt6LrRgKIBCtQHsdWhvPW5KjIyW8LzWLk04HoCjsHScAm2Be26kr
V4PKWxioOugzr0ClLFpOL2Zcv8DUwBPsLKStpDyHVe1d5CyKVRw50Z6nnD47Vk6kXz4RSOW1G82M
kkdGVczxhiXdTEXIKE3W6tCu72iDoTNI+2PWuMPVzGqFt3kqXolF2KQJ/TlbEcnz2KF0NZ2y2zG4
S571tsnW4J+Vze2zS1QmZrpjWSxAFJVjpg0b8mrZ4l6LcKH+8dhyF2V4ta4L9SWs5/7kLje3j2TJ
85GkPq57kASH0dGHw+0jDNoRti/mhkUcjmsDmBqCP5YntYWh4yZY1hJdr5m0EhmOg71hgCbvnKz7
jcdC23qDqMmmY+7FkYJtkDy6pAyjjYa61Z/5I3D9wD2NCnTnMbIJr3k3GOnusiS6i3NV7AhW3UwI
47YMdalyWic8kuLha2UPAGZfZ+21UPriXmGVBWySaRvF/tFmCiKTTWFbqDjaMr1rDkNW58xr1EcZ
JulKS0PtboawEjhu622qrAZt2LxHAIK1aNDXTJjlnSXbLxbhGZeB4l2iyaSpUYnXhmPmaTDHT7NB
niaYVjgW+4PIbGdVT4/JkOPkGELTN3rmQhksU4eJ195wvp0pfYKLxYqa0YSL8a62I0FGjJe7tvlN
UimJD60KhpLoPeIerkofVr6hD78MxoB5O3YobDRwRIrV+JWZIm5JHXNlmd3bjMZMTQXRQagAN44N
8IMGYAg9AZKgV39HXZYTg1S+KD02M9416NGZhy44lsR7MRr9WyuUEzO8s6KGaEzNd7eOt1IDOlk1
qPhy+eMIsuSbhqlkktjPkeheiObZgpCzaXTT9amnn6xGGWfRrRf9+GqF9fdQ2cPKm6MDpYaDCjRQ
GeL1AE1lHN9Hc4XTcaNKdViHQ/hReYyAyl+ClAwQ+mLltTSvIwG5RW21ba+bm0lO5E/kVoeUM/rW
M+RTamHdM9EiUuk7Sds3dBLBnA9bwiQhZCUFbaR830hS3WZLe0U19ggm9aESnrcpkOA46m/ML4yC
XsLJWBi6QR1ZWFoVxGj9JZyVfTs5DEdqYkdpCA/XEVqu29K10OEBD4bymcnuXo3UHcx1EAz23eQA
dGMlJthzfEL5Dj9XYaLE+bv0Y5xwPo6WCsZ9NuQPpSOfiOcqENzj8THSJuDdD1nVtb/xTMUbF0aC
bNNdo1u4/xhpQ9rinW3Yx4bGYWQ2z5XDudZjr0fIXTeXJgJYBsjnSP2UbVnVANpMPolgZ72UjFZM
2aFkxdKLbtVTw2Ybe86l88hBp6NVkqFE14OPlrI7UVlgiujNomF4zr3h3SmaQzWX32Wv1lvCR54g
T2LJaWXKn9G4Q2h7lHUT+pCfl2+uIWgh1pyQ3as20ZoxUvQqRIEwieflaWPxOGXFoVDT1C/pxxMv
W9OYbLUNlzr0HtdGtx+pL2plQDghRn30iAJqrPR9JnQASgO/d+eiDwZHPnv6SCE3vHSF8d4t30fT
rHcyRs6GCAmudTNiHuOfhhQZSJTNN+M/LJRiAU89O4X3gTXhK3V/sQNcw7blqdZwIKCFlZ372y0I
IbH1o96DtVXLogV+Jq4ZTFL2STtIlOlzMNwXhMc/gy1/pqQ5mvVP18H2LKriiG11Z3W85FYef8dW
ct9L2H2VVX9qIFbhDTGfspnXq+xFQ1J/2CnXMvsA7f3xrorjEwXzmyaH10hYD51tn93auyds+1pV
BniwYnxXXXFCZkwXRTlQGuk4keJfsUZMxHIBFiZhj3lFJqJIIZnX9qUlj03M0zoiw1tR1xHYocrt
ruGiX5At3qF8RjtjMEuTiryCvLimtflhqck1Yv+1lTL2cX9Xm6ETx6gziQw34nWHOVBNg7QtrvAD
662YkXVHxDm0RXGJILZtevoxbRYzwYujoJFxULsfZsaMHxz/j3CJBWmz5tDZZ6VI13EahiuKBpfh
mZ3dGTK5YETqt7Y2XN1JgDpqP0JP7CrFAWvGSG+Vd92G8RDqk2Fcoy/XEEGB3IMTcDc11rpTqk+A
1QJBOwSlEiXZmfM+yMq6pd6odKolzscakeWcq0da+SlqF6+Lr04bPiVV+zubOtqteI98I9+Epul+
Rw/poyuMR9srkyfohq9hyNYeLZJ6JUSda3XFhiqrIzyBS6r0UErOenkxm/5Vi838SNt48MNkyjaZ
XI9t0HCUg78vT12Tqg9K/pQYCHp0qzYDjGfmSgwXTn4m2fKsJtEwTsC/kr2JMAHvrRuumiG1yNd1
Y9Zu+4WEIxiabnlx0LZtBo/2vxo6+Iw7cVD4Tbs+3k3GEIFgzS+KIgkAsVykOS54IrXY2KmHwMds
vaBW+zlwWfoZco4fNjKcHedEIPMxmEgXbVVrZe9Y/fV9S3RVgLD9F5PIlje54gaAPHFXGCZBSrS5
c61v3rqi3fStu544+D8iDhh8mpGfumEQ9YqC2f+wFN1cubE53/Uu52abF99vDCzFBIncx1O44ViL
lLR1H+yCT0Wt8aLqQMi6FqsaQijsne6FmRKzeRZ4J0cyLpRhXaYhaEUFeruK1NDr96hzOKDXCExI
nSLLwUuC1kverDzPN60l4Xerv2O0YWxlCVb8rIjWWmNysI68TSfMet/aSJaRnhLl96/7twexg75m
QIYQOPF1sijrvd1N//fX3T6dqsme01izvf3XNufqTmhG/Nu3vH1SDakIiV053r7l7SHZMB2GSeoz
qxxWoRGVB9Vh9kJSIcuy3HaGtZMtOfTM5/pS/oCzwjcxqW80PE7JrlNUiGNKv6u6/mL27c6l7YPx
goReYb9ZyfAFVP2HCfpPwwDQFyTYdss8WMqfOQtZCar4iU3sUMSrxuvHVV9QK1i6qfoY/H6miUmw
GwdtrZ2qiTz24dc8V84mhw5Op1Q7NrUdmElZriphEGtLhtqKuT6gqKrvEc1xM0zZnx9BVnaRxjcw
9oUjliCm4PbJ203cQ3+dpfWMipmEPj35LOLc3qso8gZpNhxXHT8fxYiGovf8lDAMXzURnWhQF2mi
i5Ht2hWw1pf7NWf8fS3usp5sKosIsy7FcVJ2lST/lixJL473mZ2Xa8OiOpv14jU3Z4I3HHruzayV
PtnwH7MLjWwwIv2gDob2x43+3x/hIDMppVCvYvjMDu6gZztMQX6pp4950RAAZZwVx/qFexFhwmOv
Ry+5jA5dVgR9op08q/2Ou/DZSUgtIb9NH8+gv/CEH6WhrnWl3Jua2A7pfMLIgNTI1I8RLgvTgrQH
3jGphm0yEpghgjzm0MO1wSEF6Yp+YF4LCr3W14XJUd9J7ofaGPbAPHsbl6infDRaxM7glIgovF/1
hO6jC/2lRLAsytkWCIqX3xNnfXDKdt8392MkTnXZnJUE/wakY01VPvqQoYkLUStp1lY1+I2IP7RZ
PRlNz3tpjiDvA4ZS1ban2aBe3dJrgvihxCJ0Zwh5xo5OT9OkkMo3c2ceho1rYwXJlPpoqumWYBkI
hwjZJ1e/6GF6yaKxQdqBrr8t5XbgQI3DP+PXdLiCyyZ/qgSNyyrfW5yi3PxpmlDxmXr4qikMoJSU
8wWp5voFUQXp2Xn/FbpK5rdkQQXY0676knYO89Q06t8ZGVVeruyJhO8OSNqATdIRQEPik11QnWsW
fn+karHcaqeXIxTheqh3nVWsR7dmQiaOzQJJq20VlWl2SRunWlX1BVWxu23N9ykkPC6PsWN28b5K
r8KCpNV3NQEYVmxRN+I2FP22AEvjZwuDpype0TusRwbXqzyB997GyVNtMltyCiRfnAIoOLj0O4E+
8nGm3PddD8p/a+O8wHPzHFss3uYAq01p3mPaDtDMIMm2ftF232bl7HuTdJg0Sb/TiuxwGrd0Jklv
1+XJzPKPMRTt3ui4OMsIw5Cs7zBJoYqvTeh4YfxrmgzB7J/q0SBNO2Mby0k5TzMLX4oQT2kycJQR
TFRK+dYgt0v7/Efa3atmTts0m7+BGCH3ULJqA6pnSd+Qu2J+xEykB54Kw88cGS+qyrPrZF5gxtU+
ngTjfqRjBMnlefJQOOolUgib6Kd70IEKoatvptlhangVTrI3YjQUooG0ZT6k5VThx0NQQubnKsfW
v3IH63erGCdFC9dVk16qZvKp0IkiQXs1GyA5RXPu8uGnmROAIldDa16RfBLuV+PUVkvb2EibFc2y
cElLnEdDGL2LuvrW8BkanXIcTXEJoxeXN6IxUIW40JtqN7zXPMB0EaWIrSGC7tRX00oP1lg+Rjrh
BrlkjyZgosFe2jpE25IR04PUa3B5oVLSmN17yH8y8R6bXrxFnfsVpozkkezPq8KqnuI4eyzm+nfM
QqHPze8aHq4a9vdgoZ8xTRzHDgZaVX6BRPkKWRQ0WESupyEEx+zpOB9TWn+Imfm11QadCdugruj9
D1pVbKTGspLBdcfkq7+3oFxhrs9Pnas95s3KDKGvuwqwU3mfuy6RXVmCvIzEeCk8jSc4n1zMQt70
DPvO3URTtS+XUjVEOdsr/VbVGcMaofHcsgWISLuY3oyiB68g8UGbanY2E0YkP0WTydaHaim6z7UR
t/E3ceQrhAErruB3QyOugSJoKkFdyV0/RvfpMD/YJkUZYZMhngzXagJbZlezgkWWJMpl7It9Zxmp
75mnRAOPkxjOYwODcdVO+GpkQMfXpTutvUvVe4iZxkcuYF6H2lCNCC6QDQAKJ+fXrYitXKkZWjF9
ooLO13ZEwTNX4/3yJxZFjUzPq1c2K0Jmw8fs42+Fc1kw1RVlDr9C/J7OGj3ljpC1SZv8LvWe9VE7
SZs7pTZj1mhZPaFo7qy8uLrJ99BZ08lMYhSplvKGQeHdSNzlaOUhTMxeWoypvnyWixTOLpLL7Y3U
51z69W+Kj+ciIbQ+QiKV9ipnNPfa2ETAgQGh267gsHJUjfNHq/gTGG6HMCKmWNTsysxh0RZsk9l8
0jXORfaSpKDzvQY/N7hi2NGRXDHt2sZC/Qpj+LlZfE2k9pUvSFjhNddI63nfd3I9VQyQc50/IPqp
tbsct4nhwd4TaUe7VmkIZt6ZV3+HZgtDIuJTH8ocoa0mbaNlkhu51t3E3rGykRUGofVsNfbHaDV0
dzSY2TQ4lkTXHm5j/miJodqANgxCVFwB11buh4acfMZO7CuJqwSkYUXUkdM+bDEacOj7bUmbgAmS
ZLNxesA3x0srBmw2wmRD1fWvwrUbdB37dLLCkyXEs8zHVdGp2JFRyNz1Hf4qvCbMtGcfPBJCEpkj
154sWq7UpR3NJxUK9qAxdMN3kDQVOhqkIuzoKR067X3WPguZvkyMYHzwz/QZlhWy6d6Vcfi0DbKY
XaRXdkHglptTh+I/B7/U8vTGCtSCBTJrDNlbB1KcVrpuGpzOrIn9x8EgqZGeRE6hgGndWmnJQIT4
IBrc8PVTtwjqPta2SRxdHSW218nUL63XDC9i7G5kThwWLNvnVhgjK1aLos17ndUJv0z/LRpkxqM5
o3CxootDanmn0yXtjce+GV9rwzsPEbOMvFHe6NhaS4zUGBPsWSi0KO04YZ9lQ0uS6SuJkcTMDZHI
Wft7tpHPtQNnVuZ8hPkgdUKBPAIzJd6MtvouTL5o2yM7nzAvmD0mU/29W7opbBu/RuzoZuHwwsXE
bc/1CoW08+DbXT9sYr16iU1Mdj1PYACIB0uLrvKMQkgrquioWC7EWS5xrVqmm0PUBE1hkGY6WJte
874pb56jmVNuNytBJGayDfLp9xj330VrbvrEoXb1Et0PNVCmYbhRS+iPWi9eNI/zk+guwER5eQ8k
hjW4rOVFqWIEkAODYIRbgAOyZ4RZNKMCiiVhnh3yCQ6DSkpsHlXaMS4Kjg9RGL8gv8B5KqEFM2FD
4tx9mrNNSMgg9k44nMoRtZHpYs4BVUV7rduwPE+BJTmnM4Pau7h5EmV8UrP65ESsecRL+EoWTzvH
qz9NnXFSHO36YqSJNfy4NYB1m3OTluo+2pLnUWbTJmkAyQ4xICEb+ScBI+sK8RdatZ+SvMmN0hkb
kz6/Vr9oPXNpO3Fo5iXJV00QXTHsXWBaSr0lp/hiL0oPtI8/onPp/zPXK2lXK8qyAoBAQm+75qkV
4LUK0pGGAoNvqfppHSUU5d6rPfIXb6PhsxSI5cN+7WltvOoNoa6Y2K+7zrnnQPsUY4zTwfv4U++u
jdIFcq4a7y2ByVtU2NFqGNuPjpQ+X0sESuLRzNaIHNmctAsoq8AKiZXH8YPsTslOkNs3YDpMmurp
OmOastZDtnRK9vquc5Ch161NCQrlqJ47anRrDIpB6Ta2jWcV9ZlwYH8JowuwXdpBauPAG7r0V8PI
DMxI+uTkHJt1OgEANBA92TQB+ck6E4FgYMyFXa/7sMI4AeVCYayGhDc67uIKnV8As4JBE7hEpIsV
xi7dKRDq+A3ERV1ZhX5Fn5Wu3HEfMXlBO4c3wxoflrDvtRMjM4gXUHd3hyZ9JgjP7VeahpqqwCxY
68qwouX+QGhbGEwa4Sd1U/Zr3cWEDydvERVQTFqvoWPcm2NEzFFCl9DVyOh1yvcqwsooXkQKmSYm
fvwuH0IN4RaCSEzVpg7BsH1yap2MexaYfTHnZ5aHTcJY3/4vws5rN1Zgi7ZfhFRAkV47Z+f4ghy2
yRmK8PV30Pvq+GjrXN0Xy263OxmKVWvNOebFTzmTmTyZpF9rmMgCKTZw381NN3CRwd8ANirR/0Rs
/tA0c6EleqguCpZsDGdZuk+QuYd90++ylJgJ8sv3vccljvi+PbX0XdEx7In78KyZTBuidNhHiceM
LsWhnOrTbnIpQ2yJI8GYlqhU/a3WJSsrNqNN3lAiyBqqsOoKLjAt3HabDfnUaK9F7RyI0Ek2Zblq
kI+LACO4CGiomLWLhXCMDRInVLsg/IK1qPCazdiOnwbiCXJV1IrpWboS2X1E5May0pwzdPmBIS0n
xjV7N05OAC8f/K6n8HB5ZWNI1w586oJR7Q716iZmOrlo6+6efeymm937esykVsF/OyhMqlN0aIz8
FgYzeDL22QvNTe97HD4vfnugh1OUlvZNd249tQiu53DfkcuM9JobkM5qpcUgjHi+j1CVrJqqY6Um
QmeQZbExVf4p4nBVNHEA54WMc10zW5yVfFxBfLFyA/QKLjnH3isnR5vZdiFXkwLuu0296dvSxkbQ
0WxzvtD/5Dsi9/CphbG71rlG2UUDC9/wGTrMnRzmkYGjf+b48o/QmIjaq4+h4zy548wO93F0w8u0
6nRT8pZ2QRGEe7YlR02CjJgC2iFII/ZJRT6kDakDIszt2E0n04lQlzMlEm1zm9UJow64TEjbIVWr
ChGnItq9S9gx1XCrpyR8MF1U1VWQd9sUN+2d6weMEjXzqfKKeyjoHduOkC2nMp/IxdxMpLkC6pNi
r/SyWNZev57o+W9Ek7UrP59uU+0iNTCZHHdnM9EuiApQfgz1hahV+hLs4RDvRMgXJ+2jCuMn95WG
/jHVnjE0782C7V4fWGRNQjbMxB+zV1gWm/Q5QeM694KYOHQfgs2XXaIQQt6AK7AoF17Cf3IyBypX
N7PX0iYehGn0izJcxm+5uRnJH0LcMu2gftwR6YtSj4S9VZK1w8IsbMApqXsJPak2jaDaM/LwjMza
uWiJQ4KYhQjKTGitdW8R6qHtWIJCF5lPo+IstPCN7iA7kbYOljbpsAYWGXYUOdq9cM3kQ5Lb2aFH
XHK5INEoy0icYbisLStbgZkw6GRzuT0qhnTLslGfdiEhBcoK1rx6ZW0vmU/q3zoZaEtE89EiM4W7
zrzunG2JF171NSEOWt6w56X+TTqFH7DAv0UZ20VsqWjKV2ZurJhZ5iv2dN7SS6S/1hNWbKujra5o
fAPj4vrs+0ii8xRYfpAdh1InjLOrxBKpyU46zU+gQ8TQE7S8JHDNqmNCwMy1XWEwRhLDdWAmX38C
R8HUqR0MPV77I0QYXG5PbRE/YIghYhdDBPapp5F3Q6Do+xh9tBZ0zBQdyjoUxiq0nZx4yDxdFyP5
WZPq538TTlQzs7cZ+h8MR7c+LHtslhu2+xkJSAgyywmyoSocclaK5NsImfIIm6g6f9ghm3jrGL/D
wWch8qrmY4rDHZW0cCZnlwZgCJyi+GFQ9UwKBEs5z0/XFppF9+zow7nBLIeJh3Zdr/DuQx5CiZp+
2KNpsHIaR88Q5C4S1zBQ+1Pfuo/K3oYkJm2KuL8dx+riAbBYoEDaIazp1j5N3GVfGM3WTZrvRO8T
Np9UwKlwqrvZ8ho5FnGjZANVjjZDkIwHGEyKqQqDQkHibei/MJiqNzQr+N9AOSGoMF4lTVkvMy6e
ko7GMhqyd9t1CKmeL0tuOLDuAyrnOr7s0nhbZqpZa1wxrYH9ZGnD9y+y5g+juILdB8Ir1MwLRZ8O
f396CHTzYA9MtnuGXXQ0yTJXHHA8NCtD3MhtfbSdik6H9B5ICLUQXzTfSLvYRKWYVw0bs+homsRu
N9itLEPDsEmxqevPk9C+oZBInIQFDjEvuXdP7qM+hPmxCdzZPWzT7wwebPOPncbNbRFPdwHYEBDi
K8I4hgtgU04RdlwNwDOzB6Y62tO4FNWZJHh1Jous3rpmKZaRG2C7s0kmrJriBXCuwBdk3dem9VlY
yWuQ6f5WxqPYsKop596iwbo1keUekUZVTHIoOIu8tc423o5FQh4rbaZ6JRxVAFNx90P5kjTTsPdn
Za+wqk/8p9UhK0m78rtb2AVQ6w1KzKKj4VPisl7XLTGYIKbCFonk2JACWVVg7LUUD6WW7HU1Em/q
xKc0mFFSUS329iRuaBzQzUZujGcBLzmQhbAjaUwC3o6iXqxbOvTLBqsk9qeGArtvTkUU+99hxogN
BzzpP4BHbD/dEjJEfKZBlGE19CuaIwRo+BdNIyW4NzkMXBVfxtF+0AuoPDIt8C/WcjsE+kPELGo3
iDygNPUPqOb1bY70WzHYP+iud9Ycw1+JQX/S6RBaUk2bxBf4ENBaH/AdfoBomMNNJUQyIrhA0diL
QlfsWtppDS2+5Xwnnwh9V3L0RPSs4ype+W770aTS24asNOABs9VY0yHzw3abmAMptLhA92yEycDM
vWY/875ZSt5TJBXLDFP8htl7TfIKYyC+G7mGidumwozh9xDNu/RDWZV+o3dq3c+x1VbynPrpXYQZ
wErtdVuC5vVSfIc1KQPXfDeyUTgUUNRCQ9Guu19t5Tv2d1u3L1oF/yeyiZFwQthrZIJuK67LgkR3
OwCAVXqQO2Vb3vStwZVSHfqihK1aBXvWKXZTefjSxxqrr4m0L/P87TDvOL8jt80BmkRvoHy7bUa7
OtLynPS45JBxUO9MVx4EyqS9WVFb468Fp7N2TMqnMZjeTTbDeCGXdhkna1EwxYjaV9+oo7WXtG+N
UftLnxYe3Ob2T1+XGHeaPFyC32hw5dO0I+qMARYWLThGm0zjeJ36rkF0i8VV1LxYI/eWQRTNMT8x
YwjnWLLYOAWpM6oSL4LqfuUo9Yj7Fr7R3CaWBSlGXdE+ZhE+k7axsURAb1tZYUdeB4uTihP/MFq5
WMVN+JQbBPsYBZm1pWGqZT1p+UaErHxoSap1YI4fdZv9tMlQIpRybgm/lFvbI98lZe6wRLjynESU
gPh5n7uez02a3QSnp7goUdHjNQDTuWX/KBSurwqu7QryCrdUfmMlS0ZU+9ALBt6oDI9AvjPOcpwE
1+/opyDW/P/fZrB7B5r8nzuO8yP8PkxJKbS0q7DNj3qcV8vrHa/3KSsbod31Z/r4LnCQ/zyjn5T8
6vpzhMuM/sP8oP/17e/j//2NxWJjuPv/56v4+yL/PiPXO6C//31LIImydCrZpUe7Njk+5jdzffa/
L+T6bEZoExT1+8SlllBCXO9aJTOM5/rt3we/fvv7KNfvhDPUnA8cpNic3wNbdgc3I448x8u3b3XM
KroblYfrdz7ah7/f/d7mTlOEqus/94kRWdFV+889r98F80r9e1szow38GNTbfPvfR7j+9u8f/z7X
79/98zCWNst69EBf6jZ99HXU6Tp1Q3Dz+0IAUzKBuD7Wf32L96IW699Hy2vC443BekoyYp1oaQrM
t5244SzMD9cv8TjlzB/48s9tvz9ev8tb5+Qkubf55/br319vuz7I748TVSh7n7yl3cKT/f7i98l+
b7veBbQqnqD/9VjX2/55mOuPXgv1Rm8I+aIDsv19vL9v9/rz9enyrgTg8s/D/L3T/3rY698kk3eA
x1VubdLEDk1OWaZLTbH74kcHXg9VPF/++VEMLaGo//y6F5t4gkHuzR0XUf/fP7r+5fXLP7cJyGUL
c4DJ8vsM/zzN79/+81T/63665/Oafh8LfWF1IHP6evP1D2TZMwP850H/6/f/PMn1x39/rXlZuRvj
bv0/P4L/9br+58Nc7/j7Wq/3ud4WoiBb9475p4s6uUTni4yQ9ADkEj2J9a6emXV7G7Q9adXX5bQ3
nzWrSf3pHBrl03U1KGZ7WBgXMP/MxAm5gtN9yNZGkmi0FNmy2aY2X8SIxtL1jxbXwZbpb30ckSEd
rfk7unW1ZIttl2ulQ3bnPV+MhNaZcLNH4ddi54XxNhnUY9VFtBw1WppOnjNGbFD/dTasONLUG70A
8cSFg9DwftWAuxlL9S19f5WE6AlMAn3agjksPUAwUynMPOFWKNIM4W8zXXzDD3/US5IhwwpRBOBT
xEW1tRh1P1obGVVSkJwzfN+LOhIF7pkyPNmooM7BPIch25ApSHbJdLQADLGtlWfnCAIohZmiQwRK
Wv+urLr9IEZs7P0k7qRrG7uJRBXTZrs6OC+UJmxtYA8hYafQIbMsAGYwV2LMwFXGVp/PdFWwV2Gn
dwPwlxRuMMrw32AFzf0YTC0I/acnU6b7vCzPqHTLZdTIt6qvoJSM6YYCKlpbXNupUE54LWl7hrTd
2LEXqybfY5s80ZVgjxHPbHwBUSOAzilMpgB+K6NNX/HZWa25890Q1CozxKmEXKD5brOCxAWqYbxJ
1PDTOHww0NjemKkzHlXeKRhxXEbAxcmUFgfCfocts7OToUSI6Clm31KHL5X6iX0KSCGoCIbJcoHf
LRytJM3NYPwNmWgbSRKjekk7vWx6uaY2fqaWHDaQK4tl2jbfTnSbBQzt0QXO6c20kremNo73hgaE
tZvdwkzdSJdN3hvlhWvG99mu1GgQlF1Yb9xJ77eyTTfku9CElbzxAF0jeTp3Q+TVO7fhRQ9ztGiA
FeAgcv7R5cYMHQ9UHExzN3AFYwPOpdZgZx9qP62fTat6OM9HkBHb7TkNpz+MsCmTG8YDlSTb0/Ev
hdF9VZkxEDZJGiUyQLUYCNxD1OuUSyliyX7KmZng/arGGyKbZlilyLdMmWjbKSHmzW5HhiIZs0WU
Ly8+XCFw/OkCzZpCPajzgnkuGyXZKm8n3JoDOZ11Z6Gj0zZZ0Ph3o94uJqBWZYpVOxDBx6i0Tetq
RKXo1GW6eaafQO5PjpXLC7+1WflaDCF9bQJ8vWoUqE92uvaHtGrEJ5EZ7QkMn7MeoTMAB16agDb8
UD3Cl8Of5p06l+q7IBp9k6h6AQbuC3pet5kqCmMaj+VGc5/DuYK24szHJZV3wAtyeiFacZo4pZd9
29MU1/WbYKA7kTF97cSHVUnKntFR665+aJLqCTF9CvPOW9te+aa36sIMLVu6Jjy0Vj0XwjeXsonp
jPtgm9HDs9/QB7GA7uIjn2LcETvhzpKaoE7W7+1YPmv4ziW2NTDA6abJKrHK4/IASy5YC73b6SaC
yzQdXwJPfYDsrJkaF9/x9DoZCZGLqENFFDK7N57cKnxSuA+OedTqm/7oQeK0lffRDoRM0a4i29NZ
xtgXF7Zv/OQpemphv8W9dUGX+aJS7yQN7pbp0AAE+rt2kvFaIWlpS0z16ENoTY3bhPBXonfzcDd+
2moLLOQxybt3ndjflWhH8MRE9nR4Bm06iZgkWLslg7AKb7CedzRY634VcEws66JDHRd/KD6kRY1X
eYHNYl8OWLCwaVXLlj0ifLrUcfD7NMXRxFifWf4dapQWPgXxQPMI2R4yUho7FgKNjkOakjzbpSvd
S2dlPO2IpsleSks3lxZW93RIcFDDI1jZtaAhQw6JQGW/brT02Y6NOzXMzekXZTP1hUqJlRJBRGR8
F1rynUXGV1OZdDnIyuiEBTqVmMu87yjXQDwvCVsg5xNY3yIcg1cdlcKQoevsx+JBxNWlasZllo+n
sqPR2dCwMnpecGhsvAbrnWiNej1oNn1NUd4wt1pEhS0BIwTsW4NhX+hcFLIFnK0S4GZMe7S1g2UM
V46putM4mIfS4pIlNLZMZ19V9kcDxKMYJHDYNFtJwmZD3amAywB57Hof/YfbH1om6wGE0VXFVXfd
mcSMyR7mIqBx+jhaC13MyoeVb2pfLsTf0FfD1oxMJgM9GiXH3jL1fpQ6AG2oTttCGltr6s+AX59y
gnClniJEB4GMCSJ9iywOM6149UQRH9QygH1qldU9GuDHzEqfx6lNV7JuHsN6+ioG+8Uo0NXQGs5s
AkiD4Ty5Kyeh4ao3SFl12z4XkFDcomGSWjCUsWWzJ3gK9jPRM5GGuwSl2htT+3cvIB297E4DdL9Y
9Ahc010j07dk4JiI22ZjdNQGpjqFEyKiEZ+bqGlqJaVxG2k1+BLOT5ALFpzqWcinUmZ9UW8jsS9G
MIrW+9gO70HDTNBJkYS6BW2CiIlvlnz1TvRkghxT1fQnZkiryDCcVLTvZPbIfJWJnCjuS1ylXQRU
XRHMteDzeJATghTQmmqd6CZxvBhepRd8NG6zDzpsOXQ310BJkH60zp9Gki/YcoVddC0ShlwyfhLI
LTTyjqtc5CuC9tCg53dJINglIYxYY4raDra3f4MtPzfI3H0xMKbHpBYstRF2QxhxbdaMY5V27Jd9
BO0SJMmso65KP1+UTnJsrS+RYTwS/WvHi9qL8iUqk2ohxvTZq7UjK99DVPvlouscPvrgApIL9bqx
beN+NxREce4aWsgNHwuLBFKJCMvVomdM+B4SpbnsnPISubN6oSU4l9Si1eCdkqJ4SDsTNYORY1Lh
7O1d/0+aDocigWpCkPQLqpCT4bW3nQuYpesJogverQwxQefRhor79G2OnkQfUijYfDS1TElveOLY
SEjugItB2VDrPRXNsHZNceKU3JIfMO2hg/hFdsEbgNoGMxCeGU6X7sVuactNKbBF8AM3aUyDBJcP
n6ZEz2lmwWNhE/s7G1cAyvVIr7uniEb8rg6ZqiDocXAt4DFAd54H6oh0C2RZ579jg1mx5BobO6s2
TqPOZu2d26IEiOqjpSdYIiGag2kvugIs1FmCOtUNHG1hThZNfpMP2eFjdObsmgyV1aozHIJ18bDT
Z2Gymj2gpy455hAzoaFeANCJ7lsF8NxuH7nAUUneed9i6LqTTuJ70xbWDujnoyZHdnNe947mdzGO
kE30vnuvG28TKJepRjTyWyRzKU2amqlIWhTVCtk8Jw9FWIUmsAoYnzHrQ5CaJbuMwJ29O6UvDkV9
yRW8UyU6cGrjsef0LBQXw+gk8WOpoIfAE3O4VNG9zvKzajrONd9PGBNWpyAqfpw5BQ0BK64z88lv
3AuCk099QJUy1SDidExCfuRuGPeeu6A62hSLAU025QUXShB429bZiJJnau1n1zbLpRXo6KON4Yuu
FMMWVw0X1+NSY4+rxO0+AiJsY8e+04KY9rhdId0mkbbslzYA1BtLZUybbIiB0qUGs1O5iYPoR208
2R6tQofFaQ3aQh/6J6vo17phkWuSAXyLHPbBdneLDZVhr5bcmvTGmbl+0hLLt4zZAPBMTDGnUG3R
5ZoN823dzZ9QEH2yU66WVlIhe9WZ+DscNNoPgVEfUZHsfZvpYBS2x1JeslJI2NWIidOMQnSygJI0
ibsEYbWMJ+tcd95jpnV/GO2YnjxFg79G8r4acUovsBqtWxXcxkpKRCTV21DHB6DZ95NJc4ZkXPBm
qFU9RGOiCJ9KiWSUwMEnt0dAW4mAuhNTPlpZDOAuWg4BQgBxCuMVAEzQoYgw/4g7kHwKBJgMbGMj
zfHREJiXYs7AkE84kRE8cEv7YyEoWaWts2CPGOo2SpDhfRoOzH2eUoezNMv6ap3pfE6yl1CHsvOI
lXneJIHUHpszackvGowBiY0Muap6NZqjpm9sMTAGsLQHWciNkmzHWKRAvQuAYtH47M7eXRB7ZZKw
sGnm0QybNxWan4atjcQJqwcx+uux1ePlCJN7GdVUhKQnxli6yC2kMAk4QxIKKmjPEZI+UtN/TMYV
C3vo/jDUvq6biwik6xKi5l2Eun4RVs4q8Zjdax5HiWMZH6Q+/oFTzjQxAeZr9IDwYc4nhn5fWR7S
Kd1DVGxinUsKa/6DdRRZ7QoB1m5wEwbjxrjUEUU6OqBuQubAHHtIeBB3vMZ6ta/99qghUKwKRH9N
Wj7FaX4OiVdVdQWWh/q5bz1m8LoB1TidLX/xalE004VWwGspv0ckSWU2xSsGVvjEmu7Oyfs3p+m/
oqzdTQy1bUN/R99prUqzT0DLVQt/qLH1TT0DAQ6eUj6oxLnrGIbC5M3OCscSID8BJsh7iy30J+if
Hv32vpOCQShb90VekxwgiNRkqHROLXmSOpPPJGjX9jRg1BDOTcmuQwGWWIVMBTzZPxkKVqjX5Zsg
HO9xuKkVaIO7zCfLUMX+nq3Wq+vdu/TaEZlkDjjX2bDQxhTYFJi2gy8pNsil6K0DsrGFqrtt64To
h3A9p08VDtCDiP0dx+SyLkNzPcTQw5HbcVcjIljAsOk8H5oA06Xe4PMLomntdXhPc2fdV+JVS4FA
1UTa+MO4LQYfhmuK6aVyOiRV7VdIVMRomXvqCzzhFBi9s7CoKtl99Tci2VNJW3ttVp6oyEMho2ye
xl5T72v4PrzXvDLR4Lnx9+iEr2EbEtGBIVlTnUmekYHoanwpJGlKvrFNwZAscpWTSoCrxY4Z7cnu
NcmZsPtMO1d+zH/Ns2GxNV6P21HHwukQ8bKNZ/GVnTwNYMUXVoGgtSRTe6nsdum5TQnPtIO56HgH
WXyXvgOfMCwvbRBuzMSKML0OxzIxPgFB7AAtd2za0CNX7VfUg/BCxbaBtOktKs74tacBnDI9TqW+
by75CKoft+oYAadr2orJV8AotPADmPJrmapyEWOyW6X+nDgdfRd+egK4idMrLi229Va5AOC7C4cC
XDl19qIujO+exFj+sTqzaxJS9HcHNYszkflOJMw+McvvghnQxinSb+hBH1TUPfSl8DIFCFUrvgAz
Yn4PSroOvZ1zO3A15VS84FT+iAx/Y1jqByTLxffweUWsUTo4xEw5z54+HEeAuuupYhdfmPWNqiW6
MqZ/DtOrxDO22twKD8vxlFqiXadR3m0iBIw2w+ZFWfbPnKOoQfQSkUtP/EwdjDDMvUU2ERWexOFe
T8UTHlRtFTH9e5YG2pG+8u/a8NsbXirXfEE/8+hkHdUm1BULncWy8f1ogagDRRJaSofdAgUv5yaa
XZCHFfHr5puwDfwf5vOQdRofKPEmfHg0BQH+pQlpE9J8VXA/dGCQMMwjJJKpF5ywEDwSVLLTZ92b
DMKGUhjwNYIRlz0sJkX8XZ2Z0YfD9aiMWy8M7so/LLx+gJivMk9DqO5SyU7Nrg10O32FhEC8hnVj
LEajuFhp/zigU9iMYXQbO+pkeujIXGaykjEs8e3VqcfmPYzmg/6BlPrDwbncCA7MxHp2QvvBsPMV
/vxz6E3bpMWCko6HpuZsAayGaGTXmOK1a61PzUESwvvaY6ra4MalGRNz/Sey3FwIQ+2r7pJU9rlh
AfAkUW91q7/58+bV1YLTBBat0otTYkDl1VTzVZIRj1bgOSUGHpsucq0eoI4QFmIRn6OFKqbLC9hX
hGahLEkPhd9+5lLdlWE3wQew2NN0D05KfCPh5EuGFNRUSO1dJpa8ME1bEaz0hwJAZyhDFBRxKV9h
Fu5iKznUeItFYn0TeEqfqiahVJLMsRmirTGWF+Cdw7Ku0n2pBvwkxD9XhfWR6M2hNpjEela0jhP8
t3FrfoZ+fleDeuUlHLvwxoGG0Ez9Kdeg3yQ20o0I/EVv3vuthjvD/5ly7dGYPWs4dh615F2hcbAm
Y6kFAhhdb6DtzMqV2epfTtfuDS96gIgT7Is8+W79+cMO0/dRVy9JjlUFRrexaArec9RfxqQ/F3H0
gIXigxLiQ8wyZwfAqFWO710Jxt4VXMi1zCNPZyrkcjIc5M3dtVM5bAeWzJU50poVkXFAtU43IXz3
sATNM9VTRgIKKuj7zO3lwhHa2xT0J1F5h9DLzwZLOFCUbQv0mcG1gaqmXUd99BqREbj8qazyyzLT
T78kU6IzirtMqxZI2FhcbNwxPuYPG75+3q99bK82Hb000UtSObMHxJCL3EFDQqzPbuyxMIW6/xLH
qGKtDvLL1DvHaJJwoEvE9GTTbO0q75di2ZKmsXCcKNlMgXNMi/zDltU70vEbguzcdcRxyhnygtvB
WWsg3PPiHHVusCXhaOn0XbB2NIhm8XTRfHhrqZq2lWWurQ7SD5c8bU2+NtEtCEUnoXaWQmE+66kH
F4vd/KZK07sfHJo3YJrYlVPRcRTnZzN9hiCzCtPitg7b11ChfZ0PwWmsjEVOebQJbA4UevkX7H5b
OuKvvtNe6Nze+EREskswelYnfW3F5TGV2UMbGm8Z+WBs9ELK2r7cut60DmXLhTGPHlAvcB0WNGVo
Hpc7dmMP7Zi9lm38xe73sXfbdu/gBzHzyV9BEHi1ylNd+m+UB90+DClRfBr1J82V6xod1RKxfQKK
ydjVmqStF48mJUMVnLKRZEan1C7sNV+GjN7u1DmbuozyFUqLnj09QhwMNXTGYY/viI7IC40BAQ8A
w0r7Yt+7GDv1KCPf3Q0AN0t25fsgS2hiklqtop5NowasdCS5powR3ZejtR2bTD9oKVrmaqoCJhEO
GzWyILaZr2/H0av2luYixx896Lu6md1rY4OmBjLH9vrj39v8DKTzz8T4ZuWkUYIWuDS4VrUW2/is
2Kahuwry4dWV0ZnBT7exHTxVRIfuCydLcBw47zZ9ZB0D9cIxO23H+9lMOoVqJ306fXq2ZGvzPMHz
2yoq9LrnGqZqGpBR+1AOxUfXgoCKbK4+k9bvpa68reP/OM4I7CVlNFTRN56aSiGXREXQ4E3RurHF
wkRpb/f6H9zAnDRU2Jnvf5qxBJtj00KHqiQ9LPKhQIJV2yxLbnXAOTI3zzVEm+7O8Z2v0DMwvxAv
M7II+50POjo6CUnHqvWMF+8aqbHBI3yu5qeL5gmMaesVAtH33nOfXQkRw813JKggUx/j0yTs+6y8
KWMwDChrHiDeczlxUZyXkpamczPHnNWO+10PlsPFEJKXld7F8+jAA/u9mIb6KEXQ44IwOSO8fFx3
oj10Ct1jFVTDohiRrCF047SGMK7kH0+QqS7gp6ATr5KQTqjtdwvdISXDTUxnYYwY70BI3dSxeiX0
hnJoiLE1mtlPH03NuU3abUB7W1jslM3A4wI7AmHBVbX2QvEajc7ZC35QQUFBrmcvAhvOMnJzlsf4
IeuffRNbinLZo4UB8tgC6/fQFqiEC5QZXsze2UGWB0NmG0dCf0k8VusEVKOV0GKBBmVt9egoO7ov
tpIX9tiPtshemswl97PGYKB0EBSBBivMNbbRLIWLUWTyTwzYtIudpHNIkwqdJm1PjL9TyqwES3Op
VXBm7ctgJckWZRB/ZRxNZmEb4dofE4bEDFL1ylcMV1TAXzUz442MGGYPJoSlPHWXiW3ra39Sj8Q0
UKiaFc5iSD8Lk4aVVX4ncXVbe3m/S8fZXZTiGTHkvs1aGNUBg6lmovnkOMlHR5OPq02hYTalYwZy
dh/Eai6gjTfLxv9KtxLQOc2lW5GhWeoN5G3z6Ml/r+iwYFzSqF3bE8YBTIMYKoMUmh7FyJ0P5gXI
HM3OTpA2qy5KmxE0WVeuvdyqqfkZe9iqd/ddRccvmjoQ6mDUNp4ZJDA46hXiOeB3ddLdVRlDoAYA
9tLqiyN9+XNgwVUgouM0gIPWe9qa1FIlCaFYaNhNbcNKgh3oIgJgGLvjKGURcwwHj010Jmjgxiul
uZVEcW1IgN1PVYxBI8kB2pPuOAVcHIJANseefnviYmmIk+HZzvGBivaJqRn//3wCNkdH1o+a+JAW
tNXZt2YYX+1jbapNLsjo6KucACmH+WlV07QvidM51hzFMMCABbbIPdlAvHpevoaAPasuW+s4qT1x
YGS4RMVzbk/mDs9ZzBJWjAfZzDOhWpBapGf4tpykpq4lsKfoaKvJkMNC66VxZN6YtZxobLNs6zlL
sY05eu4vXdjqBpQIqy/xzXKKNqU7n5I36TBDcUdOYTOtrSUZ9CYquuqEv/altflsfb21oewlaGg4
7VcE29Q277iyeEqDpFBY3zbLGiMZ21UvFpmySMGzk0tT8hgUd4IWCkcUg27+K+uQtDP26jXbPZ4b
SvHGrFhC9bnKcpj1rG0XJXgcqJ1k404cZKaRL0x2EcNiM7TyjYcMM4Q833TVB1HI7X1m+GsVjy/g
GE6lchTUhLhAT4m1Ih8ZEU0ABIZo4k7aj8xIsbOs4LM07W7luN0hYIZK49AzvBqABW1zu/wmLoeP
aIxv1ezUJdvimVAkd4dPSa2DqiwXLRrUlVFVuy4/1jlHsuXjmuJEgsxSnuXYstwMubF3DJydlBUW
x5ws9e8hsD6E8aOG6ZvgojuvJG/Mqm6nxib8IsJY3vhQgWEuMeqwMXQ/+pClVkPJkplS8dhary49
M2Yb/1QcqnUTam9eLV2kCrVYst4hKZCas04n9ytMJDMdxl5LlLHUGhO1yEjFyr52axSsldkwElXW
aPvY9MeDjRVnEbH1kXlHMRsUw4bg1G1aRg+EoYtN7d4aUqMwFOOzGgBUNYKu8FA/tYqJiN3juwvy
BgyQB15nSCdefXAOm/ZtDm5ozB9DRbcuu302wVwVlRpepMF2oMOvtgiJSFvEu7qwwpugwJVAHCKd
l2nVN+h5C/UGPAJNt39OukQtZPfduzT0y5gWvAq0x5amQGGk3iIwyP8cYvNJ+WwP45QMVrQgHxpb
9zp0RshhkdxncXxHRjwQGgu6jTOVpD949K91xZ4PahzN/zL/I8z+swXMvc3sfqez9pDiU8D6TD9x
lPv8LeYSzWVnbDj1Pe+ITGsLX1FdWuk2NMF4TtUq0eJdJmAL1b55WzVefCjQJS9NUsz4kBdj6R05
jgBlV3htwrbvLyXWLDlHmQ2gs8LuYxyLG66wMVWwucBUEsFEzdGBlJv/w96ZLDeupFn6Vcpq3bgG
dwDuwKI2JMFRFDWFFBEbmCKkwDzPePr+oMzKrK4qs7Ze9KLNesMr6io0kBj+4ZzvzAn56zjLmPp7
SfVgLtVH0qIF6aLkWZoeEYU1o9eodCD0kRG1w0DX3wq1jXPjN7P28acRHtm+ImM37PuhZc22TMVv
reGDapvWqGnv69WZkxDXdAih2t3i9cFh+pYbnj5/fQqfyu/BYfJQpYq/tnVfABdMxxyB+CZFAsGA
iAwDAzS3aoZ5V9Vch4NKvCR9nHAcmG9tFY07IaXehtbRVXjG7MV7C+MIqEzDTLts89FvAOlfcxDv
GxKwprI+1VP7MuhqOUgMSP4ATGlKiQXlIofDusnqAycPLmIXi1Ln4v0VbOIo4bjGKlT2dF5p6VtN
298PlfuUFbygxYJftRLNV7g5WaQgKfn3COCNjvVGPSa3JpgZ8jNmxFH4a+wFTFLNWj7pxaulao26
42dVFwEpsxisiT32Gn3L2YjtsLAjJ0Y5H1TGfmDFKjKjJZtj/EwwbQVqwBoOkrnpp32e18DDgnug
ZNdQ0avQlqGDreDFGinzGIEe2qsqipzpk0suMDbtPgireax7YPqxgsQxs/+0uS+FWUcngDczGB4I
kRH3sWMNu67Iw72RgX+rhftHk6Si8u516lCa2Q3lhp5R2LYz12dr+bCnr9R4qts/WnGALnn2uybJ
ieFnR+1noPov5vAyWtW3hgCOTcfBJduXKW0vXoPCB5+mj878G3xvifzW/m0PDT55S4CW8yTpa1Lf
ybDaQLvmTQzVyUPyc66S6ZtYafkhsSROVvICaPsDbsChj4wtTpFsPwVusiMK4AVCBHtTjZMfGTka
vPk2WGwPHDv4ET2gQOGqsg3Gxe9ltzOG5gp4LDsgyzjNQ3CrWhbEmllEKkjfYqaXcPmf3/LC+WyW
6WqDN6BK3UVBdMGQXGw4Og0EQe0+tfFppWt1xh7lppIIS3faYtgcSD9yupOAmNSDfzfmRVx7tECy
IlizjAlaoMQln+RTphY4Y1gRRkliV7+k3Ax43WS9zWtET40bXTp2aczc3qXddXfoP7nau/Pe6Dpv
18JR9uyIoyV+zEq4fCHX+rI5tLY4qYEshxRAsp+J6memyEAMJuxK0vgMnf49tdNfHURljn55GGve
F5voYXxQ6V4tLbhahpBkb/qGkbBBs/DzyRIkiI2LjQkDG1uHl3lAs4zwiSssueDJN97/J/2rwS+5
C5kXMKZl6N96Jr5D2ion/Jza6amV+rPKujd3bp/ZQkAhTYyQF71j74y7rA5oB2yxqnfYoxp4rpUN
3siMPHfT5wsxTIbJ1lkH1qWqxS8RjGCWCnRi6zar6EKEL5kLLKyoTsOkLgORytZ80JxBBeq9nAt3
oIzvVh//aSRObFjW06EE1DwGuOebz0K3bx6BrtukKG81MYsBd06u6Rn8umNuD9cJoATe2ZHlid+7
MZI60672IYVqXenMd1abCxefDy0/WWi6frR41wlJ2q4Q9u+MlDfMwtEZhtB5cpYvQ/m1AhBG4Z7f
KUCBJD/nBwI0TB/ZnEN1AbGxUAcxTuFd21X1PmzrJ3xgvumUnP6pfW5oSsOuNjDKgx7IvbrjCo+R
LPmMIK5hWiBqqDD4u8Ep2oopDuUtTZgKST4asUBE3oXJxnZqi/U+GAt/0sVLVDUPVm/tJqAO/Brx
bsRHu3OZlm8bZn4KYO6G/HasITMMPW2ld4mqH0NYtxs5VWysJpYYU05i0Jwd6s4AUFLdusUUUJuH
Pa4J8GopRVnVHssC1EfPTDgmS3HTTWRLR8s1hl+9DaK68M2qO4eEoBMBjFAdxZEAwOjDr3mLaRaz
Cb/LQOg7y3c4cBT9ACA+QhZ6dQJYwQuNeGfM8l119c02u2PuZbPfCepd8i8U8yDLIPeihLU9PnSh
9auyL6HFVXOKR8067I+HxqG0HYiVg/ep5+6d4Zddu69sUA5TEbIrSS8WTWkUUkZMobzpZLpFI5Lq
sUftIYjgyfK9WLMTc/UwScxwjKeaQ1WbZ7gyoM0a+dZO8G5qBqZODmalG5KtV6j7YrGI30qebK4p
e1f3h7Qhka8S54A7ue2SB1iyIFMgkxKyuC0scOQ0bWQ9WTtklDxzQ4qdCl1MC8/Y7PITGS+k2Yi9
7jqqEoaNHqEzm8rI7uyp+QiS4YM87DpIlo2onwjf7jlpZqww5Xd09x/x5Hz2Q+kHkM4tM6sOpjGx
L5sBGdZ07Sr6xUiWhT0GMoZnxs0ql5fI0a+Jno4moUeYMuud0cm7eDRWvCwanZ4botPitb37g5ba
r82KGwbxOoNn752aO6w5/kKy/pClv2xrBRykZBFlj1jCJO9f+bYE3q4BfYDVSXzzygY1kvcj6pG2
s+m8M8AkbBDa9QhnJ2Lu3Ge8Vgy4c/eb2Qx3fVDevlD+/z/14GWuyC54R3dG5DOxevHv7j9mGEhh
C/n1Uv0tH+K/pB5cwaN9tmX3/t/8q78nH7jeX7ZrMWdxmHgJhQDmH8kHnv4L8xbRBa4yLYd0A37W
35MPbO8vvEeWo1kgW550NKEIf08+sC1CETyLvFRcq6SWEqXw77kPD2U2Exn2t8AKciD+/vxfWF89
lHHRtf/2r/yYf/0XUt7Wrzt98Nz0hGbzrV2i1BF/SmHy/3+/P8VFyJeL/2FFqZd3dmFeUJiU0dp0
aDJ9L6XNyt6fW7cLLqrqrE/Mg+yhK1dnroWpq4/0S53IPPyjBS7CD/I3SuObjeTefR2rpsP8OuOB
ewfMNhgfQwJQHPIPQSuLtbRkpVYDo6vaddeBXjlpI9kB3sra58bRsyTFvm1fY1kQkpZQQffHqSbK
aM2iEeXec+EK/KZ5mMJtpiTgtCoasltqYFvEnWZEmioUKjFSA0Awd9BmMeYzqYgp7Nxorm74IQPr
oDIXLZXsB+Q//CVhvDP7rPhpuuhr2RCEFPyI2LAaegrZAUKwEAsckWSd+JQzNeC2bY0ZqB2xWMCm
64nqEOxwT5YwkZrqbs7o5KJbX9gSKh7zLq9t+WnMfNpTFDrsf/Mk4770rqMmDU+1ItwaEimeVjT6
aZqcxigfCViP7Cd7VMUmsRbUE2WpRbclIpRSuymD9Jdsx96iw/Gy6NqFQx5jn9OY1I6mbWf5IV+i
iamHo7zgB3i9FtdA0C5EGDlWbm3nWMxnYq2tZDcQl2RubKVn76HHyz9+s2hBrWe+0Ks+VDRF30KY
N7/NZSK0GRVvm0IcZcq+7xzb4Vs5VvdTRSnsOMsbg3soj9RWMrBeAHxHKDsJGvOZQpF23Rcmqxp+
rDyntrQfC5VZSJ5IYISvJdg2bds60N+QrwXjvhiYsTx6vcxo9Y0kSdBecG8+N6g2cROiZAP9K1pJ
CqwNwaB6WKaWHVmsZjh1Td0COcR23COLaJOSNLE+WpBFxMZA2AHYGvePo0ekKTh7xxT7Qpd6xSYv
sVGwPWl0iJowDmPjkofKYi4kFUGFdlUtLhgxNegOTVyLVmCQ2nYPCeocBxVpZjh+gME/vA+rfpYM
lghH2yupCF2qqkFg7K5kchhTZ6yvKOTD8GpM4aRfC8fwJMxUJGbcDZ313tCHINhW2HjFu8IyA7k5
oXT95MuZKHfFzOGcLqHxvbLz+XnQlvUkiB0hNiIm8Ce1xwdTQ6/nDCAfunMcxlEmRcTUwdFBiZC+
GE07HsZCRgdHjvGvelAhqQTSAQ5MDFTZMs/y3Lw4yGrqKFJ5mYFdAhBYzKLxo6yzLnYj6mscYnvH
6mHdjBRyDv7H6SVrFDV47JaXXNcoGCMzPXgBwjlwPYrUJRsWvBOOz6oOgx05eoh7E5Ecw96SJzMI
nVdzroEERl7ssNe0Pu18nN/7NmsAJgw2RI8xeBwH9peFEMVjVQBUVbKllYyG9hENaf9roEdAgR5b
zxCk2niTYny8uiDVffp6dWinUXzPizY+WuiBT2rmVMl6xh6WF8ORdhN25blbBMc2DtOj4ZFA1Rgq
vEOHDh23LgUpflwhb81CmDxEnsSvYQs90NfqQw+i0NeO7vbUf66/IPM9ttTmR/y1xaNncXWJdddc
LQ7FA+CYZW8vqfMw2IHxLuN54luV1StU4g6cC3KNpkAVlelkuC1JmJ1UYmJIjtB+OASQPJjOOotw
Iju/T10D+gpbyj/gnYvnps/bewGZ1iOPlLvTpjdzeULwaryxtmQFMeiMOER8y+C6orR6iKxMP8LC
y/fzPJGHYOUa2J03IJ+oPB/WLPZUGsHWt0yGJzLhNO9FNz1BJ2I/RSO+VQTQ0SzP1XwMQskANRu9
Q5q7rNtaRGQiJy4RDzrIwBF30G8mDXjGtcnl1uyj56Fs1D0bmvYeZw9VGe/PUcaVcwrydDrJqoPC
StDYHhWQda5jMR3TjAkii8HpaiQSl2U1Fwe3++IGeHqHQVb/bkbKsHSp2S9Za3BxUxm+llZ1GN1S
7azYqyFoqebebTo2EXMVIX3MCLno3dmX0kz29TJN6G6NxPfK3Do7bg4ekwXKFoaJ3GE7kHTvtr5m
+cxmimztw4RK4MIopWbLAwlJLuP0GORmc89rgNbcKhIMVGNZHjwT3E9SCUWa4wLmh/byMDe1x8Bv
gROSE1hWNHTDRiiKU41iGul20N3rGTWwk839OUrhkgMRGPcd101/CjUr6XJggKmG4NpD1N/Plgaz
bGfuYeKMBr28BDR2TOoCOuNrNzfyg4TN5t5JWFJW69KI3AVoGWaE9z5l0GDkpD647jidjDS2/WTp
qdMTRDyW7nnH53k4RQxyjwW6lr1FONQduUfmKe8T703rXH1LG4CgRqB7VGWhPlDCZvu86+xzYCAb
4vTmItqhO8k67haVE8372rbcPxELuYuIad+NxWieXHcmzdeBbpaMLRr2QTBpzBdrly701fmsyNBm
WnhGWcN6ZejHG4t22J59PtwLrhyHJcDLnWkVbJdpCA8JTbhfxLrwiSpAE2VECZNpC7JrHDIyp0hC
aN9W7bXyshiHM1JyhN0ZQuqAbqRcOBz6oUkRL48LiwBFWNkSAZrTHjgoRVPhCLWc+gSdo8LDAvIk
wwzsJRgVBGdGbiOuSpia0JB6HMMxjvMuQVCuCsR8VWL2h2hk450AUbnM3O+IU0bpCWiEozQHupNN
eGXSZEFDiBYs8ZOBbVhFCsFdPPf9E1MORkz5UhwXUapTN8fd3nAm3vYaoX7YcJlpLQ/lldc6vuMR
MBFDAsK8hOVlY89p+142FZMZc7APRTmtStepp4E06irCWZBVJ9arGBQxmzVvVQ/F2xqXCukPInGm
SDamgiQcR7lv07YNrlNsdygp4zDr96hEQP5NSHeXO5cXCS9xvaCbBjZHa0d92XR4Garxyk09Y6Is
Ioo4Zc8Eoea1hGme2J5YhQuMXck6AA/WG7NJnpRr/wqXwZZAGf+vdEH/D6W6SeH87/qblq6jif/X
9ubrH/2zvTE9yl8tFf3LP1PdPOcvrdkoQUzhk//e1Zh/wTkTam03LGla6w//e1djqb9M05am5gtM
1/Jc+/+kq5Fcg/9zW6M17RsWWNe1tOWYNFD/sa1pBAukvg6jMyBgFoPhYyUKyBehLImIAZA3p5lz
cNIAjQXPvh5UJPzGNJOjOYMIG8THV0Di14NL/DNavTUw0WwIv4bLfp/G+S6wI3AqXcby0C1/dias
Ki8smjtB3C47kk/FRjeMkZyYjKziwRsBeHjou0ziouM8uQu4w4YTqCHYjbcghzeFz6O+M+H8F81Y
bSHXJz5+V5hA/fI8kLQEMHa59D30SZXiPwnWsWHt5uwYyl3dRkAslSBTzsvyDfPu9IbJV436XAN7
ezOnc1HjCSD0B/04/7gIflEgqx0Fzd2CtcGKuYW3iBnVUue7Mk6trXTnYucKCaCun8azhJaOEqga
cFpxF+9CzzpGJ8beq8gxRlVYj3tpxOzpTexcbYClz6OuhhJ5EDK4TWH0LtjhbSiPCq5j+Ljki9cK
roJzsaq+gGVAvGHc4yAjXNhvMKWqQ1aD+XGphm9r8brtAqfxmcHu+/JSWVV6SMLkj0r0E3AveepS
Rm4DbL/O0g8Z0Eu3mk+oyKedqapzSH4pg672Imj8DvCUW5dU4jCjY/BNXcpdTngxvWK1U/MYXNEu
rgazMPChSDzodW5bQDsHn9XeKAXRu4oK7E/Kb6wXXo80SF+WIuk3MX7Rc8zdIy+fEtEv763cT/X4
OYHhPuUBe3801VQaTQYx2HT8rMyeHUJCKpc6mhYfP9kKS/PWvB9kG5O/aFLOXYpK7poNmlacDdxx
s/MyPc4uRsKM4fOGRcKLlzesVTrjZA8uSC6oyrw0F021egkd63NY2FD1AddhYMDW1nCMh3jg13Sw
2sziMDFP2zRZNhx106q9h9JhE6ZDcgxIP9qFldmu0RLzaQQp76eNeFwWwRIrkdGLy1aW4GPUkOh1
EBKb3YYbPCF4xBOplBbXMYcfU+/MTNnIrV/tPoVQhT+yZx7bYcc8pMAikGFTYQlzLtriI84esZ2y
JwDocFtG5EWR4XyDosdvLx0U4WOOhpdQrmHqToYUMCGt5kmFCUI5dg1Rx3nmNiOvuOPMTxXVcu/a
H1kg8p9Re2rrld6aE+PApE4MKTr3hT2Oi2C2+IHPkrjyOCYANw6WfVs+hRVR9iV4as8CTlkjhDpJ
lnCSOXwSxfmefakFb2tH6jrvHvl7jPmGaOdFuFYZ1e5F1F/YfdF8Ikwuc06euolWAwVRdtD5G3I7
wgdrUoiX1R6CB6ajAbFGt9rR0D6bhy5PjpVmK1OvjWxloqBm5r0dG9z2GfFpPVg7pklwhaMUpG98
k1NV+jaYI2u8z+dvXWssB6dCLWG4R5kb4bPFl18TN7knZPOHxkXEMKHeCQNbc24/MOfu13JquFSI
YkwPRfNSwolAer29iyvGuTEfM1w3vVMYf4tHXOx92kT7MG8fA9Hv1s1iuGY7W0vJjh7RO5IWg74F
q9Umdx7mYZVEtu13Y4jeEhuhdIsMxEdwBtoKfXvJ96ic8leTILc3FcB58tcleFY/pEyhZzffQ4Go
BpRgHjO8CMbQb7v8T5QNBJtVH0E6B/fSRZw5DtjTHZKFWa9qRVjSEu2kabibYIZBWDcd7gzIXCgW
qJKZRXWV2xCLNl47Iz46S6L3aHQv5KHcrJiElVLBA0379hdii3KPbv4zru3vfQ3rWxYsT2JZ3cSM
zzWaWJJHksweC8zUxraTHQ4kazfH6oQI36DHmt9neybCsVqOwaDbo5lDksaOfLVC6wKn0eJONIGk
Ap6JupQBd5qfZUMOeBbLh0b6jUU+pDbLA5sC5jozIJQqnO9rFMLLq56A5watKXx3cT9GZH0lTpNW
BLAGxvqh1mF9TBDZ10P8Oync5PKVQ1oa5PVFRAx2qes3M3tDx534oGOJ6izvTUy6k2hAFrcCNlZl
mAOmDuiCTZyNR+yMf+apLOHl2dex9eDIdjiQE2IAhmIxfByG9Ylby6NpPxO46nzo8VXF2fdOp+nz
GKOA99AiYKKFDZOZ42fn5cNjkQxPgYMEx/Ww+hWWd2kXCT9ZmD/jhpTt9JoUwdksoTZ0IKcmhBU9
8ZECg29XkQWXBaG3Y1CJibziVeqG4XfuvIV5GD6bUcGYo+Wqkt/PbG0PZJYJCKDmq9U+9izbfUW8
8ib20HVN8BU23i9BNgy+IFb67jgcZsYLWL3Te4lmB79ReuyqSe+1yDb2FK6UMTSzYVn/hHnAXjKT
ausxIdubQ5VuCWe2/EhNOM+W7zGTJaaH8U6MLHk5Pn6WZFj5pdn96JQLhlwhyu8ENi/aiD10jT3O
x4KTH0GUA6x1KyK2tDOT7q0n4u/0fHDplfHhuF3qp47Z+g1TxJ3tArVyvLq+j4l224xhEF9HjyXf
OJzoay0CHkeiMgveVg0ukz0d5higPjtFNIVK2+Hs2HQ+esAwm1YOkEGKjaxGtxK2kDu4196cOjoj
LugAXZXR2ZTZyehBgEyhV91VukHN6bTHugmLbdpnCp+H+dqbw3cL20KB+943LVLppxSXPK6u39EM
KLVx7o22Im5SpuzXBFJDxfWc+NOT7o0nZFkPI4cRaxekknDc7Lg1fuNvt+zRePHM5EY/F14RSt1D
0s66pTt7uDr8iCUoJ83yPa04eW1J3nUYIrapivY7dx1nT5QZRiiXm5l2zJG16MJwGIJ+byFM4bIZ
3qDeoqfpN4Fui7PB5ALHnjgXOFX3JpTJ/aCqUzO1P0kHBo8+E2zQOHBsO+qMgM4sMerk4OhwX1s4
1BknmSeHltZ38lJR2WEqQLEiHhCp4Fpzsm+TyNFsa5gkGk7KfTMWJGp6dL8asPQdk5F0R/Q4sdjf
DWF957dcd9UL12phhK+twwxLewebGcGhHygiUdvQ8JsRefJOcub0IlvbHHPUbAvBC4jqHO7WsFty
rmCudWcTLomREj8PJxJJczEKT5wD6WNZybPDBpZ1h7dPc4HiWoTUoUod0OP3rXCO7WAJhEbiPoGg
fTGnINuNjv3RuF55VCtFyaFi6Z0Xjk+4ryPCnVmZKda3/AxsZRX3s3fk5s2RYXW7GgW873qIYZP6
aAEtuXjWwlC9rylgDPkZpsyocqFw2dqEJ3/12Ol4ggSApBrHdDLa874ivIJ7Dst/I3R8i4EfHfAC
zr7d9OF66cxQKRDTc7OI4Zokx0psN5fFYwOcp87Pws1W3G07vHQmmAXJyO7w9RRSg1hBjwAgapM7
iOc9JD3FKUCxU8fJsVsZydskg2sASwb5Zkx+G+xgPILoxSu7GtbdPqPmsXyqrXVfntJQD0P9Chfk
PKmKdr2GLUA5gjQYcX/SUbCjz2q3JEXX9aNhjtUuKwiuddLFwrG60BjUyUUV+kHQYxBSC8fO4i3P
CfxAGRQHHITl61Dn6roE8c3Kl7fKsFtuwoZ9EfAmSKlyYea5oxyJTXOMrU7SQxv0VMNlgPpapr+m
ZPX/R2hWFGF5u8yTFxtl5R2FyM1jKutjjlQ7haXS6gG6xH19VbFcbi3e40nVftqiWfVs+g897Ok5
yLXOsFIQKn+ZGcnCuyyfGUPAYo0sIujG4tIx17gb04VBBnt3G4iBB9FSuvJpkv2PNkYWHOkfM1FJ
pDpEsCVLx2KwBvdh5DI6CQB8XmLth4rAO4vdKkNE3GHpvSnWNJQlx78MKcNtWxDCPzGFAWhh8BfQ
wdA4fG9cOzm0ktuq7IYDl8bfcZPbpFrkl4YxFJpfPKXdhBupKtTZdqpjeI4QkB2icPjN0s+9Cm7s
6AGSTTLbwTOw5Q/2RPV+cuJuF5NxCPrvNXJUfoijj5bIhH1fN9PdsiQQgOVFzufFZjdNmIjn5IyG
o5vJLOiq63FbDsYIhQDlcdMMiEmW7wPv2vucWJt6Sos/q4ViuPKe4yE1CSzy6uVWQeHf9pFbb+Qg
5T6blni3eHvw7BxKzkmb5BlljQxPjSJc1sWpwhvOQA59jlQomgAe2CDFuTLWQ/strNrkSEphiLPa
jwrkMxJacbhg2I/6uwIJw2YFch5rDT3BFvPBdtsnw0TZSsCK/Z4njl8SlxonRvEhE0DnA0pd5lFY
K7Jiy5vDmUwP7Idjek9a710Yxjfmt9lLp9gt9g5/fyUMTD7TkG0NGZwyw3L8poCAQx1eYInKSAYw
caAvmUD9iEbBnNtbpcbnPo64RcZVeDDN4S5AXXdsc26rc4nQdlx+WFX+MJmyvxtsKE+x7KhnWxun
frEWVghwArvgdCTuA5b7tIna+VECFNgWZvZKcoG9VzT306qAbZy58ws9nKahUnjrnOnQ5+HoKyXf
OuSupF+P48nI8N544nfruhnnaf4nSet91CTYQobhJmm2qTKhe/WJbE9DMLx4qUCnDR90F6HR5ILJ
EJ+64K6QRHcRcpVtLZJaTgSqXZHeflbKUH4ZdViL9DN4WMJ+LCPzU1eYRJswAfCKqr7WOLCnsXll
L4ZJlOvAfrJJ0RHmIK5us2k69PIDGOxtVxjbKdO272Gfi9v4rVFNvF0MODiGKZ+jDu9pO+jzbOhx
t2hNrbNKJzRwgXANMavE8NnG4ls7hfYJJ6vVhBczsGOKOVoYchM3+MN22cDFpPJ6Z8VwPdkzQQKQ
FYBatPByDDhdKkAQifYNLHvanvXcQ5xITZrzEjSOkaJLrTpC7pzimyzjzwVOyi63Ztpji5N/yn5R
+b5L6SRMHLq7cOTYZghab8ycNBxmk/Y9qhfB5eioZo1Ki+Kt1rjETM2fUITEk1VgPAEFD1EVUtzP
0BDq5ma4LzGrP59MvB5cWP9QKCnPtWnIM9cpDaFmfb70pXX++ujrAZ9U0Bf92VWYkmfjsW5KJLOE
2J6/HmpYrHBlefh6ysUbU4mEjlLkGTG960OUjTa3oya6V0olB3wADlWb96ACQJ1fP61df4Wvh8oi
03IgRfIfv4TZmcACMtkiowoW/h8PXx/9d0/bsQH9a7Qnvf6CZMQi/dbvpVmI09eTr09Pcpr8dGg+
zUYUO0oQWm/0hOev3/jrI2uIbxll/r5nyg0aZv2/RkyMVhKHJxb/8pyHvfzbi2Ql0JAEOTZbu0/c
s+r6gVrE0qwCogfWDMxnOmnvZgOtVN8UkINJbSjXh6+PPOZzf/uIcTJeNb6CxAhb+kBeY7KGbOBm
DYl4zEyIEm7DfgNrc9wZBHsAp0rG/myt/26aWhpQ3iY78MxjM4QI9urhvLCR/NvDxH4ZRNc/Pjlw
R+EoESz2ORCMJh3PgakHykg+8taHf36uoFo/FvAP1ETEZafQyn49ZAg/96kbv0yshVgRiqcQMQF2
UaifQzQKWChDvJNTU53/+YBJGT7W+kB04LhzzRCGW6nik/CANnSIcY8zt+dz1mf1WVOjc0BX5C03
WHtAFxOC5gKM+npqpGSgez2ESnudECbIyc8pZ+JJqB99GI5nU4TFoY7iu8kirmFYH74+75Yp+/UU
as2mdBdnW3ZkHG1xzg9nGOzDuc68nuM57djc5T9Ech1tmJLp5GSEV8RJf14lrThMxmWLbA125T8e
MjkRXMg+d49H4fHr8/z85Ox5GNkWmLGhsFosSn17rgoIJkzrLAzuosKLrs+WgxQ5QXWyzVsYmP98
KNYf2todlMmvTz5Y63cQddid4/Ub1usv0M8ZkKCv58iTe1R4YJSDpnwpHY4qthboaKEohITLdeBl
GJTSJhUFm1k3nEgN6l691b4Sg2cEQGJj0q2RrKYjc5FF/ZY101mdWKcxNa7B0J7cBhccBJtps6QY
9h3W76uXmYxmJ/jh6vIxjJrDYEJO6hPxXFve25yvZtd8b8RJdACE9RDPw0QrXXfXqFuTc4kwSaB2
eLL2pzzy8PcRseuEd/j7sn1Ptb7xohFL5YyuasoOLudxPjClY/l6nxm2A6NlYx5HxDu7gqbhmNgB
4Dv3bEjSZUtsqKGL2tjumKKiIex6r6e/wFxiN9lzWblkK+fdH0q6/tQ7VKVG+hqnQA5VwvXSPACP
QkPvcAjC0SdSUhJ3WQYgYZAS3pKSb+sabsmUsrxiRyoQHIOLT5pCbbKRFTesxqm3Pjp8ZFnn0U8o
VHWJNH7YJsdFOSvNWYX7NpiC3YABfqM89Q7arM31snMahR41o+GSLngRhduyHPUJ34NzdhO03yma
h6smciRNhlevGK5Dg+K7/pIY85dBnq77h7YnaXMNjCDIuuwplvPReMMP8mKwQWNzvXaZxXAQRkAy
IilDi1P45Q8EOtiDIEln57xo3mIn68/M7pltGLhwhPjRW9xVtcJTXBaTPIXja9KNzQuTrI2S4yH1
FkK9MxaJNZxubDrAfwpyDDT3txosgq9F/31wXMq9mgFUh4nbtLNfauh/FBr6ntDRr27RuLwWw8Nm
w5thhD3xbWPxixf8TWZkN2V673VYCLRVYmyUH0MOwmpEBw0IPAyDhyXQ827qmXt6wjl0uMGBLGBF
JOHnQLY8lT6ceJv1BpVM6UGoUzc8foE5qZ0zBObBKjUaEhvAThM20QElxydKCmdjUZCzW1ina8Pj
UhvLUUgQ1GRb7iYTcLcA4AUsp95ZrfeNDgFM0ESL2VEjxO1PZgU/x4ktd7juRkcmjKxCuJVEcfkw
FzAE0qrF5emyDZmjb0NDQAc4TQZVzFcBUUSXXDw0T4vkD0dCfaUE/7FYLpLkahY0pLgSkLerqYQJ
aKX4oSSWyebKqcXR5djEw2I+DR3nh42k6Vj0T2UOpmCypldT5PYePsnPwADIZzhmRm/PYQYckckF
kcN9aeyjqPgR8sbQh5MjgBV1n3QmYxs6xhZ9cVPgri1mFqyiXpdQefCyIB/bBMRg7sHl471zoisn
12ZdZWQ4/33bnbEd5fpkWTAfsxgZDLwKFLsPVc7yG6IeQCZebmYx1tms3XfIm+ZdUA4F7blzqySG
IychOb5n1DcrI7zUyc/Zdg3sHtBAYBo1GGC2cZSJRxEQK5CkPxlsY58LcY+M1alyRXjh2uoXZXeg
iPOjBlO5gZ90E6lK7KI1a4t778HpVla7bF4iFiu0Jh+GwX+DCD3ZMJEixN1r15oES7iZ8dux4b3p
wfzTjChelkm8lvEIZFF66Y7a6EWNI/6ZlIiRKUh7X9ue2ufB/2TvTHYb19It/SqFmjOx2W4SqJqo
pRrLTTgc4ZgQ0TjY9z2fvr5Nn5sR52TeTFxc1KCAmhCS3MkSRXKvf61vTWI7K9wLBnSOWWjJHkI3
3WYkjUFPZQWBjsj5OBIGehB+W+/bkj0vqGr7VJYtFC3N+Up7LTS/bJdiUN6lNdkpyJ8kKaxiW6Sg
cuK58DF5eRsjC8HShUSkQk6n8cgRvI+Gg9vNV8O0bxywDMzQLG4Mwt6kLPcOi8tblL3Yg7KiNPWL
sSTBWSOfWXshtcx6vLyMg1tCtzNQ1igdbAznVs4mEq1xqMyGjiYdNljsvaRV3FARj5FFAXPRQ3Ji
7PHdkIaKLImZEh8FjenfQrxKxySY0k02OM9ceH4SkakhY01HXA/juYya/dB1lAjm4R1w+3YvvE89
bSA4wDOdzwz4wKBCTZZnQWHuLqs8/UiE9MNoEaqcxdEySDAlzGNY8Nn0h4W0h2fDp5rJwUaP6FqQ
AyiuERhGoz+1E+SDztAwBQSUeZSAIUg03rd59oYYaJElXyHXEDgB0AbouC3erdMvYvb61ZWNnWcu
+O4we0HXTA5AKsbzuoEDVnEBdM7dHLSaPRehHzvWbaTnWXjNE4Vt4zHER1+P52wAWwS5qXunZf/C
Xc9BF4htpNPh0Qb6roKLh78nrgxGK702XObACo8YkLaujlskFuE+RpNkTGcFO8afmBcZ+YUE3c/S
aicf0s5dnnHi8bzqPpo4jXuJ7urbYmymc5VZp1TQ32dY8XSevBH/PsLtLlONzpwkW65QuIh1JEWQ
CYj49fF6yYwjdlMW9e5jjXy/X2iVGOP0aQw6Yppm7p1Nx+PCGgpwZ8fnylC1zfnCqpRR1omYaXt2
wGxyUrXHPbkM4JwCeMkssvxiLm52WfQ+v1jhiCLC8ioEK0mtpQNyrw5LW3ls+ewZbbK3cOeeHbVZ
b60bolAsqdabRR+W5/JAtV8KoxVhaEpNnfmw/lapvu/Z5bOdQVdjZRX3e9SyH6FIKEPWYIHboC7P
612WetXG0UiQzfDR1rfsF4FbDgvE4aS51pOsd64B42lpknTnwkVAsAfT4LH4Iz7Dn7KmAu2cdr+F
lwOvy6PIY+1oWo4CO0Bmmbks/LUxCy4VWyNGyl1vrl+ZoXMGBuuFNI3yS9SFC4OS+FZE1Wuq9kl6
O2u6POPmTitGefjtsc5p7wZ9SfigsvJzlg6KjEEfh8Lc6+pH11vMo7tTX7yMiWOeOXKa53wI+SSk
G035GSyPYoB1Q6yrOi8L1cGbKOh2npmjzahVhKcA/+utdWMnk0EkvaTxbGzjC+ivY1KgU8dJY25M
9Lyz1h6LoA3P8JnR8syJktCqBirGTjecrS4IybQ17GPqUn/dyLj3DkYoadJmWdfF7ls5o5JyWj/B
o4p7M+IynEu4ImbfoZ6FEsSQekgw08gGytPBwA5q00Tu89xXOAt1B6OYAZH8/GsDlTrzddhVU6F6
43ldCanHJKYHdhwtier3jff3Wyap1a0p2UdhMbkQemAMmbSmvbtF+nqfpZTKQUZeICOM2F78zgHZ
rtaIuVotejZuSBAQIf5K3hJ6WzCfLGv+tpFEYBlfo3x0I0N8LskryM1Mqwv7AkzsQr6jQaDMJ1jS
Nv0UYQJhi8+7H8mOyVtY0Q7cz5bfq16LvAqeaHgC6Kn+zpjngLVHWx3ysF1Z1OiNj50LP0JKjMN5
QDbUtiB4A33wXYOmrXUhpNlyDwTvczvwCTNXq0tsI0F7krY0l3p1dYI/1+qr612raDoKf7pTpxZ5
A98Bt0qIDTFWDpSmWgt6UY0f3epZgbQ4DruIwROUqQtFIt8cY35KlgR2rFqFStutzllKGx4nQe5P
WNmPcRPzWgxlf5E0Pp8qZIXVgjMR7wH0r55iqfbPpjUVfpHAvHpyUf15djIyM+oOKVQWRKbR3UnS
kIchNei10Nb9GRffQjFNyB8pxWyeIsdffyUlYOxK6811I9L4/W8zqqrP68ZoJ57or/uUvbVgY5dH
OgO/gOIgLB65x3aY2c0MtXexh+gL5CPNDyZ1cFGPNRaVs5IpxG79jy3ZwxlYX4dEaz8vFqWKCYZk
Ggr5+WuBGecss945d227LcfUfP9srk9xmOt+48wKYqeW5U3ufgvm8mOm5JG2nkM6QZFS1L1gjn8M
Uz7s5RJQ5sH4cGtFgYrvDnxU1NNaPy/r3XWzqC+MfdSTEEBzX5/5NGs1Jk/jim3wFloZ7hLe3UTa
6l2ZsW+ahzRmETiM/WnI8/TsmHzkc3qcUNA/cwbTNjReZ8cqbYCXHbK6+mD2rul7aX+juY3lA3nH
gjXNbkJrIaLY3A1wBrmCQIzkyGVk0EOaITOYtoYzIErk6xoGJjvy2Sh5VY1q+F6haxJ7z5/cyvic
dM4reY9bDc9xx4rSInAGUp3UzhXqwHKskoTTuejOdlVeWlm92pjQd7UtnjTbwgQuceVAOBObNv8S
ejRE9oOR7yEHbAvsjygloMhNeJB1bH3s54tZB3dlxnLSsMddbPQ3/JBfyjbjOGvd9WNOWUJafkeO
b58GtMoBxEczRfNTFgi/43rMDeuOCGJxkrXWwXAQ+OMz5w6Z/sEl67yRjzop9H1lpTMn9/h+yrgy
xipOxnC29qbBwpiLVC5UuvFUNeV3PpFUfWpclBlAjjgzt6B2E6PZui32B6YFxWWubYBvJo0DRd1/
K8UDSAvrexQ0M6MJNeKh1bcfcKC6o3gJLe3eQ7jYJxRHnyAj/CS1TVwOVtxUt+a2LTXvsH4YEZ17
X6U2pgJa+Ehv9noU8RoDQOt6MyVdeKrnEzYEjmtzp9/r2aIdQA175wlb+On/iovzLv7e0CLzs/tf
KiX3vazmJg6jbk1a/br3/5LXk45W719l2W5v35qvbfrnKNv7D/3h9cTTaeqwUUiy2Q5kI/X7xre2
+9//U9OF9TcgJ7ZjSleXpmtgt/wP06eJs9M0XOGYnmNh4votyib+KyZPOjf5g3/KrrmWLWzdMj3J
Gs7mqf3Z5JmxCgISGw1XYEzdxJGHRcAdpWk59W9Bfl5v/dr81x8LE36L50LtArTIb/1PfzX+fKQg
ABQNpnQzTw7r3yrXEqr1hwjTMQcAzjFXpF4QYAKlxGRKk5GIMzUiTarUmmh8Kd3SOBXA5faDUnRc
pJ0ciYffBWhTqT4F8g+uNaSgpFKL0q99r6EQIRnYMTZNB2OjiNADTTBBo1c90wzyuVI6U4Pg1CE8
dQhQuVKibKVJNUqdwp1EWzqCVYZw5SJgZUrJwqiuc/hF3apYbRhmg9oQANataF3Wm0ADVQ7/Icxf
JCLZqNQyS+lmPQJapZQ0HBMClq72miuVLVd6GzYQaGvmDx0hLkeQK/g7DFyM9GAptU4g23lKv0uV
khcoTU8oda+LF8oslkgxaxic04W0o/JaKYKJ0ga7qngxktBvHbs/kQ76OVoRcs5YfEiZcqIVoDEG
Sm0kvk/FM4RpJUPyRu2lSwgNfbJUSuWkNEvdZzAJPxjvx1jcCqVsekichdI6i/lHoLTPQamgltJD
oT5fOWm/eCE9ofSi1vuheS6QULHGCmpCRHc3x4LO5zIDu1dHx747LEqBbZBiByTZxYE7YFnVsZX5
41K5r4NSby2l4xYhLOymp9EV1gYqL3LvhOzrIv+aSgeGtfl9iOt5PyqNOEYsTpRqHCj9OHNeWF5j
TlPKsqU05l6pzRGyc0L7tSZZsxT6jSof0FYTlxoW5om08hYMBCQKws1UMSUR3tfBQRssKloWuKRA
CeiCnS6+l8NQ7BL7qyaj9kDrSbWLHVTBJq2v7qDaEvhAbvS0AXKapbx7JVy23HN2eMzAg2LmJ6Fn
3XPd62A95frOJJuO9YjF74hbmFTOPnTgQ8H183vWDod+gABbZZhZc3Pf1vnequtkayz200R5ySaM
CBtmUNhMm+t+cwKCWONzdCRSzQzinLl/AHvCgfovgLnkeAgVpcTHJd5vearRTq/lN0BS36K632E5
HjaDJZ+SLnsTQpu3kc0KqnL2jj2zVAAYK1nCgUq394MxX73RPrFe/5EMIL7N7tEaIF9pSbmbWKw9
6vAFjTD7ktLLIvTp25INr8SCGh9nBiPCrviKQzkBD29R3mF+dKvApjWQ90ozaqaEAKS9b5Ne0ejp
MSOYLY83jZrqobjz6nHyux7ZAFw2QqwljsUUVJcuiH86af7E4XG/eGFyLFk0w8T0tpqDZ2qMILmO
e6s3n42iem5SEm7YyLepush/30jYFbn1CVpBv0vwGSaN85h2mrdLYBfgsUJ00XtXnAn4JYEWP8h0
OI5MDHA1i8uCVw591jpPJZ8JwAHprilce1P0d4mZPnd5/z3h02Vpy4EDAMnoJ63sWTDk2xxL/wXS
GyDAT/bC5crSkRVOagaZc5tdMlBfu/gcLgZRHULH9AeM8zVRF9QcUZZwsO7MnIbTOGDXMEBX1dY2
7KaHOguhvLJg9GWOKVOmH2cNxFUoK3OH4fAulO43rvDGa0MixU0JAAQtlb6O+1TG0FjCzECVrOWe
BvV4Y5v3jPTdTTI4TPdTAmKajQeCmuf5MaZ79z6obfIBu0rUjCiM5NXyBlVrCmEYAyDD4xZn5mxv
I8rISBeiCOFAp1TircptH7V9JJZIHsmwrC8Vld1tf4dlK6kbc8flXrWrZmr3IsyzVrzp9UZuY7z3
W2PsB9p67fxm0kGgO/22npGr3b4hC7Bo33oLFuVCbAgUCjlIRAwmgkMf7yrXeygCUHxaCORtaTad
STxUWtNG12ZnH+GkxFiMVhTRcbBE3c7sLcK+2NDVR2uCaQcmmRrKNPlh5OIU2IA7FiNi/Q0gFXX6
rR6HzxyQeDRhRtPr1zICT12O95wMrk2IKADli0mXlT16AjdVWF69ZC53zfgzNiAzFnnzRg0Ok+uA
ph6j+zkHRN7aNHpOurbyB/zKpR4uh87pfiYTUHHNdWEiSXj7dvW5ANSW0vDNaS/udyAF2csBShOP
dX8uXW5uigjUZjqEp7Yb/CTHCaUhl+tgdjlw2fdCgjE0WX9v5ykq7+jU+UZs+amha74LWd1Ew1xc
h+DAEhisspG96J3FCDs1h2NXYIRI4vnBDYqPtYCUESTEDO2Euq4FHv9MC9XGQVhVOYOOaHdLrgRc
B6KHzWyimyRDujcvLlokY41rB+ztYrEuHotkqkum125MxTFozK8BdRZWz+8OZf+z8qCrI/1daSVb
rksbP875C7RY7AHZg7SWeivBlu3T2flpZ9hUXZMB8WAM9EA1vEy2fOJXHsEtcdAbBcNBlUXRjfCa
jrV2HfroIioi0jXTC9/i2h0z1ZFvjjdOXc8Xt3saKzXWapsdcVG5zTNPlYcFYFV6FL64pOxp9qgm
0/W3evAwiBhUOzvV57yG/oGj9KcHD7MdIbh1XNJtF8xyzKNDH5v4zJhwGMnBxVvRADK1mqHh6qJx
tzrttmmrZzu3bulr5cAW5vElDpmOwPlSi/m9oSaZZjo8cB2JW3aKYjwtEYtHDsf7Nh59OFpfkWmn
DYU4AATM8S08a3op/bagi6NctFcjSaj8bWV/4VoBI25GGHpoKNaudOVHpNh+m6X1Nz1Tl3huR8e4
kxKDzC8lGeG5A3mzoKPu+lDgn9N0EEqWt7PgXs8MPH1zQnDvqLJvebOIlMDWdC36hueEEZ+JJM/r
R6+EW7/1JMHhV5W0+cSSJbFWkYmb9ehWq9DMUIM5tEzgVVCOy7uOZgTi0ZJpJUQbgVjMSjUH+QLb
BkGLY5EvxvhHwTtZL3CNrDkfQVcSBBozj1nqBBVslI15cG3sibZm8DHSjP1cw8AdQWduq1ACakkB
l/B3PcSfLQ7e+oAp0UAfLLJdh+2ktCfxqLXwJa066g4NFrHjkERPRdWkV6oaoEcxV99YTn/HPsA1
SHaqF5HuSYazexbDD9mmP5ZEfGsb+SGIpgyP5MQlc99/qaPFpbjdtc9EijpUPSOCODh/1LAI+A4F
qHew6Z6J91c76FsUxutURNJCOHl7raP0i4N6uxkyNs0c4T7E3ejE5aUw++9GF9r3HgJkjvRxdCrt
Oc/d6pGBaRzYJ+qc0LaoHj2EnntXlzH90jon8iWshp3pFuThzbC/tnI6OAmxzJqZ4Q4dS7vQkLTF
jpPf24UYsXNhEZqhPVDQyzV9uGjDM6Oue2iut5QAk6+bVukLqpwh6m/x/GISiLBeY0qKb0mJ4rig
M2xXU42j5cNWVDof3hKUB9wiRFQH32NS4N7Qnbi6CsCT6GD1G93h9aUlw3tZb8HividHp58MDRtC
CRVhM0nEcRCh5jYsx0/anJNUSeerZff2LZJ8sHEpUoU596eR0yZgnqw4khXV9lyk36Y8NZkLqMt2
6YEJMrmUM0pEGi0M7rA9TeRzK4hbNt5Haw58ThTXppXdJUOj8ttgeZyTIfCnNJCbUUjcRp25AcSz
nImsP9E6gCkttmhkSWrxQrj8IdEtDJ246VIjjPZGIgnOQTuehXnpqym5qwPyUBxIekDwbbmIh6mO
yJXOEEJM57VD69wIuin9dCqf63ZxL3lVf7C9CotgIcnLPLXCXR4WscT7eqFRyC3owPO8sjjGWNEx
lgTyMLoLjiNH+yBymoMCVhYALOgBy6DvdsZ+4Mpt0wz5eBsNQFzFeA0DhgiLy8XpagrK/+4MWj1D
f3nMTbPvccgVx+oRqtyB02LYB5hofrmEmHbvcuaaflUVEx30Af6brEjzza/7QELik2Oo9YOBVWXI
Z5JERfjz3RqzumLWTZmHM4MK9NqwNr/GndmTS6bHeKPVzFE8L1c3mYGd3+93NW0+5rJ32rk+g81V
ExvOtX5sRzvYlAx11BfWTQwgUhvC3u+tKRogSAy2byfpVk5AELeZEvRzapOhN6ubqE4K/9l+ipSA
Toi9+G0zKsl/fWzWsMVZdnPooZXDzaCwylEi5/o71o3gwM4CRB5/PfT+BxpaR/Uh0ugpQD9ffxvB
SuTz9eavB2kW8EuD2RolTcV7DzXXWsEMwBmJvvHC5RTq13xVsqJVO8Aowsxa3SR0hnqexhNVCdo9
3T/8Y1ZHE0XXTg4EfO2QKreR1wc5LxcMVzq4dfjDyl2EPYj1xmovKgO4T1LpsZHOS79uNPUqObRZ
2ZGBV4orxkBgwjeYe3nqrVpvTbm56PuYsiPO2u/uMDAXXJgpBb0S9rAwzJKfe47ghFTQnLH9VOcS
7Ejpzy5BLmVpWz1hEQLjGSgub/B631CmMK5PFt/UzO0UlozbartBw+eW1aS9bxP77/WxObdqs97K
yFztO2N6HdS3BvQodnn0bqNad75YGapiV43KaKCiZCfJ0u26t4Vc6+j79R/nTVI7YgUJFVbbPlb/
MUOGmvSXPVX+iMYcJfDvAbjVRD/Z2Erixl9fn8c2OGO5L47rQ8siy53HMhRS3UdbG5iBmWp6RHiM
7mx1a71bWBXRfbMnUiM6OlW6x7ozGbYkas9MyLr8x011f45AN0BX0je9qoaG2ca+0Kqb6/11s94F
Bslko4E4foUFyERLLcTgEVxZxAWHdcehSBCAapB/pjmS0UOj/oP1H1r/l+mpL/X0DFcj5z1Zp1uG
0u2xElbnBEX/6DA4WJ2OZFhbKii8jOZUK+FQYjzZ1qhTxKqmwokaEq8T4ZQPyg6TKYFXta+vGz7T
f9yaHTWE+nV//bJYH/SGdNx7M2vkv/8cKQ6x7Nf7XW/kzee//LalNfNTK94mkPTs5hb73ftNqyaW
xLmCaxP1YDIgtudNzHH+13cOLVOZSW3WW+s3DhPnYdSbefs+7aWtucJE76/3hMdOs97yzOZz3XcS
kzY7ToPbWd+LUFB7s1QUKmngDWlPMzbm3+fG6wT5L3cdvTh6ZGyPI+xHipP+/utNs4W9aVV40dVr
u76svwbw62Oj+sJ66599S1Qutj8UHNGJuf8xIyMkFIi9FjaOLxE8WWZb+X1J5IJzH65/Qd4yw1vN
0UXaPXvmerOejTtQnuR5p4dytol5qVFesB6cAAMXZ3e9iYxLK1XNOaErH7X13VzHi7/dXGeReA59
GVOd5q0HyfdJY+kVlp9iT13HYqYzuHuSgdjCOJT8evrr3VgN0tZb6yaq6tcFitWexhHUFTWce5/T
/bofjBhD3F5jpsZ/tk721lsFx8+JBigfmbjZGTbm7vXxdUMfH52eaFC7MZxZ4VFcEKmjCh+gqKHL
k5uE2GFLSLfbZqvVU/lGKTPizVKbKWxYgeZq3NxlX7HSDqdBWVDXDYNuunzXm6OuEf5j+vznnVDd
XY0M6z5po78d9NF6+G3/Xm92MVJoymiEaj/e5Qoi2zHT9ctv37fu2aLTb7qtmYffdv71e379jRq6
E5ZvcLrrYzHeGVbQMKH3sQWweH2C64+0TkU2d3JkRacAVa7J2km/2mJWM8xqi/nL3fULTOTl9v9P
ZDAFdvPzv6ELmrqj/+uJzPg/Xssm/RN94/2H/pjISP1vLjQOF6iJjsS+sjb+mMhI72/SEZZwGCkq
rpPxG4bD/pvQbWLZwiHy6jryF4bDEv8duKDOv/P7fMZyGQhZ0jZZN9ge+OC/sAX1wakHgaR/mkWY
3Q/oO0+BapGCbDByptstesBaz1OUs+AnhWQAu7PRfee2vCMZ/wniUFdToN8Ih+uzcD1d8DLxWuju
X1AgA5EGSrSBJxWZVx8qO/iAl/ZugaZxs1mRg+Ro7hqqGwYy4k5Iv05oIzNNVXSMiH5vLINajd/e
x3/ylAz5j0/JEhbUbyEtuIvuX16YRjMNWbmiOFH5NOAaZsorejIbWSZ/5F0iHuDs+HXZYrAww28W
KS1wtYA6dBfija09BYWU+57i5CPiFLbZDJyA9BYKAIVaCgptPJLhICJaduFeKcq7Uja+Nrb+aOgY
BMPp47/+j3Qwln99kW0h2dtANjIDtP7yIteEJCdOk8VJeIug7GMicg6zeU+wcGtWnuUbQRPDDZwM
X68scGAcqU2cV111ZR7zHJfSuC8M91NgCG//b54bu/o/PDd2dFxXSOS4tNjff2fBdG2XNKMrc5wq
41MwOjt8h9kJyux8DKnaA9bN+GA261fb6zn028i9xlhjDY8mjODpcp9r96GgdPLfPK9/2DHRGzFR
8xlxPMEbpV7T39CbCaDZymgbJaSd6q6QWxMA2hbWckMCqrh2DKvmqPP2i14Q2MHQXeVjqSIlDPfs
Rb/LKdn610/JVm/Tnz4rpJhNijtJpPJeGmB4/vSU5paccRhMg28m+njAxKtdnCZnaOJqdyCwmg+q
osAww0c0+QS0o7Of0dJoVnJiqGpMqkRQTbfCKuWGACKmkSmzQFWHJ4pSxKcGKzgNGM3dYmYL1Twa
kbvUeiaooV+dQZyt3joUetLc6dN94pKVnbTSRrc2ll0MRHN2J5M19PytVPVbUPcnuBzl1WrlwGCq
Pdlm+Rp1RLqmlogGnkAWJO0N8gKz2bKZb1wJuPP8M05qYy8i2jEmiVQjrQJUR8+Iz/EalXfE1DgW
tOjNhvv8r19eg2bMf3yBdZ3H+dxzJYiK/+cXuMiJaifU1PhI9hge8/JmhgHEGY+mhMRsTklNnVda
E2efAkYZmIouS1oUD0lUPGjgTDd0dJGrIMx98QhPNbmcDxR4LbuZzoio5H8HmgjPfQkuER1LVY1m
SdDd4/U1drZjjTtHatVr0GFvj1yPnJvRHktI9WfybQ+pC45njoZT1Epx0xo2663UC0NyEf3D4Dn1
1owYDbSaHt2vmyzybnrglkBh9GDfO+WFJPwTb2OPY3ma/Laz9ecB1NljBAGIxetD0eX6UaSL/ryA
uEbqjO6peKDZaRYAIvC50iC1c4wShQnoyZHVabPV9Srccv1N7lGxbasiOVkgE+86r4J2Yn+be6PY
TZMe3jEIFIdl6bMTAbCdcPoE/h2WGGE0IGTn1ro6I3Wj11Qvu6sDGfFG+xhJyrhlABWGj3nyadaw
rXBqo7BKX+YLkDH9Vqg+93m+OVI8uHatIXA3LtUOhXcdoxp4gE12KBOTShtU+okTOxwRkQ8bLF7l
RXf7Gdd43F57GkRhc8xnLbImhq847PPe9FOKUYphYP5XurhzeY8cLlO3dUT5LLOWDsOVeLUjTz+H
NbayacS7BHzxZOYamFGsP1LLpFo/nrxaxo+4BC85E45rpKfxY6AN8aNIvGhTipoZEa2SmlbrH/pC
BhyZKZl2JkslrsMrjX3QQ9xivo30n+8IcuG1zzCgy4TajNCqHz0nTk6liZ+nr7ovcRcW13Yiwzd7
wG97aW09JhjnWbojoFrO8gle8r0Lko0/kiUwudm0yHJ+MEa3FLDRgRLYCMVS5zDrTk/JWABSsAHY
TCIKDwlLdpKIghSD02QnKoKXh7LADxZgiIjjJMY91H+FKjI/9Lk2PQxd/sIY/IKD2YR7N5lPlqg1
wOUW1xvcMy3xXCwTL7JeevcznG+nar2znWG9Dj15v27oco5PgIYjOAA8tniF+/6F1Ob/6JhQM1nl
MZb44F+XajrmRrlc1282PYCOtlsQf82pysbDNKCSt+FjozZZvrgnPiSgaNTdueZg2pgRfQyNc1wf
shi54MjQzyyLWdF5bnQ0jDSkUC+SSBlEtDjAaE/rRuDNiNCTb0J9R+SK3s9ANm/MCsOj6Tysmw4F
4Axl5vt6L2/chQ72eDdx4Xie24GBO1GMD+tmGsgcLLIATEOhWNt3E/CihN4ciVzTZHmOV7WuQOfS
VWRPXvchpGCXE+xypar3nPSm9wKtUWLtaMcPZjmAJQtfqiKXPsj02e/thPY4p+33XU/aRHitduvb
FG4QzULbKairV5eqpNj5gfc8/tjN7MRiwA6R2S9U1HhbqJTypFtUBDPclUAgpu9Z2XsPDeB7aXxx
c3N4IEkW9PNL73QXBgpHGbHacxAT0TgHH4NZswmALSZQ0NCak9PE52KvtdbGhqp2sjObDMfY2fs4
t689zSybWDbNMQUAtA8lpeGzC8mH0ft8zPJ0OYQjdShDkpJtreKfBoe2g1eNlNt0vbvLGJrtGlxW
W/24lBSpRbhk82YKHqMs/4KiGh0sDr5+jp5fNL17g1sd7bRg3LQCA6ygy24LO+oj/sV5w6GrfnCi
4hFAx3MwkdgemTxsJzsKzh7cZDCkHoUkbniXRVAF1lczsxbttBTNRrcN80SvwriJk09233cPRLx2
SV2F78cn0Erm88y+3LSfXaFVj5ypbkiG48WLPQp83OmDdMb42NuXiXXIccl4lEt3CnDNCYfoOH2x
WguKbdzeGCXguBg5SECtUX033ratQHVZyeJHLtEX3Yy2+GrILWXLB4cmsmscth4iNLGxlGJfQccS
sZFYQ7MiNgE534tgKvD+PbhhPF66UD4ATJo2KaL7vp5TKqwi6VOm0mw0nWoHLoVxoBekDF1m8/xr
M6YbFwwIM8GNFhUg+DT9G3iWhutVxCEqQShYgCeXDLCwp7iLCKtiwo7c8UrZpKkXy03vh0tRJtqn
ZfFpKbZ2oxHNPrbz1MctfVt6tziwIMuOEn4c7oaIyC+crnT4FJcQIpikPQsz3SqqzIc0nHdWD9uN
3VF7CfvQ3dGPTP32IHdELZcHt35s7IROBNDDB1lNFX/eWIgvupxYh+XiUht3iuZJnQj07F7krnMm
mHgXJwlKbTSe0jrHteXmXIGrCoe5Kr1rpK4Dcu1AgqNBmbDs80IKH82oSMrvgjjuDmpI4pt9dVdn
RnkT3ls0msM5CMzPXNTYp9Ru3uKk1LY1br+T1nn3em9i85qXBhZZbu9DyJ8+RRDTk2MtlGJIi9Ox
29Ub6CDyKFTLXoPAvRkKx/rKWLR6jWX0gmJok6pmkDtaVbzrM3r4HN00T1YfIhcHZ/ABlIu2NMG5
8ZCeRO3cyCjKigJ7slXzRmvJzaXOg55QmolLBe9veao95qKdVGNSDKgbVwbNaX3yWhe2j1Xv3ZVh
pZ1FHWPqmEtqW1WbnpenxyWEXxN5z8NQNxwGhvgExIOzv2tFWMST1zqaNai+LXkwXlmt6e7pj2mB
l8X5ZYowU3lJT8M416h1P2BrNuv7jFm1P7WHttWqUzlUgz9Mb41N8+tYujAQguYnUHETGBMn8MSu
tnTCnPSk1g4uKrqflcCOOakVe4s3D7oTJg4npNkkSiU5zpZDYR9Mn4yhgnw38y9Al2QkrpXaCaMt
Hxp+RxfAvCgKvT6yB51oQSHAuEADsRRIx4QTAkfDBnHVce4JPY/5r3NlHkUvbqVdKcrKdktjp7u+
lXt2EwPBnsSH85ZZ8fIAOcKIJRZBSETHJoETa80uSQz6dyAsJccYrWIzMOdsvSF77scd4re7D6um
vozjTpaR+dz0Ogloyr6mvvwUMK7FNeY9Gz3SOM12u34E3MjTIUPrFc3BddwEpzVZPhsmVjDL5Knp
c57cbH4dBo3KR4VJ0jXo1JE2jIy5B0prY/5OZvPR7fqUU1OX3JxWcm2KEdDXInxK612ShdOVMwsv
8eASyOEcNRAZ/dDnVJNr3n6oRwp8i2i8VI5Nzm12MHDkibGTRpp/1qPgQRuT4c2UoDhaARmjmrDd
kHVt8sK5GK5nX7y27/diMM4Ty7j1kXgcnYtrgLetF0YZSRZTHbd+pVp/qq8uDfUhGyuX0TYrYsxK
fVjtekHUqci78eLIOYTzwzLJagzuasEPTzeywzhW4hDb+Rda5rTLEMYhDWvcWjcyglDIdLWHc0PH
7aYWlnbxknxTkwU4r9/SxukZe6F2nBbvp+wMWkEFRet2YtLR4hjvmyLj3auHOgC9KQlZsvwC47UB
HCfK7N5d4ldBb81BE6DItfLRqh+mzHEeNGauYxlUTyIzbL9GwcHkOFdP62O9PTUwigeCFJWpcSmt
qXxgRPF5Gm3drqNUUN0LoD6cwX8lm/Vu6FM00B3YjSltdfJ4D2ZYFXI25mPqGObjnMaYSzNwJBHJ
IyyxXXKqTZT0CZ/jTYzdtRdh/YHZCvwf80nqbngmi5T7FoYDSoJ0DI5e+pGCJkk5nXtyrVHuLFGF
BxFG+lOX6uIpcvSt1fIEg47CF0hWrMCMcI80hROwVx8fgDhGJX2WG+UV9gKF0p5NZlbT7nWKpc7z
IsQZdwWzoPW+rCy6nJj57NzSYVxeLhdtBghn5Bl0L0S0s6WF2P1cANfm5NKHQfhm4MKuH6f/w955
LDnOZFn6VdpmjxrAoRyL3lDLYGi1gUUqwKG1evr5gKyarPrbWsx+FkkjGQwmgwBc3HvOd6bTckNP
ElLTn8fhCBsF4sC0FXzPTJmj81MZ9bh1jAM5NKhGSvshAR1xcrmIzqzLUePFITzIAgfFUEVnNwwq
5DDlnfAnoIPKftd0PEaJq2cb1g1HtJ2YWRVZsm2QXkSbvFe58w3BKdZeuk+6B9WRhK9Ll+uKAxs8
6H1EMJy6qyq2I414ZoV3iIwWPR8fdTQs3hsCNyaF5NIwC0i7x0cyDp8lvMt1KaI3TbcQ0umoHSL1
jPSDqgBKWdZonY9KgkYx/LXU+25P1pc7uYdedi9aBuahmz5S3Zk2DobCdfAcFjDOuibKUVNCpAll
wFla04Kse1gGzQOLk7dwnmESq9+PAMR02iZFeRBGdATNL6rwPs4c7E5EJuoCA4uR0aL3ezyR5LJc
NNAYvVtviFU+6bX+lbePrPP9rV9iKSVdA+ld5RpHIivF2u6GQ2dZNAQ6zTjA+UN5RWSv0vNqrcv2
p6W5EHvt+GuIJ7JbXfmG/6U5ZiRZ+KzQZZA4R0ptOJiTGTGf0RRiuFxuUhumHp4nI/J+1hN/Z9TW
+9J0joZs9K1l2Q+OGjyAMQSg53hytKyQgJR1NJuSLqlJrlwRgSZ3tEfNRASclx3s+Tz5Nngti/i5
vAOzrYzlq46DkihUFIhlPXgbZwQ1bFeoiaBAVmgEcIJ3bIfy1Pjl81UXvZ9tJo15WzNYCDRx+RV/
mBHEpUInPpAg5nQ3V5CzYmp+MHDcGIZIezKFB+w9QGbauwDh0vxXb5Mx6UdE0xmDZ78GjnnnzbZs
1XhUQB10eiiG2V+F5ovjFe9Vq5KTKtgCW56frkOvjy4CUnBNAtpDTHt7ReTFp8ry4o1DciVk8LWC
m7lSVfnltA3eeaec9nWPjo2QOh97e6yvbMYQNu3x2XINpGWJScHMNcM7LfE2jRLEMcYwE+pGe+0Y
fjLFrp18L1pnBdOX9AuaWoY580P88NAkxAxP+qM33bWFyve1WxQPSlExpM+VtsR+Ed/isilHldth
si9yP710SSHYLL3oRqNfUIQXKL2bmr1QyZcoqrNVNtW5qKxkYycVScrAPI+e3XxmFI5WvQSSIwZ4
7JXB+GXrNzMx3PuQAnWmOXiR6IeN+leh9yWyJ9c6R4k3HiI9IzuZrJy4kw/6NPPkhFrHRBPtUX4b
+MY9exf3XbNNnnuKyujtI/C/hV/e8lI9uaTJapMvLxw1ohlJ4DkjZ3CJIKSkHOXpxm0n52zFXP1H
d4CDZXTunH7IvBFo4sUbbfPIQgHCddCjCuTTJ1b0IEmleMmjbIfVB7sCMMosgKmlj9g4ZVgBDFFR
tjH6+MHQPMatgT6jQXKZQW68mklKOCkJfuacXmHOv3V5fRdrKQFp+JgUnFm69rrvsy0qD30NNRO2
NhphdewbYBNaPgE+m623xkxUclI33/nu9CJtGn42petpvdzFr48rusbhpZriU7aJvxr05zzzdlo8
05v6Whp/pzkV7CkL10JQ9k1ORLZSjIAZ5WNt6IQtT8tjYBgrhI7hEd0XGo/FKjnfLA+XG4jHeB3/
0x/7cy/2z6t7cgJ2KNWepMj2RtGvy875cGOEZrUF1nTraBZUmCw+QBH0DtX8AipTpymXEbMJ1AcP
3PWiz1huSDQ2duOPkD24qdO+1pqLn7QKTBu5bs6tLejWtAr4q19cYg+qU5YSmYi68mtMkStqZi05
7VvtNAkM/zg82OvKrRtXZIw4YU96YTQ9+uXstvMnwur64MHdV7WfPim3e6l0af6Tjgc06WqoKnEe
jWlj7guvd5/airaK10nA6Wn+7OF/eJ7omGbBsELpfdRyJz71phzvwlGVG9sl9TQmGifwyCoquwRV
S6gfAlICOXAtlQwMfRP5LlS0m1RAAdLSkzQFfO/AegIbmhVFfPLy6QcHm5C+TrOPVp9JKBsRMECc
k6JvvLs+nMx94jkFG0X0xROzcVXn7ABHa9PlkrJuQmWlJQ33RprHVWLcO5ctEgXO5I2mZx6vIpDQ
JOd0DREWPHL87qRpdfYzig2kfWcbONHlJU6yO9PItdcCoPXOZY1wTAiYevCISprbD813+Kx7d2r2
3dRYT64b5nsugezgAyR5zTP/nGWR9gXDoFhb0ugQBIbJHVM0GyXSZAoW4+jFqPFgC83hFH90Qfjg
+Mr9mZKY2zXVWjDG3BLfxN4VoJqu9PFQWrXzLc1MydbL5rjqFNJJ7Hn0Bho6aMHVmg21CwWljtEx
9ubGTa3p0PqIbKeMoWM0E5O5pSFokcJkXvTRXicpkxJHfQJrDZM7bJ27oAwS6oG5sdGcVru4FbGO
Y+1ZBHQkv0CjHdhQOkcHuQ0eguwWG53xTLENUYnGFJ9649lmBzeaefhUkVOOHLXAZEk7rk0b964R
SK7R1WuHypphKyOxlOwR1lHLLjgg1gqRb5fvLaTAAOwi9MK5Bq/nOka2e40qfF665nyvZD0eIZAO
TXPXolgfBm2lbF2cIeLzxXiGdeyjgZCwonOvfZXiGiKr3Zjl2K4+nOlO5kfGTPgBUfsgUofkVJbE
RIbhfhmH+0gnol2ETFJkB61Kp31saybjOtAlNNzpR12mxJf7C9APdTp9q2yHzCc4VPC/owo2jDuo
+oontt9E4NEcDSEo4tHq0LbjRxiS1AhJcBY0UJbCJ7+nbeQ8GvoXmc7FLstRlXeNfHcKLA9hEZqn
RE02VYxi1wrBOTZUdD2D6VWNZXYQY//E0RqPTgaRT8XdtMtEi71XAvPz3FaQ+6BPO4MTjCEiWTuR
t4aWBdMx5/WhWb15jQvxhjZSOepQ2pPmQpnTvgzGh9umtwwlyUM4EWidOUFz1bBwpBZTWtXXw94e
P0avv/MyT78EsMpsvt7TqLJ3Esr7c+c450hEpF6O/VsAF+Oe7LkL/EuuwN6JEWTTskGMf/MwNyFm
RwkyBfVtorQduHRsrJ6ok4kkpHOjWjKWYirp9g8A+9vMFmQEB4Q9mehnyXHJ5p06UC1CzVgfp9u2
N909gdPBZuib73o/hudJsxUm+SE/dIe8atQ+zYf2GpadQHRJJU2brn0p7b05YjfRiyLcLpWDOoWM
6DezEj/IDpXbZ8cuhmGkkEAfxpivA2vmnUql+1G9jAzKtt/cRjGH1HbxE/kW6JTHQpxjUgec0tK3
wwjmOw6L/Opra8NjF+kJ4Rw0S4EdZ+MJs3Ldt62+n2q2/5SKizdGe1bhJDERs5B9NtMRG8CpNS1F
ZDy9ZhZJNeRFhI83srpY4tJ5ug9rhkOzarRLVGm8qQjue5tiwFBNV2n5BvCENt4ZbEK2AV0J5KJ8
fyxsnXOYy/bc5t5LP3jlvoQCuDaqzHxxcesz8PBLhKmRnNx6HR2VSJwHP/rZmaCsiyTSTjCcsAiB
0xr197ZhhnWzKduHOM6oZFvGvqim8Bi0ITJt+vMA2cYHAzrHPkevt+51vbtzULcXpHP7UWNdUJTD
ehnyV8uIwotdE21AWoaH/5z0nzGt4SCNWvwgeYuNksMEHijy8YDOiQLrbnAPiv3/uW5CrCfe6Jxz
1ox+Q+GIjOdmzw63vNqa3p4GlEeZnRtXFeIeTK32wFj1SqsC8k6GKxG6CEsLA6v6Wsia+pLg7IOE
lq69sbcIlevVltmBpPs2iCmc+MZ+AUVaMxME91K3t9RI1jMqdHO+UYIRmeCes9+zIix0WaKUREuq
HJrNhTKeEXDCf4rmrNvyTCU1JcQ2m+0h2q/Eh5BUt37xbFqyuxEitbflh26P9nOtVc7zRNEfh8yH
0jvYD4lRXezWP7g99GiIKf6Jb2SiTqeem7Gw75BG0s8Dk07kQ5qe08SCxBIkcp0hsFuXRpmdCcVj
g4idgBBC5Pu6ZW5wPiFjJznyJ2EzoPFC3E+Onsij18BpzukcGJGPCTGuUzBy0HumWnC3SoLppGIi
BHxKFiunZsDgAw6ILOkKkAVs7AbAvwfS3kZrLbSgO0bUhaoed/OhaOsSu5ZNBDtaCpwtzC+TIGeN
GbHo70JbGrsooRHfZc2LMBGCZ70P0LzPaDEl8PiueOEmjyE5rt1bVVb1jRyK+rYMOwlXMDqU+OAO
N5qWrNXLRmZ37tymtgajvtrDTQR2eJARI3yUIeqBmhjfwvmeq7Sfcc6mO2t659AnBr1Rr9t0VcJz
fnZ18q6+oAjfw82R58oZ7G0xxQk5CCk7hTCky+qyA/XMl6xKmCYtHZ0jKnBm7sC59s0QIejVrzES
PeKS07PXx+ERsWJ3YNwDrO8ZDsXYtN7jY/sKXTNgh5x6T62hrllT6R++SSRUSJTmVp+M+7Zm45+m
LcB9vsh1rcpsb1W5hhQ6+ewNEW7i3jsXmQ3H17FcYH6I3VNEmLoZPFeNcVb9MJKo0grC9twW1qj8
PoZWtR/9vN9qoTiH9I0+BsJJiLVyVhVL0jujwPtgDbhrS7vbWhRQTh1LPcPNjW/4q3aTSukesAjN
gOezttWgmIyCys4eRynetLL2nqPM23shLk406JchoZ7QpeJkGFV5K/X8Rol+G8ei+Bo6/acdtN/t
PMsPvlePzwXlaUoLz6ow1aFvKC4t58NyZvhEVFgsObZFk+QbkabQkgOH6zxQnPF1/GJVIDAk5Yx9
nVnVA8YduDfCX+nm2KxLSmX0oT67sDHWBvPGimZ8dQki45kGOIyvjH5Ox95tR2WLbR/tTtDxwC/g
/R1LOHyraICpDyxxeCUI7SeIMZ5KEn3POlO8TC2r1mwS034ZhHE+ScY51nT20HwnuUCRc1Pr+7Er
882Y0dmsADruW821Af67r2GeN8+Z7llXlOuvcfng0P9/cmJbPXuVQYU6UwY6cQ+ZwKzdtfoCFeUi
410eL3Lf5d40orhfHoajhcxKkXOU2g1Tgoq8o7mQcv5AYbKsfzOqGMwMEowFsESiKZ37Bejy+y5a
ff3Yj1eKzX8HLC04l4W39Js9s7BocrBzGy55nDKzMlwCaCAXCco/dIDlfqYcwtIrM7KRKCTHv4AO
fgMMnPJsAKM/1qjX4yYlXXshES3EoGYWdi/3jDgHtOc5b9FCc+lmd8XvuwtbaWEtlS6jUVjb6Ya+
cnH6g4lZHv65sd0Qq0xMr1bNcvjlDZY3/P1W//e5Chvc5Ab5IWUDhv0jTvytPfSvy8vi5bnlDeJF
X798hL+8YVwgziIp+bWcdfG504MsWoBOvx/PTwazpaJHlLHJOmA9WJWy9aISXkhHf0TDy0M/1Fio
Bs1voNCfly1f/19e++fhn9eZtHliUFjsupcnk8BOqB2A5lneIfxzFJfHmlZwKBXALE5+PNy+IhbR
qqxT0oeOuW6w9ZYUnfd9Lz1Kh0/LCzTrmyfq4ji4Q1GfFxX38r7ulHF2LHd/o1ZmffdyzwglML6o
+b68eHlqufktBp8V4bUnawIM8uOft1te8fs984HCH65lKNmzTpoK3t/F0su95Wb5QavYgSdxCyKt
eALbT/xWEVLBJTBwi2K8OiVlCoUOrqYIzOS4HOZwOd3+HFagAd18US2XEz5FJP7zTTffWM5IdPSk
QmTw/XAqZ6OToDxPUY+Hf26W59JwYmeoUTWPG2ICmyTNt8sfsrA9lpvRrQKc3BWQ90lmL17UIXWa
zUdAZlfoXIBZo2uCqGHG1c4l+gfbC+U+Tx+3MnVBYGFhi+Wzhtt6Rbt5H6XZwBQNPLIsQeSGL/hH
HrGeEncxbEda+StK56SbBQayA7xEgyvO0maLbxDqMbLDAxDdvSRK3FIRyZ0Y4x/SY79DI/zFyfkP
02buLAIl0bL8TYKu6ggMW2d+GOxr07xanG4rVGDXOIBjQBX0VZT2rYGPcQmsALThXGxWPlh7Jzy5
fMBVv3LH+hu1OHrlNEZXCMDiwufI8IZoMqCINeO2IYsXq5hFdbMh+ZfEqYKV9tF3zKtvAdg22+sw
94bbBsqiE+Gd9s7WWJO06Zy7pqRH2o4bu27frKS6p2K2b/0XQw+geY7ye2G/NU7qwID2jnUQf2e0
3tAE5O8J1D7SJHqtcvw+AUzQrJTDTWNWjh7gh8J+Eb37pel7vU6j9eA232VDn2X0XG0lDPoFfg1K
Ix3p4ISCzQLTuLLws9sEcKg2BrqAn6LFwHUlB+ezVKDx+xZQpSGGY47YgmTwLRa5o+P790rSTwyI
lw0zy1+5hVusvY2ZkEtGN4eCjJRi11NAxddFkjAlY7ZuRoPUQT4lILQNk2+uZid2gtdwhJ5L+E49
hrsiTOife8ZH7uyFxzbLTFniFxVsgM5/UM1dBrFzS8QQMLZ2VuzLdNOY6449bQLidcPyi0agQ3PQ
NPY+YpvVUJYtHauZlSXU1avMJ/zH3tqHi75GG/FIierK316vilGhKFbsq1zFt1dBto/sCdq5k71y
df4ymk0zUSfFIIDdH5yUFXByGYY4+JNFD8MM9xMIkq3T6t/YQNRcsgInBud2tGF9mG+oy6+Gnd8U
b2NDvluRq2+q6PFdS/JSdM/fTjZWbjM1HkfX/uE7/sbuT0UMCgaDmE9OoC7wKKXgOrBb7qvBOpC5
Nax1lDs7XSthi4TN8CKSlnw9TSOguS/FPgszfVOVOZb+YIBaDtf6eRgLVEl6RnoLcRsyTW2S+oz6
ga46EBe2DctTAViVqu2NRz0bNWYh24M2Mn0IX9jXdGrcI6En6TqyKBdMgXCPgT24cJvhmZi+r+/o
KyLotP3nAXXx0WOTuMrLjAvUVC7FA9tA7mOJjc9fUFtF9mA52fQUhliTK2IvtBHEMTWcaeeh8UPX
gl4JQhu58m7dPQ+Ymu66Inphouiel5sGwOdQ609RfiHQYnqKSvNHSbomeyy/f3bJKNhEBJZr0fQz
Uao9CdWre2VqctWnO7PwoXdg0D+47jRfJpp6DEL3FFrmJacxKzu7O5eTTY+ggTabuo9mY7qPg6F2
YzJ193ornsqs+h6Sh8CPRmrVo5ndHKup2Kgb/VESMMioUSG2yY1hYxBGiJO62hNaY94Z7Oy6PGvO
CL+/KDPD6KaMSN0PNnqSWf3FjV7TIpKs/vtq69cDZ0H/jNCDzOmu71eG9Fg6kcI+Jfq1dKR1tcVo
XTOBXHFA17Bz4FdwJUc2MF6i4/ICVEYQGoT8WQ9l19FdcoJhS7kKSpz2RkaIczUbeRnQXR2mqSTt
Nw2HjU3ZdFOpZlarp+EWffjPMRFPKCvCp4byPKDM9MUBSjDV3pMdOowr8VtqjP3F98biGmnG46K6
KSuqkirXgZdUh87hv/+vlcXGX/JOLSlRXRF0ipsDxgo59P+qK546EXnKNYtDbMj40Hc0vZsUQhOa
wReJaPFpSGEyVNO4s2dxx+A06r/5COI/uD34DAyoOhFOOo1A8y9yds8PG6jdTXFINeROfitubsAI
oPWwFpjIPhLB+hxBQLHz8i68s7xg7YnUWGuwLNc1WGSUcUF4nsWmJIqkt04Gzw3N5SPbVf1uVoEu
1aj/+osTs+D6XxTv8zen67gn0OGDdP6LIBs3Q2JGOW7R2IMxndiGPAadf2cQJrVFvGDhD4WfPHTG
sXMABLBtiqF7Hwwr/qagz/i15X2B4jNk+M0R+mtOMYfij/0TgYptMX6xBKYac1/nIEUwXk+n/+bz
/wdzA58fn7blSM/hz1gE5/9kIhjrCM+M4eQMdRlLd0vLN6qp+SNwQpMaoB9RZWRrJE8d8Ynue+co
hgeLwCiv2eYit7Zo+0nQ+2bHERBNR757cwWkjIoPrrz7aCiKPZjzfl2nIcT2yLqzmqT9/xawn/8z
C5gze6b+94IVDH7mm6/m699+/+bdV/rz3//XHVXY8N/WX1WeqOzrX41gy6/+wwhm/82yheNa0rFd
SqWzleTvRjBp/c1kSKBaYlj/4O/9Hc1nOn8jHpn2Im5lU/Br/NY/8pjNv4HqYxAVLF91eDfm/wuq
zzTE7LH558uMhoMwAfXZjiA0iEjmfx2f3Hgo0yohEEpBFtw7Q/FiS9aAetQBFxPtQ2S64UMQ9TT5
jASlIOtCs9DNx6xNoeqnU3uy6bbGfeY8FlqJJ6YW2U5NWnbpR+oNuNbt+85H8VCAeGkDmn9Z9ISk
CV2w6tNLPdeQzerqgfWPlT59kqaTbTKvR77SZMU5njKgulGNYlAZ7kPpTd6aXPH0yY3bTRwQmEYK
s/kocQDsGmGIs50r78xKuN0ZJYsWEZZUMElMXZEUPXxvPO0aSkPjkzvJ2cqc5DANfjq35ft3vao2
6DqHDyWRVZRIjYuK2ZDglPxtHAXZuaGLQC9hy0zAzcswOjQpNGaTltjClzolrTafy8+FLJwVVJfw
hfLbJrUTBMkTdd4hvxuhZ/ihdexk+eW5Hqg26qNGOSS7VNnyEkHS21fEj/YzdhhfqWmqN2z0hEA4
4Qa6RXfxkA7IeDzXsPF8vqxXvYFeUiD7jLzpOZ8xbJrdVTCVrJ8aangS1qyjXk+0QKfSxZE29Kuy
20CxDg/ADB8R3HlbVzz1rmAettJdphv1joA5BJv5Japb71U/Rw+EjWf3QTu8+33a79IBOM+YRoiu
qzY/ePu4B14CdZpsHyMjbqcz7q2he1z8GSQUDCuwstDQ+ROEc9EkgtEiLrcNgaZrSoAp6m8JEdel
btNaVfTqI9FGvoizRhJJYZHDcyisH1xH5SGOUuvgEkB4Ux5BhcR0PtcxPv2tCz9ahvVNilSsXaLn
WeZ1LBptMewL0Qw7m4OzazxYMvrY7XB+AVMcSm0dRAR0ZelIkAPR5IcmRvOiFXZ4Nihn57X+Dbv0
eBiD0nzQtRNzkHlczCU2UbbHgTed2eMsqHQnOJmCnp9kr7JhZantNNBS+8bBxhFB6b2nAyjpW6f1
2jeTz4p0sEsx39CsPftxpw5hhpxQjxPOe3LxvBokOJF2J9d7ZIoQV6kGQVQFBZ4alPpGWdFTrIqd
4sw6SX+Umz4aTzRQoEOZKHVL6TwMJmwzIyT3Cwr8LLMiIpaPwYZfV/42KGuy2Ja+YoAuNdVc96R1
OocfbZKWK3cDGpm84Hx8zUZBJZ6vnPLaVEKXm48pVqnIj6a9SM18ZY5Ot3PbYkteRbt67oesPQ9V
+A0yd3KsSraINpA78AXJJtdRtskShLZbVYdxeuxVcy7R89y7eko0jDH/+SPWbYTnyHO1cto0lmz2
zXyyFvB1MNs51qY2inhLK0tS9I2JO7Cqey8XCNfjk/LZcItAvoaaD8+zDxHjzpVMJ8jf05xgg4ow
OPrV9pVr581uAqRuteHuYNw+TIMYj7prc3Kr6IzKIdwB0CDsIstR47RUEtqG9mcUhdCb9I6+75jI
jZ/EXGgWw0SVF1gZMXDdmUqVsPXCPTk3nxZoxA0Q0Qhp87oeXjQYCo2l2msuoDmMFY38OVVe083m
FErFntybXrMhK24uBCvXQAld9wPatMl7lx5NwilzU3aFRDD5/gbekL8rpZZ/KLTDo+7u2hKzCQSr
7M6Bk/lI3yYlOrkIL+44zQmm1Krp/7uwY2wHrmXa3hq3Eg9WrN8Erseb7F1SxOn40dpm1xE43V3p
wXmQEBnJbd6WuX0Miug16IOJgksht9kmJ6PhSG2BhA/sTcfOnfV0qUtLrFL43cK55ii06BAV2jc7
yvunyBe3PAE6GFKmcHQHC1YCgZ55KL84aEOzsX3TR0Z+46fuhuJWcPZvQ13pd/Vc3skk1YRg6Np9
4E1iHbRYCVVnoUyvxdoq3a9A+d6r6ZM3bVUGKIk57Lbw0cJHdMP6KB0uDhDX3YhPeuewO8EUNNxP
ocw/I7u3bq6pveCIOqeV077k7rYWvmUSuSORf8HNQ+bwK4KqiIBWtKu4zukCZtRlEFyqQxpb47mU
8XuijCfK9dpZ+uEGgkn8XI3fi86/taGQL5Gmvaduey4KN9pMc+knFiD8REiwtMBysE1TtC0M3hUs
A3jzI75kDAyf0I8+R4dXQvIOdyS6EPZtZ+RmBiMcctWog8cZT8CIV6ENoQpu/gjy0HsltsI+THpA
0SQpSKOR4VM0xgIUvnoc9LjcZxX/kIgQhGNuUmL0NkbhdWerFuGBbsy7H9rluo9TlEsxaYwdgY9o
kOGadX6B6JEa/94JxaGe7Py5TVpzndXpsF9MXdLsDroBTMut3AYRpa1fvJLeLu4auZeTQ4ApAow5
4pjoM6B+oL+yAL8bLQLq35+C1EO86+KlN/LhpCLjnsZMsK4sx34k3soK+n7n5AZlQh/2YmsLe89M
XWwEAr0N9YdfglRvBHnG62ic9S7zXsekf2Rh9DVRmQDNiNfFiuuXoPPQ2TZ6W18mqJdFLL9CayRC
Revfi/pEfi9qyXLOGFo8jpZx/j2RuGN0DCX2OlKZDUiolX6oauZEXD2CNQBd9rgqi21o1SlOraTC
ffElSt1+iNmXHxO9NC8iNtUuKpmpQwJGVladyUPVtDp9qpCoMhVNW2Q/ctsKMh3SHN1GYtb5uaKz
fIQLBdImHk+6n8gDl/sq8/vvTgK+HNdpSSucDGgkX1UZG49xEmzcpvPOZpnvu77yTrUNA8g1b0Fr
6Y+oV4a6CM6WQSwy8YdYlMB8AY48w1JFshHO0dZ1UT/Unk+R2/cvuQ+HKozxONS0/C9dFp6cEq1M
VFD3cpPkZzmVrAoQ9mJBeihBveKAqYfHQG+fmlqznyuDWOrGAZRhlDrZOsFewyZ/SaPPxMSRT9jO
j0q3YSx6PnVOGlqzg+FKFGq7ampsxuTIQw0adZilnUwoY8Yzri9IP3v2aDuhT+uiD+TaiYV+pxLO
/byoMnynhLdypE0kFR/SC1ArlDkJR2ajBcd+iogRlLM0S7a3DgpeSDjExR/RV/g97Py6sq2NJUsJ
PUyEF8fOf7a4yIi3M3ZO2KAZtKzsWPeyuke/8NYTwoOy86lxtfwp2i/LCLonDq6IR6rTxk4vSzKP
4jZ778otIV7BoE33hh1/d8HLE4Ndb+icuFfJunCDf6jahxNlSdf7yOxHbKv9DenPl22F7T6dDvTt
67VuRPUDBlKKhI17lkmyQ0tsXEiNbKwkOyfd+Mu0zfBC+AeVMEJ115arzLWHfZRGchqfGwotrfLH
LQEAIau1qLknjXkYrJ7ifNTes2ZNLynfIg11JA6WFSSH0IyR0GhgHDszMHaJ67ymoq5XwJP1Q5rb
01q4pBvTCm3OMS0YsgcVCow8gGg1vlh1q/am8J9drVIHemNqb0f9Dcc9C4JqQkXdUrxuuObpX4By
1Z4BwWCWrd7dknhEuSm6qLwVVrY1CX7xhCqpmqPwjKD1QX7beMaon2xxov1o3JWRY2xYyEybijBg
QnK74TG1itcQrF/c2sVRdilzZzE9xka20lU4XnNVEWo2DPc5BoHWVMaxHizzqEEuBHMAY1BjEV71
eb3t6ljfhUn2I8uYcn3NVJc4g92mRpK4wsa17hrZtcx2Dvlys1ZVambJNkNDeiwnMKXzjFLjVEvx
7hyXxRCfl2LtILddUzzVqi3mXYC4IUVZ+/3kXdyYIlxLAsK+EsWTO/gBCeMq2pVh8kBXN7ry81Pi
SBQ/MT5uLRbpWtn4xIy+A7tKUOt6WZT1bj9cohBbnu+IclU0kXfW+/STQtKc450ll7KNSjocuApc
TUGL7DPUuRjQPXcsttIBf+2B2Di0AyYvp8M6Uwb8V0NiP1Umlj8npzeoM1tu7dHfirWR94+mB/uD
CJbV8kPVyZCPVaymtBjpvmlb5OIpNXKNa5fhOHT05pgH4FzHrmhXJYvtXWtnE0uMMmFV6R01k4Vv
q1hTaxXUXZXmB9SOWHlQNO1pOh9wY18zbw508ewafnZH9wIPSN5+osDhtGMfsHJsnXjI4ZcrC7kh
sj0mpj7+bgmdC9KEEoLam0slDjWSRpx6HdTmtOknoBqeJ6sN0z1NIRSlidcdRQD/StWNuMOJHk3U
oEMfFoLgFAjxKpAy9h7FMqCsKul2zMMAh25bJ68REvZbPQmbqr+sjk1JiF5IJlmT9/3BqQxrI0Rw
52HQfjaK7J2E0hNIV+9A460jYpSxniTK8GwNwxOOim6fN7rczxJONlfMdAMbFj2ZjS+twvoPYxYH
QE4GIZkdrYdxzn0qMAfTTZkYReM2ZQJ3KlbTfrV3Na3bJ9H45kUl3PJZsJfU4HK9+bSsoMqQ4dmd
0ji+FmPxpkLP4fRDsiczU6HjGD+Ax8Iynr34Ue6TCFfTT+8nnwOq4vfWk9YKuAHANnigu0461JO1
7GSTpckRz4lddKLgZA2kTgmrPBql/cOQVbcdEHqv88DBv6sAig8AHZlXa3Mzdjlmz3qzbLiVHAmF
a9KncYz5xjvjFwV/eJBRGG1DssBHu+BwQ5q3Swv1HpvPdVjjvvfSUh7auWSH5Y6FbQrgqh+1YFeV
rr4p4ozOIyr7TR6m5g5eRb0OK3mo6yI7WIZHsKmLvD4u5mBCw7nGhsqvmoUA3WW1YikaFgYWy3BV
29+VOax9vcy3eHfF/2HsTJbbWNIs/SpttQ+zGDymRW8QmEEQIDhzEyaJksc8ecxPX1/gtlVW3yzL
rEXCpJukJICA+z+c8x1ELC2eaTTDbACjJQGu5dzehgKngz39UvOhpe/cz2r0z1WfIuAtCv9ch9qh
GlO1b8bEWt9doCzRHH6GEwNyPPZrZh2QW4GkFeYcnsew/6Jz5QuyPjzOXvvuub1zqEy7vTblFY/b
jlu8vYTcRzvBKGddIzWLGFrtOguLUeY/zAP+1ZYlysomXW6rN6mx1ln5rGM1//aSmQSZesTQW9GE
JZP3kJma8eLgBHmIUc1jS6yA3dObcnsUN8JODpZttpcs80oMQDLaOV669r1ckaL4iFJTPLBrzA4x
4VZwlIslkM5FhA77XW0Mn8uvVDmiyhDBhyYIdUH4xSbShrOvt9UWXskayGH4xiJ31+lVupUJqnXD
otopC4WtE2CzT+xRWqWPdATtDos6q7gMYDAgxCrADt8EjmUCAFiuwLExSV30k1enaccHuLZjP6X7
eWquU95OiNgADiehesE6niurDdwI1jl9xy5pC+/ajvoNzekyz3lDU2WtdMdzICCAl/XanEMVuSIC
ubR+L0NwNKQ5cl3Ouxr+5KZUJHDGjdnvXdrMHCvkQZu9JyNXxrX0vnqFoZ+s+GtlILtXEGxwstlr
jevggK03aDpxEnOh7SdUsTA3nHFL8gDnuyBZ1Bjiw2ScUfZF5zgdPrJWU2+1R6hYX/xsNS1+Fln8
ESaLGDCMvu43VoJsLlSQCAyUeltYza89g5jZcJrnKOV8sRoLag0K5Khr+x2HnHngWKFkf7Jkm71F
lhWtJxcsEF5wQDEt4tt8l8e9eRl0MQSlCuWu5E3est0FIumUag9wCnoJQgQaEX3va7ypuasfzeXZ
QpVDuloICBLJAMIpcutDPO3ckXpPDsa0J1SPaFdJOVcncOpTQ/5xZne6siTe6zBrbiMloDndiEao
PhMm+l6bMDuyUrn1xozZlChPdpH8SUSjn+3I3tg52k54U+YhMcg18kd0na3SyfresDL2DvU4LTv5
gG3+Dnm9dlDxnJ7i0Srwo/vtVo61e0Z1re1rr3su2bfs5iZld5A3exTaxa6P/JAhIpkGYoriczbY
5q5CqbOS0zgF/ijET/I4wTQeKntQH4byV8Jgqkla7HxhYx/tsySkxF9C2wgHOuvltze2u3Gsp6BR
LfZ33f+MNF4tj/lMQLEn8SPPzVWxGdbnNEZeQDdDZTNc6y9PzOV2sJp63aCHAtpbPuS5Zt+iKAJl
p79HfWt9Se0jDLXuFFs2eAQnBHnryhOQ4iNPZrg4SrCqNhuS/jx9n8Wc89zi2lrTNIYxuf6kJQDL
K6wijwv4L8nwG6Xo2Z+Lrt75uAk4NQly7EPes4QaE5k2qJsdNwwzScCgpo3czQx7MyhFsUDXizeV
Po2Y3xilkONsRTg0NdwDQiAU7YYXZMvuRQwHcCP2g8+9bBpDuLfVmAeKfHmKb0HKIIBnGvEx2eSe
FzJvRMSQFy5/SUIwzBhqQ4CLGwi+lNo+xuhO6MIkt0UaekHVD+HKbJXc2lVvrO4Tix5pHVtxN99p
cSlWDPTbTS+1fFs3TbrFZObvXD7qM3AJhkDRtdSmW2nRjWdEYHZj178hiZvRRjSPg/B+9XbpP6eJ
4T9XggnByGzCE9eBVSz4HsxrjJyTrcqdg4bJNtDAHj9HQK40irvzINN3YDjqyHEZBzlzhifmI0E5
lumGsNb8MFLrMdaHOI8aArs/8essCI6Tge9ZW1IL4jpHW2p+mkzNcTM6my5r43cH7rSXNm+1/avv
QTsx4fDWUOlIyPCh/i7jD09SOZMge3CdFPlYVT+iEKSwVUX2lIzls8Pif0f1NR6yieRPxLkHqafR
3ofDjVamVPiWNC3ISpOJa2066I0QW3SdccRV3TALbsQq7FmvaThSPbegPuKuSJa0ekwnP/sqZlNd
adw5k3GF05tvPY1UEA1p4pzKXQzdlxsHBbDGkWwu/ON2BKaSNSZOZu4jh7ydWrrDLiFB0V2i7AHj
j51uEfLF2DjNbhoLfiv1R7jMPOjfY8xoME+n/R0TC/v6WWeEsgUR8KXVi4WcdMEEUPaK4n4mWJaJ
q8YXaUWiH4mk3U+5pwdNPWDo7/ULFYi1HRYypqtETeqE1gQo4Mq9jbnOabm+XIVhE+0XiW1LCMLs
dNB0qKpHMvnsxJ8YG8VwdclcvSfDj2jDPF42ZrcNmdYYamkrEHTYRGvm4lGXyMV1TBWKCG4o9PUT
CT40vBm0Sw3h9eb+70wJ6OD52vTY5MUFOhmBml++ul15ToQ0grF21lnvjXtKag7XhaFuxHa5ljp0
kl93h9odVp1M6JDyCURbPSuAJDygOloBwtQPU81wcBhSRdLopicbZ2v36XvZZERclNBjlXy4J8Xf
k+MtO/vjlt2MH7pTtMUeAvymaNcRFlc8IABkx/oXPjBuUY1RVYprwf+cw487PtqcXbEvUcTYC8D3
TvGVKYE8MprM9Z1NrGse1irwCes7tfr+wMgXRwj7l7XmT0Rv2mW6C7v+4U6EnkZY92U0/Gwjv9lK
M31GNG0ElHuE5uAWAVZaHoTuBbLIB5qGno6Q/f92KNJbMSFIc+KCGCZS8RzowkwHiWXl/X6c8/xh
QbXtKHWtxUdZkA9Ck7UaTdDAwBzKrVb4P5G4fJdi3rWV+zIn2e9Q17Z62UuWNywyuCXBTPmHSYvU
0bBktDUj/e0OPjfRaaMmnL5szCIr7OhUgdmOVMGrGj3jMJGrMntIv4hJ0Zb01I5c6VExdgPpWhev
ujWLdafrZGE7ojt645V3LldgaZ/vSGZHJPlWqPBUDtD4jKSad8wnePNI+daL3nwt59ZYwBt7m0OA
iD4s2BKv7Xauplc/s6z1fUcyq7I5WcXydz0+GPEETs3r0k+vbAFiUX3YrkJsbtgvkUYUs665RGkX
05s5jM5Gj1ttNaLtZY0hd6k2cGZ3UpBriS7dQERihIKcEKbcTKwmPahYn9DLgJAVEaENKq8Wty7x
pkQfWauaOf2imxyWh0lVzZZW8/bX+3IRck7MGZHVOa8i7gmbcV9y/9tu35o4umkTxOW5q39gKBuY
XPhYoArn4uXEBc1d+mfU4dj4KKAdjcQgzUdAaApvsVhri2gQQG5KkmxbCmtfFa551PjmyCyWgePC
HCtad7mMAwuR6H7gTQkynhni1iHVxflFmeI71sZXyljHmngYMnFj4hhkCz5YQ3bhmdWXHvd8eItT
n1IAO8+jus4SFJEP0VpzIV8wbvjAuv6ufnnkPhlOR/bLg66Q4Pfd0lSbGEHVs3CdI0H2gET6W+V1
i8AVVR0q9ZBZkNN1a91A3Imr9TVtQCxp3mvElx7dyNgMVpLu7YVcTPTSsB9mLSCDSNa1tTAdu2Me
mbzEgPMZ0kHp3nVUvDMTsrpGRchEmyUztINYrVBhtLSDtTFh05nKJy8djcBkk0RGhUluCA2rvspT
9JtSMruDeVDG8paaZJh2hYGZQaWPAs3jzBU+xc+S8RPlC/YVn2tHWlB+I6tndTz7+jLS0GEBoMeb
nHyjuvH7TjAv9hURPx4qbM4fIEkoSgkcAs7dzGIfNba/kzREhtMOe2tC0RxJsb/D0f/C6yfi2NWg
0Gzk93sXFryEP4LZrtj3w2Lsr2vaJMv/ziMN46mcqZlzEyWay+iL+QDpVAlNpe+fY8f9oCDGuYYn
/I5g7/7K97WNvWwkPA0DeDNBEZ9sJmgxEi8O7Eny2Qj1BGtJJ4lh1wl/yAdBenGdb+dJJ6cHjxL1
JDM8rGXSKo/zgs7Ka8rqEVLRyhlHtFt+v8XT+1Yt3xZKxYVX89NR2hMVAuj9LLzonD/36+7+QM5I
dxS4xzeJ7V1rPTqNZsTzC0siRRbpOTDK59pGjiNDElQrbDXrHqgUZ11Nr2LSF5KKXLKhXv61iHXG
IJIETVlFjgeaBhUZFwkqnXzUdf4IX2Kl6i5VC+LKSfmgp+X0wxuqjYzZo7VFQ9O83NLLv/z+qyH7
0cehSVzZaAZjqX2wwCwDvcjfxierwPWGP62q4CpOFL4V5QzjWY9IqQInTd0EFdyNBPEf9xWhdW19
88tEYHPDwwRumyWAYWAoyt2zPxojCT79u+nmPzrpjCSYkuagZZS/uWkKOmTrp79UJ/bGtzierYKl
mof4X6M8Paal4R1DYs0ODUFlAuzBrjOGN9vmzuA4L1dziLsSlEKDgQovPOkcYpN5HqmwWSLJRg65
ujJAW/B+fPxU5p9aYKC2mWOOOKbv9zYDrO6gqR+Wrr2Qjn6BAQoe1wpPUjr72hA3hQ5n5yo3DKo2
JcqCMyBw++nSqWzEiLYddYflZOXshFW/TX0ieXuT0tKOJ4uJEK7aaDNZjbhZDaSKpAo5ip3xgZ9k
ixBgeJH9cKGyfaJb89ae3TToIR08gXHxxzY4IOiV176+WEvm7N3jk1R3MKxCbLqAsfbte4rm8jCr
yQVujxXekT1AKP23GmqqpxJ+JSdduItRzm+GMHxuaAFRpqvmwkS0CWNaFuXtQ7PAZJZV43Hoxl2W
oRF3l8Gc5ZZym77UidaRahs9cU6EjBUZY9hstgEVGJXByUiA9qFrkJArtNNJ63orhrf5tcx1ol0c
bdcQfruzU5XtpRG7ARO7xcOmbbvc1g+6p7aFVIwLcu8zJvD1oBsUMe506VmJnJrYY5qA4oYYwEsr
EQFQmGRN9yNMip86P+KV401TYBudWqPfgAXT11+FY35pBB5arU02FQlIevKzMJCwlFOLWsDThsNo
p4tixCCkmc46gPsRaP2tNIcDHY/BLblKfL2HXWeZG+5HkmVS7NRQpXpIFNabD8Fzb3TfuqHtlWGG
Bwv3E/EXAZpt+5rg/Vu3YAd2Ru7iCK+Tl7svXU3dPu1D4zjYv8MSKWYk5MGmlwwaJ2sDv/zTlGH2
4ReMV1R+MFWUfvk7Eg9kkFBB7gdRCNyu9m+/Us4mUUTStdOK6X14isFOkoY5ekEfVwdLGeWGJwCC
iDyxQJAFzHDZXLMATYPWd6HgjTAKQ+G88SYIxLywBFVl0h8hDJBAmpbNfOjnMDIzuTfbm94j3dHA
8EBLosATkg9VUOjyBw6IYlmn/CLP01/r/GZIwF/GEhhii32zD9Gnp3rjbLFh8AHP8XY7AxsiI+Tl
HCSTpuemSeQBCdaE00cAC0z6q3TVtiJCKveNb8b39tXr3JxW6tzOCNB7WRE8FDOu60gDZKV2MWiw
7RwetpJyxwGV7L2ysgNa6Y+8O1SZ/h02A7MJawQ95hM3xvKr2oV2sQsZDHFaUaXoyRpeHkASaJDu
koc9ncaRrDDhwpNrGhWMAtUWbvR3yxRQlxuoNLYHNb+13XZvWu7v/kz4QMz8r8nDfjUJYQSlk7As
n9fjRmeBtg0T8WU2L5YL2Lcb0CjEI4wF9lcof1B/bHTlQHhiyFVayFzS4glxhbd1wVOxUEbCkHsk
KmhcRylSTUEHZZMXy1aGNh7eVt9OA/vGgXVXIU6jvnRrKHRKDBNuJk+OXn64I2YdB0cHp6Bbw8ii
psbZyBqXmQWHhiZYNqk0/+kPBD3ryz/MJkEOGzzA1yIU+1hBYIwj89tjHlzrJ80ei42M0pesqo3T
VNqBVWv0d+SVrWpMUxrXHJRworaiZjVhIEzAAINaqW90eVzSeoaxIZ43BkbqLO6mg8jQATXK2Nja
sIryAVPGnD9hfUzWVtz/dBv7eW6bPmDMv66q5BBeHA+lsGGxNmLuGGR+d9BhDnjguY6lMjfOpKf7
tsMxGGbmNgkHtoc2EWrCwr+c8tpJY7hpjfSDiHdHldpHFqMZycHVLhEa/glA8aSVQWwAurqWrjmt
pDJ+sfoFV1651lolEEVmc7zqUCPX440Opzna8RygMYm3wpsxkfTYwsO6Zeg1fjjlWfqkuQHx+pkN
JB95g6sDNuFznpf9J+KffNnRhRge/ROLYG1HDunG41u2GTTcphg7Kr0RGdLypwyOLrY1lJFaoHJq
y8xlFAQsCmKnk4OJzoAbsb9x1iKc/pTkAO+tAmW7R2YfLYSicFRry4y4eNNSbE0ZXTCersKwFXAb
zec86x9k4RkrS/T1aiGCVHU1rHWtZNHM3mKNfp0dNGKkasg3UpOfjflUtMX8WuU7VPMbMVBaD6Zp
bGEtVoHCVsJ0UmfW6w46NBv/Ad2YBXqjGTc5RhNIkB9FNnVEkXcIXcZnmSc09zYZkiPouUDPl3eD
ctnCZ/CwwLE2WFc3up68dI7x7rE+ygXRqSEyUc8oIz5zrxk6xC0SDdp03h+IyCz1ZEVedGJNdR4Q
Hq7qDF65bxonzwnfI78M18TAbDGLxCdHEJiU43FepvitIuQz7yRIMer/WcPZYrAxyqcBWq0g0BVd
1rWuskvoAnc0DN42nmhCxH2QG+s8PuYNjOOmmj4JROvEL4KVWAhUxWvVEu2r9/5XDIV9G/n1CjrK
hAyOyDKOzVM201oUfctnAjVYv8Ja3x2llWyq+rSAGGKTe9lnFUY9H7+FNqi1yTLlgnE4OLrdHodi
+SSO1NCcfUTC/OXc1Lu+hVr46rlue9AX96a7BBzdH/76rUvj5EzCWd/9p9pUpww5MvwiOWEy1jJ7
uj8Y//Wr/+1/ywnBWrU0nrOfifU//Il9ooMgHekzJ6cztl7jPeu0hGkZTqiNsP836XBMknY43n8V
/dev7r/9n/7b/Uv+8R3/05cIMdIsxHa3VsJIOWlqE4sTGPIIztBGGjMOo7JFmTeFQHMU45loBgoV
Na9iEN8SLOkF8PQA1Sx1V6L2MGzj/agcvdgK5MiBw1eJHplpa0HRCjdoiKqjZ/YMBCfWrl3LtHDo
kwfeeTuOWLxLEzVJ50fjZdCIs45gVBb2pK9QlLKpZMxhs6pdiS4+Sf5/UgG6LTqWoANuozXh1xfW
QR/j3x/OzDEodY45UJj2xqnbnS18sIPGD5lY3XoKIasXA1MkI+GUtFxKqI5wV7DicIhBP0N5DYlp
Hq2vygyvE1SQnUsLvyyxtW74aVaOcQrjFngmS1DHZS404eZKo0vjJxYzQwvxY4+iyHS8lblUlE6o
vXX5H135+fNgfLbG9JvhakSqXvgq6yX6xpp2lmrJGktTwEUjupq5MUXQeLu0IhAgHOjsh7H8nqfk
TO3CNairN/TQzKVnjoLJyx4pFzYeHREeSZccMKO75WHg9doNFRHAH9N+HaBr06XHfIUOWsiMfykG
FPADCWSDM5bvzcZ7KbTI4qM2TGuji1tgzf0FG8in1w3YZygcdDum4slh6JSVYNgi5cmLOmsXzzMA
W6u2j33n2UdRei+ZZnTUvHR0Yz4SPJS649odJ2+Ln/kx66BW1ZBpgrBzBhbD37XNB7et+QNLZWnH
ckwYZD1JJrC1C6CthLvArnrFodk1m4yLZh3n0BgnUpeWkN4nWJbPEe5d1utkuTYLhFMzRhfUGMmy
3oTdW9mFOGCiRP7OOBXX/C7lFORfxyw9z6ed3+gcKL55AIifnSa/3LRpPuzF0uP1ZZWyP2hDeJxo
JXzSaVeGzE2odvM7jSJAKyLZpD9E+ypsjnCs0HyP8FWW5280F8shAE4f9Ue25Udznhw67/zdTdOr
PRLcOKB7i95wK6YnT690ZAkMlhlK37qEesdk/HT/g3wbbAjPSRsYOUeOtm2ZGfQRSVjoNqZVNjOL
9V1DoubzwmOrmbt89Id9HfXQdokrtWx9YmllslUvT2lsc5w9JkVyLPOOv7dnpj+tXOk6AYHOR7fW
eONQD6NxpftP/S1F3mcT0QsusQC5N/TBVFG+ZfDdkvjs2cZ7O9pFYPnhD1UZD1bi7NrMxUWTfYxN
j6YR7I47hJ9WGIVssZPuubeilT7r0bGLyMy1WZkJSyB5zu5kkw+j7vStC+4mqOPpE17IxMafeVSf
aOkmTEJ+sADGnku7/q3jQ26iNLmRdO+t9Jo4yiHbDTCdbkXEZqubszfXc32ohdTrtA8bl40Uq2kv
ueRL4LUWRlutFBG+IMcH3Qm9z8+PHSDzh3L0tT2ebjaODRZSjA5ovCPIzwbtzA/HzNKHYia6oCMU
1r2NjHIkG8cKUccWc+tTtnRRg1uWTKbQLXhsHtg74g7NhhcvY86RdYmL/YutQ1n5PxPcB6i5umJj
eNl0NJe3X2szqvcVL7ssZhWwXj5FJqA8mTLd0qlIA/K6Y5yv6jGSDnurKnlPqsoijhamH26K+ji7
ZDxwb8uZ0w8/Kz4qbJwSHTAo/uE4jUApiCuG8ODT0tiwQ9DMsNsZPns/Ho9WB1D1/uBXRAINJnOD
Km7OhdH34JSdR89CFJTVRAwRABq2ps4aoXrqDZvMGTkc7w9dhUDF1jVIyF74Nqajs8J3UIHjjLuN
1Y/fuU64lucjda47CK/7qcSN2lppu4bR/FLkFIo4J4ZVz8D6iOOWsdPyMJc9I8KWzeI9rc0w47cZ
1gd7BLLrEsfsTiYJJ3PefJtxCqZr+R4UADRWy5mGmfAPoT4ARWLxJiBJwnFmoV1b7Dz75uyhb/qs
KjZ4FUKzAsh0s2ywAc0ttPD0G7lUdOi9Sr/0CvW720EtkLH2hl4xn8P4isi4DUaSJOguUrEdlKO4
NUf2ADqO18orujXjuAVN9WdiXk8nIU6OigFiLbiiYjaa3161KYLM7mVAUCG3ivUxdCyKdR0xlj14
8SUV9QPz82yHIqOgLuvOxAAcGr8ob6Fr/yQN5lmKaP7UyvLku8P4O7cwRcOCmqNPEH8lRDgSopED
oE72ErVma/dmAmdKZnvY9gkT/AnLwByxRPXNKv4wO/+T+Pnme1LvYO/AMetX2QqHbmmw16Kw/oQu
YtSklABqGy/ZhL1Jb1gg2LLwoqyNSJI8G4e/05mAetmCE5qQAcpyLs6Ti0S0MWb/2V0k4H7ZeF94
adtKXVvdvjk1OebAU9OD8rytl9evzKhYXGWLWyCHezZOP+zkKsY4eikagzF6bK9jlvp8MjjZ3Dr5
YWaNPNkQER/a1uq2VNnVwZaIStKyfC7RyFWhrtAXK512tobFjGrft/q/bPWY7puXKiKLkcp2ZRc3
Z+rANhrzpp7AyyaxEaIVQNg11ZXEAWNgiuLn6ERudZAeM1hz+u0D8IXotythWv4x6+jgNUi+ad6d
bTzwQvmgyS8dVtMDR2G3EygsnvF80efiafpty70xa9V+psJdu3LuTjKyccx0xrWBmH8dG9aKruNA
HC6h8w71+Z4Y0jldtEvNiBEw47az5+hPLXJp5MuqOMs6ZbuaMEztwUJypnfGpzLnmPRwgnHcZU1x
f8jpCY/p+xC11blIkwruTOxsPIzUq79+yyB/p1oxEXySnCcxD1evjT6iCY8XdDSLA9W8JR5xXJbf
o6eq42qTkcOycxsf+lvUBtAhXc67McV7DgIxxbF/aF31gUU7fZD28ppXTG5EaoiHOtVe7Q4OGHOA
YtNGfwzXWa7I6Y11UE+PSr58L1BL26yDO/zd/HhQOaoqReSazUcV2eFjjx7AyoZjHE3p1XsenBQJ
EeALkjY6BBI+WLSmMJZEDNgfWk5JbApmSRWmmZLDeK/lhbfxQqh6/83neP3LGfh/MO9dy7ho1f/9
D/vvhmYMgzZ+RhPboOliHvxboFgXhSDQAevsHVNh4pmVee5b/RiDmH/i5doSmBkfU2GR+c3cZuOA
muAWZ/M/F5hSKKUQs2dTnKFoSd76BZxa5pkJdyvW9shX8jzwnDxdDZX1/6xQVhaZQdm4GaRWtXfG
OAFfF1M7p5nz0ma+wvvRGScrRYdfGqbOIIFUU+ZJ0d6sws87S0n5dXIwO+tSwcQ+/+PBywu1z2T3
Io2avRY5AlWPAk6fXAeYZqeqTaUbt871w3/zMoq/24N5GT3LYN8lXM/ipfybvRmAjMGOoZXA0Nzv
qpfGZ9ckfZBaiQfPW3OYcPTxx/xRTRCUZrzQa8b41g21I+iCLCsPncisG/tXdXGJ90CzgIFF5Nhf
GHY/88HFjNO5L/qktEPqA+tjJHcd08RZ89qrTek4v2CbEeVrxNGTiQ0RyUX0lTVEhffjnJMWMxZr
oAgMTkXkBsg/w0fX6A4eOVYnJKHX1sSnJ1R9aNk7U58p480T7M//9dvN+rt5nRcIRBcloOlgk3X/
nhFH3HtIiqqQ+84M1yPs8I0Tql01lDzdxJwoJYl9R3HUnnodKWvUbxPeA7vBAljLePgxXPiPERsK
dwJufjewJXZb720JQiJn3xh821UuL96mHufpNR/jx1HP4cSkaBm1MP8EK9c/a4M4oeH518+Nv/ef
zbc8OWf5H3Jh4iD/f/NtMeFiLfoZ2buTZQfkpYxPt0NpxV9RpbBAypJAZ8EPgu2V2EI4JTdVi7Wf
8B25u0qK4Car9iKxs03hsWxlfwrmber018a3yW9ockbdvK1WaobxxehKXaTlZv/tV6kdgZGz2sep
I+pGM9P2V88R6ehT8e7AiNhC+V9WErhyjce5BEIrpe5+hlV+yAXbuGLU3/Q2+YzNPn6luul2GQ6Y
vQDuecsQgq/QIiHEHCBpzlJ7Z+rjPGOVIHo3iQkuoucIytIHy8veZD9BRQeVyCfHOJnRtfFge9fS
8MhPUkek5V0wwJR/qHyQbTSzHAghXsomGUNg4MV7r5z+d8+yKxTtV9lNExp3pKCmfWt7dAypa9fE
7cDErZjl76p8BNlFQw3OHCNpXiPnc7ve+ajH8mI0s/2bo3XP9DM8OVAfubDDcNV2sA+SUMDON2zn
EZsdjgstJ7KZAX6KyTCJttzbzXbWsKgMWzVX6hPbG8JxdeCzi3938NsHM8HlInquo6GpPgrX8VeE
oryixRLHJLLzfWs1085ukWL2iUlkX9lam4wyIwpL4/Nfvwutfz6JbNc1bNeCVqC7xt8/YSx4Yg30
SLb3GZjudaTLFqPNs9u/Z715jReamZCNs2GYaJ4yQGSM/ADKIqGn4/eGlviphZuomz9zmzkv0U5y
5+rsyfXJZtM7TUT3Ye8wFU6BblHVz623cluVA/9hBkm8zMYqfeb3YfSJsA3RBtPRQOTzWW/5yswb
7D3c8H/z4bP+nqiItNDWcb1Bl3AtQzf+Fj6p2bU2d6Yb7UkYv8TpZF7MKSaaPtPiR/CBp7wwCa+R
xUsJLXEler17oaO5aENHg9mo7qoEHkvi1dn+2PKshZmzDCstZDJ4lqse9bfMe5SDixByHn8YuP9W
loYDUCbJKx+iau2zE0sb9ehY0dEs7T3j6HSbjSH7abe215mZ29va3in2X+uZdda/eQl4wv90/kAk
ELbv4Pdg+vh3RoXb6xWO4Dra92bVX6ZMeueusdiXmR+O27ZPM6jBYy3jX65AuyHi6n2Iw3XjynHr
uDoDudyvPrP00vbGczalqJhz03rJXSlWNVxGj0vkZNdN/+7HnyEyhWs/9D/rUdf3Zj3hc9OE/mYl
BOW0Dp80leBXmcpLa4XI91ljR2X2VrB4u8xx867JNg7iME2OcES7Z98l/qioXjomQus6hxPSdeU1
A3l/aVghP4xy+vJ01SMzzbeqmlCH286bAtZ8aQGQXTgvP4jI0deOafA2JTf4hn7Igo2oHs26s2kN
c+whg3bucBUBFRIkj5E/flGsatbtZJ7v2hLO7IPKaPl7HR6zPdXzrbKNm9dV5amrm5tlLewaBFG3
nGaw8mcUx+gld+xaT1pZ4Tlpi5gEbRs3xewBhvVPrV6zKhj0mCPPe7KNLt0R9K0vSFqxGTQEqdgU
ZSVQoLuV92DaSkO0hPxlRFq2Zf7x7UJF3OCmTldYwApgO1l4JaLjwsQh2yU9UKvKQ0msCkmMEu37
RjdyMrg8F/GdoaXb2EyLqx53eySnyPdi+vJwZthtGzJdzdGQnNB0q5WjMTS3Iy/cGLVh7kSbchS8
UVxR/4E1Is8L47P6aRuEeQK4Qco195+6a6ndHCFCwRlJ7ddhcKzANzM9oW+Av/uHiKsrus2zgWTr
MuQMRwUOU+LJMHzQdl2brPM3jmtbmxG67iYGdMpqvUAL6KK2mGL9BZ95+ZRFYxwMDt8ZhQ61+uy9
oRRbESqebFCYOg95N7HgqULt9V8fqNBS//lj5ZqucAxPGMLx/565Gxkag6He1eCuM7BeTISXzCWl
AEW3uZpm8d3TRN+KKgnXk6GyDXkBYB4j46svXAk9gcGdBpj5XPr+eFWaGR06n2stJ/qKOOd434As
2PYwc/eW5by3BZD+asrPdmkDjZ00pHt1r1ZWlLWPPiBn3/ZKGrwrGOHouqz7nihI8VYYpruJC1S/
Ict5EKLJzuvbdgXFju+TjFNGt8i4hawURizih94eujXkGvtsw/paRaVhsBkuf7A2Z1LtlecOYhbq
ft6PsW24j2bWkknqxGobDU1CUgzW7Xxq3/PBdK9DGm8s3GaLT2+bR8dc69QvaHeHmEAmhJZX0/zJ
+KLfayXb8hK+NEXEo0uFy00yDHvgIehPHFDbHMiboedvkaZjs5cK573lyGtbJEhuaMFYzU0HuBfk
qiw+eNs9/Sd757XcOLZt2S/CaXgT0XEfSIJW3mbqBSEplfDe4+t77M2qYlZ23XNuv3dEFRIArUCY
jbXmHNOwKetlwGn3ORUb8kFG7wUb7XU619ApzPtiAbrAwNs4RpaHHbAjuAT7PJi90DN8Exv2aoEe
dpsWDM0RJl2hw1xrSiUYdvmxyVDGjFiTTnYRqltk7ELUJpQQiKvRu1hPCc4bKl/Q4oYALWaSlsve
c9P6JkYPsoCt8M0QMx4qySRM8k8vRRjgJTr5M4F+0onZOBOi/tfforhbCbP5LCsal2HU/bb4X09l
zn//W7zmr+f8/RX/dR1/NmVb/uz+7bN2X6Vg5LS/P+lv78yn//HtBFrnbwu+BPTc91/N/PDVIgX/
FcLzP33wD1jP039KerfFfdd/wvxs3tOy+x3yI174B+THA9djg+NxdM0kLZoj/i/Ij6aa/1JNG+YZ
BG6HfyD5/AH5Mb1/qaoKZsSkkqdaqsMA5Q/Ij2n9C6EVMB5exs0hdwb/L5AfzTH+Hmtuup5jGg4G
JL6hxTnJ+G2sQzg4UhVwllfGSs/U6igniPANRl3GwmnK0Xe6kEoqIlhkkILPy7Jc2alkJQ3oRM/s
1blBQkvAzXHITTJ1Fw+uataIc9w4GyvL7AmwQvbtcmcoOKdNKto5kYJgKy6OcjKOLuCX2Bi8A2Up
2a0MG4bxewkblcuWHpyMqYaXHuYhuYEYW9f5QzHQT12i/CXD0hTNxgMZ9uq+IMii0hbkajFSA+q7
wXALrXDaFAmdcdz6z224POXq2F+NY35QRt33AA7RU02rbQITiJoV0tfQdO9HqB9mEKEpXMCapFzJ
a2/uQAOVPeMSc99pWr4JZ3LvSrxINILrT4OTFK01564yuIFw04e2JkJW7V5JLXU2usUIwsgSH1ZC
uHZybGZKDN/RtoKrumgxkMXeT3sCs5bjVoKLwQpa/UXVXUME2bj5eG12lkIMgPVa5/Mtqql7jZtE
C4AeUaY51GdnU+gBMCP1wUYTsHUxsHqwAg1TB3gRjqT3gWkRb9hF7SvjEYSRqJGmAl1JTk5AOgoj
UujNcIgqvCUWNjYwjSZ48ocSjcGa+46Ge7aVmZBc3BVvldAb0MXO16kNbs/QllMUN98r133CHf+o
1c2d2zrPmNVeWheQZDgmey+34TwFbHfOZU59rxNspyCdSM1hvUzVaeQqsYnC+kfdIbspjeIH3s+p
RMyULYGPaZRSw/g5jkiGjYCmgRCHpwCiCx/FKomcFiaFGNpktTXUeMKAShSFYx8alcJYq0U0QAsr
8Euz/qnr3HHN6rLsop6+ZXjvkXKfddqXlfFrZdVTPiBT6ooZPXlk/aTFvkaveEq6kJaNI4rzY8U1
gD8aM9KGWBm2pdOz4zXRWzzWtKucct42emdsnRL/S+asx9H7qKwMt8TY3BbFt1E1UPvRq1hr7A8r
YBmP2itVzRo9XO7RSrC36hBcGZO3FftTpZb7UnXpPBJGho4CAviS3cXZoRgVGPEAGnOU0o59qw/g
P4yF/EMzRp1F3Zgm2fyDhOUbcrDwJXQJNVxVhaWDnaKnHTBo+X0zzfht1fSl0YJXoyB5u0f/2EPS
5ebQorUKi0Cp9B9mp94p2Ek6jeZXqmEGdpO9ZegQUN2oZIdAKFCBEBvtH30J1zAVeToDsblRkz26
KoUqcHYHb5luDZd6bjmW9QYYPh5CMolqG55Oa96RfY2MJgtuLEKbcuxHtVeMkEr2jQFOV525QdHj
68btnsZ0TFGS5L5ZsCfbercA82QI2oXUHNa5jS4kK6FUdVWybx7HweVHdhAG4HwZZ4YxXMU35HOh
0bfC+24yTkArT/DnSbC7VQtK7y7EdtC7808+4Hsem3dKVHertIk/8M4dQFLSE20eAzv5YD6mzmHv
XQXj2ZTwfQ9VPKRbI0iu4jrk1n0z9LtxICeG5jDcPivkh9JB4homzjDdRJlqWRBXZtgjGIhvWw2W
QFj/TDqFO8MbbOpPXUPKWEjPt9M4pofEuOuj64zSKOq79t424pfRxBHUosapu/4wKiPZG+V4p8M+
dCjNcJVg90reBgMMCEaDny3RCjSJU4yVynSyM/XRS9iZdQs5FDc/X6p1Ay8T97R722bxV6BNGr7X
8YH6RMSX7J600uhX5owiC+sdiCQUke7CJYUglcchGj5bo3xQq+FtqviSgP5vTB0pcIfnjL984zrm
XeQVJOJQKHf6/F2ZmmdtNDaDbj6XuAlILnbXuHBqDV/fkKkPARcBhL8/QWc8jWNNcEXycwqLE5z6
raJXHR4eriYdTZ81gmmAYhsn6zsIv+mKTGVfL28Ym2OGsIRttnhWeXvddRJfDdDXpAaGw5zk5KDf
1cva+7QTzhU9g2bX+lxmc/LxRfEmMV0qmqA+iZaM15bCXXULOSt0yMKsEC7Q1yBWv5xAICZMCkGL
2QN9ca4Cfdh603hyZvA0Q77cERKBPrDxTSHq0kkjovK4HvTsnZQsVQ0fVDE8zLsrInenNL8z8wDL
qYMgr68sv+k9TP6IeDsNtXBxnw3ZF1oSpBgo1LxheneNSd24U3k3EHEUi6NrWuotKCthr4u+yIry
h5H4r0AQpBOvYWyP2lh5s1tq0GnrUaFH8hKOw4aA237NeOXGLYLPgcwURuiVSxfwo9PDl2kCUOtS
yBsSlERgp/Yx5cxV66jfiqDDSGZEeAnd+TDVBiArGHpgoq8mJb2bI4YTY7Dm9hWfvhJsInvcqdby
oHFzhgeXNJygRpY78b6pea0WoAiSDmtZYu+rUaM44rzSZIjWYm+nBajtWhddSUikaTjp38ORgg48
ho/caO6xOuCtTGiffyuI/3Lm6cubOl9BIY/67xnHz2MxIVLADfw9QVqzIybo2C4GfkEgAiXm3zok
jpRTw6Hz9lrrIoSbynuj1B/MJTpB5IpWWr4ydNjHXmPfYWFFrM+T3OLJwwtCe+fdHHVS7ePkpVrY
EVWE0igVTi0ZLxvHqjjf4TLjfqfekQ2RrvKF++vCYr8hGQydOHTxfllIB83qb9aY18heWE+DAt8+
hKsrhhTrsVS5urGHGGazC4tsb1ci+8Q8DjZfGIXnszflpwbZOr/491gjQzlZ7B9k8Oxsh4pqMiof
Hi2LdWURUxZ5hzE1rrsMEVVbZ28dKPJdWXGj2BJ9kY7uWlUhnIxYxkhSKPRTbOmbvscUUMXFk02V
YYPQ5d0wk6diFuShpv4yZopcbv1spKrnJ9UI0yXLrugo6asAw/2kGs/lwOEaVe6LA5e2cp/jAcGq
4QSvKXgs34qa77pLwoldVpuwTB7sPPgqioZUEo/hk5OAcpkpXuNaiE3iHtWY8w1RFkY+fRhVhYE3
VG8q4wME+MocsyfNQ5HgfM8h2aL7CFEOUFXnjJib7ZNrmty35eqroqicvwb2hAA999DyErV0X8GU
2Qx+nJUKjoWi5nhEwUbMTj8iNEXJQL/7UXOrT0pfhqe+jZb7o42wlLTteJW2rr7yTPqREYkNZfmM
pwl5WKTetRikVgmqKddArat3Nk360cSOMcHsdsNburJ0fw69GjM+SsPvmZGizwjf63S5iYzkgdbM
DY6bazCJ3hrL9MloIUUQDNQstE1a0GU0fqeXucCTRp714+Iab2S6nUoLrYuWZY89EdNki+JTnYJy
DcgQ1OPdWIavVjkBAkojqnoG511aBpz+NkphPlGlUFeKTU3fo1NfxNM3K1kCTl7VXcDAmj8Fp+kM
EQFIIRehKLwtLepKU77zdALiESxo8J8oJIc5/BfVnT8T3LNqiBWloQyxRe9AdLF1YkSumLlLhaEE
0zBv6zF4oobVrUlHrVYBHnjVE83GyDJwiNyXBlKUpOUEN0fZg+jirrwu5AMEJwYXwDvdrSfbRfCq
FIQ2WTNkEtiXr6kmJHL1JwD/h0RBhZhl0fvkjt+caPhBa/1LX2yhvv2IPVxzlcq2igJkPrQQ6VJT
BPCG3WB2yR5Z6oOm57vZGq+4fz/ZuhWs57B5Q/QL7hsxKImh1NSrNgGLFzvf9CQ/kaH0M+q4xM4a
oTe6u7E0d4+KKUTfnN5rJDCu0WN+Rp0SE346XmtqeutpA2b0yP7oMkwDhUP8UCoueNOa63jZC7vo
2AhvZX5wbTRYs1pz+e8fEcV9AEKOhIF5xwkXABuqRAwTqWoy/kfii2th+uSE82BERJMH9yN6DDI8
10WHgqJEbAuWLN2QN3mPrAfTIEW6fYSH2kqeJ7N4msOQy/86AIS6Jt0v5GaDhk8k9DZKAnBCZ6Tc
W9aqtiZqoygvSsAxS+TcjoSG6TigNnPdosGbuAlqbcLN8u2g91d1OT7qqHhxjJT7ftE3rup9muH8
0BqZtW/6+m4etRe1cmlWJVcKehsOXQ4wl8I8BsdVBulrWcZ8PSr6YYg5prrURjmi3acKWelTz3hg
ia+igjNU7b3oGqCVEqq/b8Q4alTHvG0Mej6d9pI6kU+aNQgOEe805vvEyQkee0pGE3pQJka1JngY
O+ECGFMxVeLrHk3rFrRLvzZKlOAz5yjPo9kRfA9GrTv0OeHEYYSE8ElR4VMVFONXrVDP2fmVMaJh
CXLn2TCjFxf+Rzk6NxXbNax6ITz/6ul/ajXpjPqrqQ9fcRT8CJfxG/yCjz6yX0KT8bbnHrn/vgMm
9rNOq/vAdZFBxiClKYiukfmsEF8jX7E+ISUcNG26auJbGtCdD4dk55Z0RCCsaUa/ryGIcxRnUO7G
ufRjm/5RWFZPpPMeu4SCXFpwU+upONboYr/nUKM4OCeFO77oe9Tcwtuz1iEZs9ghoZDF6YO+GK3v
zdFX4prbPnyyuO7ptv/Zj1p+RCTi7DFArKT5Wk7AWFFmkLMJNJyVbWuxLxfzHC9nxb5OQ5uciYLg
0zCYhTSXWJ1BVCK88DaKa2Q8Bbw1r6p+yNdlU0hxvanDDQXbP9+7FB9fgHXxLbsJz58n103QHojC
mBAmYV09yndwRdFjGDTkWSiIcZ3ozXsg1snJyJEGqbIFw2sn5SqvRxshBfE961lEwShxAOcRajx/
lRq+DSPSS6+N6MNJC3SXto/DvBRHO3VvKX4CVDkXY8Y4xceUrjrc3kearx16ZRTB7V9/LeG5JJNZ
KI2J1ciPndgCcg5KOh8mZ718yum86HCp2GkBwrORUCqTaSJnxaRUwmKTKruaOjcX75EYD/lnZa1i
Lv4vs/LVzgwjh6MWIMh5lk6Cbxd2vJefN7UtDdtWDOtesd4c5ZY7b6WYgNbSEup7JOpHuVXSjmt+
22lUXcQ6uf3lK+ScXHfeHeSynBgiWhPMwb7G0diN/YP84WPIXynmUXaEy94gH2kmtDg0nUihE5tC
fkl9aNg+XViC5BTpArNVf3RT67ttRs9XvIlZOMOCbcfY5l5gsddRAim6Q2hE24K8+E0HNYYTLE8U
kzyxnd0SLmAzan5WdPXFHtttb8MwLMr/64N/+Q5yFjVIsdL0SChm+YrnXy+OEI6SoaRvJrFzkHdQ
HvsG2IMN9Gp6yDJkOXJTTZT7UjAJfx01ru4EJB6KDfr7FjTq6AbfkqvA3jKiAjlZ4kZvSp+r/mUL
c4gcdceFvSj2KvmVSuwXCNEG9PN8lwG3cGYvKlGCFqyvNudAH3Vle36qOK7kK+U7/rfrSFhZ6DlE
hFCL44OOPrUEZPryK4OzcvbAJmg5/nmQiSdATeMJJsPiKpzpJLDzTr01wjcSNvnaL4Co7ANXHGn/
7efaJcFdESEHXmFgpRefLT9SftslucYCC97CKG2sZPJIk3+xLHNe9i6xrnRMX5yRLH1x/MCpx23k
ZHdOqLAjyj1PTi5H6y+76HlWPr5QBoXsKvS1bOzzS7rI2ikvXVtsz79qUYftTg+bw+UIl3+efIlc
JxdDsReqA+DuLmUzOfFWPmbKnV0+4/L633dBuSx/NTl3fo1cPs/+9rhc/G3debetatv+49RT5oyi
rMyEKgyoKtP3GnK1tUpU63n76J7Vr0IdNu6MgYzYUddquRsSv/gIQ4ie4G2xdPckwVCupDGaMQzE
fNeN6X3hGvux6U8WaRVHao33WHnKFgIFdLCOGhHWyL2hQG6rlX6vzMAX5KREUX9stAYoqVx2MlfH
lK0SYO6UTsdoDHOzWwwRVdCaR+Tz/3m2IDR+O7pElGTVghTkaTaT6DSKSRCPXAXkcqDbyDrlbK+D
xo4bIWWa4Ezg1wxP8oEw5EJhu6B2SQIFEsThIyee2DUvi5d1kzGxieXD51n5kCt3+8vz/83jl3eO
J6fcm42eTFcWaa3by8t/ebvzrCO+zi9rzx/9y4rLF7y8yz+tu3y6fHSySVcOGvgbRoth/d//0brY
OX57+6UpQhBK3fP57S4b57fn/fJVL28DWXhCZs69lHy2/PiEnUvL1O9RgfcYaCh1q19mZT6ans8e
cdfWOWRQtl+0qcG6LSYyeFDOyQfkYjul2x7yyk6VSYMyebD+K41wlitDWMHcoYUhqEJxGZHeLb4M
J//LcppX9ppCFYNQed4v5DBGTM7xgzJpzWuQLJWGdi87M1Y+cr3vxNlL5QKHRIebmkae2+DWMRZz
IAGLE5w71slxOvd0ajmEANAe7s3U9blfpiNEcGqk+rKhE4rrkUpeEbpTey+NbRmOQ7ZXCEbpYnST
i4iZ33J6B75G8O5RFwetnGMksSNnvaFSGRMoDWUbPEzPnXlTqJjekVFuCsEBcgXNoPpr7rd1TaPC
lEtG4tBqOlidBvdYTkYEUMfzukSddiCu1+piruRjg+mZu4gMK/l7Ykj/I/lOY8McL+sQSrMPWKAX
5jmB/Nu0jH4tC5f+BEIQMZpov8llu9FfgrIMfNlek902Wt9sEPkzX7pvc9Wka+6uqRiLcV0tJnJO
/tK/rcNN2VIYrD8TeXk/d+DO8/KHHgpqap3rreXPKX/iS0fOlpei87K4YNkLQ68CraRsxsXSrihn
Z2k6HFoyKNO4/sLrXuHTxq9oKuDNf/lF5cqkKKnNMlbtFZUtQABwu7M5y8sgSFP8tsEA74KbQRB+
AFJh1ebZs9XO9TEbunI8VWXSHWb7e6AS8ymDCi+Tf1pHBWavxC3ZoZrRHmeEBedJRxIfVUmDzIC/
1s11SFhiSHUZqoK5aUR24hJ/GKFXHahBWv7YDt8sbYHFIX+nUP5EchYn2nOAUReSokiVvPwS8oe5
/DpRo3GT6sBHkD/BZeKIk9NlUR6ZZB2VfjqnX/JnkD/QP/1Uvfh9xlKv9iHlLvmjVLa3Navc3skj
7fwTySPPTQZrDdCRlohw3CAzWgO1mvdpUGTqmhD05ihG5wdLQfkn4S9xWn0GdBL8UWynUGOzZ66N
t18un2e90BnWasT9s9yEqtiO5+0t5uSiZgINAW26kkdLnOgubAr39RId6c0kgq3lwSMnWmnHB7uk
fla5tKbt3J3WBr8+zBMcsZGi6eTLYciOVD3dT8Xo07+k0CwfXcSZIihwK9lL9fJbyOhlUc6VJvQX
S1FoPDCAkHtaJDaDIt5D6gX+v7TiP0krTNjO/05acZvSxSjzv8sqzi/6U1Zh/oukI82xdAMCjWF5
KC7+yE5CG4F4wkbk5egqqguXh/7MTnLEI8hYkTS6Lnyov2Un2ZrFyRXVBxcpC8XFn9qSP4wPZ1EM
gU//YIQgXOA3nRcrkGjoHjARhBUGH/d3+XYzpOiHbQ3oVeycsnLWYQDj3HZAcGRB9DISmltNcKcq
CrebXnlMXc2gukXmXpQC58878LtIRtYFUFrqBCkYNNwcamKaB3RbylFFT09B+UjYeWP4IGaisYhP
+Fq5j0rXBtyk9dh0H1MNzR2sGV1+7rQNd9mYswYE0Uu3aFXc42Lk0P3dcNgkEagqvbSdY2VbL5VF
cmXTcq1vVMXmXgIPp5y7TBRzPen47ChQbSwHv6F8SIdEV5xfVI+lgy0/bLeA8V68bNYRToV/TEJg
JrjDAxLpLcYMcjHNcwDRuEbWlyfLB+QkFq+Qc/Jd5NxcQI73LIyHFJzRSPyMWoEvckl+WNQsP8kJ
HDDaGkuAjhR+sz3jB/JQzh3Pc125yanSrecFGHeo4bEPergQy5Kd3NzjHsHzlPu+jp1tGVxBigAE
1XLX4Rp0Fi+ThG7JmrsVF/xKQKsriAdrQ1QEyYeWXp3Ier6iBLj47U1uW/SzWxR1BXoUvGb5nT66
n3bF1XGol9Enjf5btuTZJoqrN9cFAOLNzn0wJs1GjWwox4lbnFpCblZNCJnVVb73LlG9xpBth1pJ
15o3LXsaDFck2GBkb3pnY061fh12unY9jbOJ9btDR+yFtrpNGoyk2IgOikujQ29DXAS9Fl0p80+j
0IrrwcuAXC/5NflNwCbMEwSfnpCD3k86/QPa64Az1CZsRVX1a1TTw1prumBjWKVxXTUWjuaBi0uc
DY8z1Zkp9eYre0Kj2VgoAUPFiq6pn7B3dku2HfHrQNAx9qCw8xuoeA1wkWbYGQRImSBXhm6FmWre
mYQDTSYOPKy0mNbz8QpVgImJirCQccJRNJXWlZrF9s5xSckRj3nVyNYDepIH+rCST7ATyMZ6o+w0
/vRrsgWMa018666NXgZFFJ5jLt/isUVM7Di/nXWL1CN1ebZD9IMdJefVnBbLFfCr+Wq0Y7aHldGz
UD6dpQu3C1EQx1Fbkp01E2DTi6Ds1mSomxCctsVU+bd1Y4NTOb0hW0HEaUf5CR6pup+VZgt7jztN
cbvZ8uEMaMWsXHmZCHItTi+SylUQI1J+rJl8cgJUWi7p4m4ihTxIo5eIGhvcvChY+HVzv1jh8xRT
JGbf0E8l2k4x1rUmDhbyIO4yEesmLL0x6OltGg43kkraW0tFv6QBL19DtlhBy9NwAN2lgp1XJS6k
dDd/k+WQkb7+vvTs9blkeq7lyOop6tZNg21grwZVtqw/MxesGgKx8aiLCRg00+KXcz0gbIXgHkoC
YjNQuUS1uZervKamac2Awm8MrfE5JVBvFuqGuBqizWjTt1XLMPeJNiF0w6tbWCHiio7l4jOdhsGP
xIA9EZNZ0BblnFw3uRBV0wyVvQbNrQ1cC5QIzvWOAiX5YYtvVmAmnMB7Nxov27ZigCi/0pKH71rc
aP55S/YjmF6Xujbj8+YIVXBDeZ9Kk+egcLEWjZ6K2fhegQSH7IxujZGF0Qzl+rUhyoqOHDmrYgAi
oaGIwPHCBKCvdAyBaqFSTDfyPZjlrYrTMi7qHTLoaJsr9owVtns2hHu/poy/1UtarwEbPR7QquTK
SAhIoI1UMNQC/B59DbsjwGaMgV3qs+GtnRaCQVhctUMdba1Y+VEIUV5M+b8vLMhByrn8QtwXlwpZ
cZKFrkvxdKxdeF4xoNxSUYl5E0VJuQNcynptWT50ag96SQx6ZTXYtkjdBLdFUS7oxcULGT2irQQT
vwO5MhZAEUVARuBtEVqWNdMm7Ays54P+qeOF9oniwhS1tPeSU1+PrYEHgCbhd6v9CsXQn5AZwjYW
MYh1yFLiSC08xMSTFhnryLV/kh/TABXhmRkkzM1UedDsxLPRtM3kagAKDJLed/IEVPGoxyidum0z
H2qa2YcYPDM3awrZV/MMnnoxX/XsYayn4fDb3y4Xh3PVFffh3ALXlZsBt9ZaV9EryyU5kTVKa7Ih
4s8fo8BHLoltHE3ukHyr0okxFJhIPSe2OKmjdaayd6RiB00h5C7z4qwaHVh6UCPflsC95WZyDIrA
ikaZD+ylWzRXo8DNgtyPVr09YWVC87MJRDFfgldpbjgxNwqJ1kxH0IbVZMXHWbjt1SF6VDtOEGQ/
hj4M9WZVTU5PIX/YXCC8C4UhSmHijtyxKB94a1CT1SEayHAUN685wRdJGgf7zOZaUJGFXInChh1X
v07kunbp79Ww6bby9CYnhpCpXhZVccrLY4XCYOg0m6gMubb2hMaKoz9UNc4GclZOXM/yoDY6FgLV
7gpttUstD9CWPQXjUU46rady2gKfbIHSkm55bUfoOkhRoNKiD7fc+C1+Z6pv8nPl+VZ+l98WF1G5
KewcoCt3/o631tDBHIK0og431LMJBzd7bS3A4ZCE1KOctAr4nTZni5RqaF5pTl3v9A7xIeMvdEdK
dNJNZbMU1bRH+6RAuMFDJvbMCGZlif2OEA3Z0pKdIszZGGlxtZzrxGNQkwFhrZIh0rYkSXzPagJZ
eGHsUoduHZ0Tc22kJ0R76U7W7GWzIl9m6kqXvoV85PKwlu/bvicGRfQ0LqvlHCa56uAMb5CV2AKg
G4Drc64TS8Se4lMXZbLL4nnOsNODAe61r+1QAw/Nk8s0pLwut2Nl2eVwSsirotsCNoS/uNCL6Wgm
mXqVgFa5snrvMFS0b0OHpIS4Kb7ifNCOmmJoR/K6yK3yvPtZ1C0kGFXOJaL+VMQNd/hyVq68POef
1kHsJHxACdP15clyDuR7s6f1urms/+318gFb1ErkXD8RQKkohnk+9KoqB7Aoj8K6sQtqyxN+Zr3M
iYDnhA6DZ1sHaraXRO7LJfSyKOeGxcShIB+Wy/Iye1nM0fYRuQK+Y2riVaGpky8vORI53gwzd9Ry
eRTHkWUCZc9b1LCRKAPIiauSbc7O1bv7oR7Xo1H1V3IyIXvdzFyRwdDH7abSKhzpdIa4InOKPs5z
PxyDpQzaPcLIYDeHrd/Xe3Nma9hQ3Je1nIX6wzAZTg/1pN8e+uVZcZ+Mqj/lFAbkswqQX2V1WBzO
Pr4spbTiaLiUO+lZtX88UqU2NUT5EHctNZ1hUQ9dREOFYLOSnHExO8vK8OVd9NZCQeVMQ3YiSC/d
lLJzocluyfnNf11zectAlKjlO8p1U6u7h95Zy9W/PSui/zufHznPyk8/fxH5VLkc1w7PksvnT7y8
lZpglNQ9uytOjgOA+rf3v3yL89e+PHx59//BujI/JU6tNsOWG6HDEswIc1KRHktteAPRqDKWvTrO
T1NhTuuFkije9frGTFT6oEQU4XQrXpIYdWvpVS8p9BUGs4u1LVBq77TAuWvTqfrGrfBPhujvnRPV
/kJ9BmOlQoiIztO1EvRlrlvkSbXRM3QfddMnKeoIjwAyJN2rPEBJ25LP4GcxMRpd2T0ZZcyVxqWz
tHBFgcAwPC0jArW+Vl+xNy2UeTUUQ84pLJKTEpHxhfQB3pn4M82Ju4Cxb7eZwoXPBmMwzqlfMz5d
T10CDr/r6GC3QGmHpsp2VdF9BXYUc/gibozU4bveTajD7W9u0iHSqRJKkJTPzKbZzpP2ZiiQhYbt
UMKI12uYycRJGAenB97O4bJP25TiF9sta80TVuCeU1/8PXJJ9oyiH+P8AYAVlh68UghEwzYsotdu
oBnsGNHBrLkhLUhLDA1jZ3TVrVaFHT9VDQc87H/YOJ8r1bN2ekBFAsXVNkRW6sN3e0VM/sNSNo0t
Chj5zLWVl4p4wYeUgDsj3VrkAgKtyOHkZrYfZcZHGmT3HqWJlyH/gGjn9wy5buce1QeJCChABNBN
vaspPtIFMHRolk4Db63gjsPsq3Vovy2eqwJq8dpDmWI4VDPQrIkBJJ677N3UoKxH1I35gg4YsGFv
57ndu7q00WZqwpd28pJTCnRzTeGk21TcPvqAgIj8SWEN55Y/NWa2jasIir3hvifs6ceEKzV80mHZ
qhHRV5P2HDiABipdQUfLADRntAqFVdtNXXAcVbReUTXRSwy1R3dszB0BI4cor82H2HQf3Sq7QdvE
3XsITwGNNq0RMhfraQR1pvge5YxNwCbfxba3U0b0yGHeX5FBEPxQhvaK/xG7pinBImMjXNac4MDg
tZhdOE3GtDPwZGySEieHZWZHa1FvPRqEhzTsmqPqJFfqMM+3HqbIQ65kN1WNOpAMR8J3EPGZwJEH
Amjpqba+OcL8dPvF2E460rneQyKemHDTTCTXXfchuw8u2NHDWL0qgOOproLTMcDrJvDVrByDb1F0
1jUhdUjjBkgyOoVxtFwDROfBeQC3lczkCGdgZwor/VYb1ofVWg8mzoNvFfq6ilMUsW2punLrXl2P
09LsdPICrlX1Om4BtTgTbXFTLxueRdcgM2BhNtMNgScYzIEipdq9Xfbt3Vz8pA0EH6e1T5xZVxAL
Ofc9OVe16qUPTVUe6nAyKWApeCC0lyIOtllEREgFsMtOCObKQ7sjEYFkizlt43UxtD+CKLM2gek9
Wk7d7utTn7TmzjRBZdV2jYSunxCpKdmIHifgcLOOC1UthnkuBfMKYT2+jTZDBDsG/ReDXFwzE7mz
ASenMh9av8ug3/aOChneO+ZuNG1LK7mpA63ziS5+oxnNNYBMqjbKGvRhnPmcmkFoR91Hr4pmm0bB
K9CzBGE0rW6LuMVRfawcJTgSTIeoALBFV5unVMVjo0zAihJtTKHXtj/GDlpKwDkKF0Xe+yIktjLB
XcVde1Mg8cR1aG97G9uI+zT2UP88lHIbV1d/xLZ+smYD/csYvy9jJvwe6lq0P7DWaMG28IZrsj5e
jMYCpAk9YkvGNre4L8OQ/aziltwQr3H2JXgKS2H3rd4pU/A3DSpbR0u/e8G0X+zySYvAIrdlin3E
CdflEmFYForayDTyx5wcT1B4GxBE/V3mXLUG7Q7Q4A8DjKNNCD/EH8MOeDIBOVtvNjYVMSt+pC2V
H0/vfTi+TS46s2V87sLsSP0KuXCbPXrx8KzMaEByPfWnNjrNynRb6PbHUGwhxWXr2EmO3kDkQQ3p
pHRGdzOpP8eoUjdQo3+6JJ4ThEv4l+cMqH3Y/eIKmFtbLTea2EAwKLH1Y58DVN/BdzXp+eHxwSFS
FZvKgAjtMT7aTH38UY2+m5W1n/QDlDiMC3jIoatx6+lyqSJI3uuvSUN1fQNqAyJrUl3UQvtBSi56
7vibaWJosfAcEHg2fPQIpUgRrzguQBLGkUYWMx1S/W1wan0dVCRlUIeqSqwQdm/ehG3sB2pIz3Oe
XfxMa7trQhSbNlmDSvTdtK6XPMBkh1IwGhEFmUH/3TRSCPnQE5vROvW2bd9oRXTdqGWxCj2sKGnm
3lBvdreJQJqFIWFi5B6RNjNX93Wm7bkKo7vrzG3iEKGuJ8srsBfkV0ln+4OtF5uIQeMK00y1IuL7
3o5LCx0kNZJoejdhRW8SfpG2zV6aaJkYM+pfenkXAjxYmyREbiZz5lT4QuTrqX2vouTZXJT3zovp
2AY9zqtlSA/crt7MQaEzLIhujUG7NiOt2FnVbV5od+6CYLnwkno7KJO/eF25DrsQBKTJyTgKagAQ
xjPc1xLdNtdlCggPpmI8OwEnSKLZ1fsqLPpdUyQGZR7lwSxRUOU99q6hCtd9l8frqITjPyWgoyMP
N3HX3qWw3nQnFjvEchWr+d1Ukl2b8JPljnOYQxqJAEjA9jvOSSnC6FDC2EaUkYHYBccMjoGRX7cO
Hee5SptTX0R3Tvx/2DuP5ciRLIv+ylivB2VwOBxi0ZvQmpopNjCSmYTWGl8/B8juyu5ajNjPomAR
zEpmCADu7717zy3rM3a+dxOblCgAMpshMAUoBhga6QUGwFWtFuqSJ3QMmI33IYLhuZ34HLUI0HTi
kazAOoYMwEX64JbsYDvjUSgJODW6TVAtDU02Wz1AdoyS2d8IcNaM/94TLF47EBA9+jI0o27draRy
4MZ3IU1UtoDSre/0sUpXQyHXnbT3pHRtfZX7P6k56OIDLXS/VFr26BZ+txJmONISLqATnPos3/eZ
nZyMKGT7pGMniA25K9r+kSqXhZqrrhIadziF0Br5N4QxX18bYnym2HsiFCq+9CFBIUlIlwwSn2W6
12AuQ6b0EdRcAqG32wgnnq6jLB5EqIuz1hBsk2nnOmpQylcIbrHO4qCayuLB7Sp6zY7YTr4k4c8v
hnVV5mda4gHqDHa3NjWf9lWz6cDV1F5r8sGxkMbOjm5Tdu+Hrn0HFGNocvc7tyN4w2zmd0UjSE9v
B3Hrqvhc6frJdVnBQ+GTQtBlcEeTkAkMydmjksccmWFhjsO9LfV0q2sCbk1khXMGKulzdCYPpsWA
XbQH5GFb8oPyM3aMT1vBe2xZkzZ6m33kkfkj1NhrJXarYaShIdQn+nDXQweMe/B1pNUaZNxvraQ9
Fr0egNATmO65NXBDdPWHntjDIC5RcTvqaJn0dpPe3bJN0kCexRVMb9Y+Vd9iM6iovYZ+lXc0KF2b
VFxNr8M9OI4NfKDq2Isq2kurStbNHGkLq9VKpLlujNDa5UxuWDveWyuFOpBwVw4hkm1U7V2iHHq8
5QWfYX2NiFVOWV/ZRhLblhaP0noiNUc8e5XY9H5f71zHxp4bb1RZfqs7GudtY7yaBpt715YPqa++
FLLe0MB7EKDJqPuyZjuIiRQUwq83ej6RWKB1a4it8Fz4xMdAa+j4+Hg4ivaQDOeujSEi2lDJzOER
sCxqsrxPwc6e7DaI1mZq3DcMOteNjs4+c8ZN5/QhuAB+pHmat9Kr6RV3OXWBZ5Brk4Wk8ZAx1Gs1
LgImc6KYmg2eEbYwzMUw0mDXDBj5s9r0TfI8ptWwtsP0h8xsso7xV1CPgaQVIRL8vDROZfkTpkGD
ncojCTNuTyFqpbyy4HHYtHzjIC/wMZCrENkoPRIk0FQ56G1aqAwyvSYW/3KSKySSNQbeXt7pcMDY
dcWwOKdoE8/ohChsv7fc+9eAubAHxta3qolabngOHgLT5mJq36yheY5b98EEbzWUEz0GgbfLm7ZV
jaBGjsPbmGEoTQ33S5eStKDb+moqSguMakG5FoxEzrT9lkbaGehawJWa0tKnAZQ6mMwrbX6XxspX
0R1QebtDWlenJLycuzB8VyG2k67CIKmMV8RBn0Tr7CI1qJ3ldz/Ncbql8fwFWsWR74yyzYR9mVbj
rie7DMoKYI/U/RJPYl/Y3c82HV6MwCed2NyzrX/z4mAkQZDNcuZajzpoQ9KlnuOI4IxEawALtvss
V+Mmmw2yerpSDhdkjth908nhmkMqzT0k8oP9RkBruip6391OhYEGiqzNV3+xcPu5uLS6UTCiLIdz
Y94YDfkbayJiI5jSFz32+Jxmx45M5WZMxjtqFzpBSjs37Em5C7u0a/SmfZ0Imr5RpRgx8Qn1xEdW
jB5OtMrcjUHzwdz2M2in+Y9oPPoGp7ZlvnCX+FEyPNsVKf7czi+5MALYSC53bU+RIzkN/qXTOhZR
HxMfk3WsyIwWXNVtXa18tXyCPkjg8p1Hrp6e3F2qFI+sAoeBXhL+0KdgWtmp+paPa3JdSeCKyax0
wzmJgKYf52RtawOzFYN8hs6mPzKFkL1oJtZV/hlMJCYHwXgIwvFdZI2xJnTh6HnzC9C77CCCqkVE
htVU+9r6sy7UtoEit19kI4Hpdfcy0x7AGd25Ed9SGvm0UtP+Q7oErzasTxTyZUtSbxgGL77tYZLF
aCX92DnBmMRtpQVUyIF/7xo5sqQUOB9VKDsAgJbbziW3IGxMOszc1UZELkPm0Cl1RzTe7N7bIeMD
8VgiTR33VK7gtvrMboIRW5I+guUOYT5cYjoMoZoxDHb/BioOOjaJV5MFOLZA5ZL00eso3gJDfPNT
ErmbWhWg4lidG3MddqK+gXC1E41ByWBdDWmr88yqBdpKOKUJiK3Sz3SfMLqjjT8ktV7eugRMV9u+
hKPyrhWp4g5x0R3cFgiVuPrbrgVdPOvBWJHHwt6JRte3XRx/krvIYLLUiRVCilnLAAUjyRhrV/aE
XYxowdJG0Ekk+jWBDbtr1SP5SC9t/+kGdL0t8dKrsl0TMvRdUy+2bbHKyY6Eldw+eAnVInOild1y
B7B9/v0qicI1w69jUNg3VejkHOa+uGQjATstO9UyMtk5kJY85EW4FjV3EL2x16lT3wcaQ8EyNrk9
RPdugN+w1d+F71X7kZewLgR3Pl5zIJ18WzIzF2xHK1e/zjUqzCRvJTxRckHyloh6+dIiyAfsKyBf
GQaEWcX22yIGrnDuw0Yn9qNPNi0G7y2c2Ze4rj6bNP+cNSUqDe+6DMMilYo3i83K8DXoXWdjhKi5
woTdufZVhgGJpbUar3b4YSbpvUondQRHZq5S9p3dJMeVUcqrXmsvNfGcq8HKMhA0+kq8pl4LRCjv
uBlj6BNN8KF1wBRKdFZU90RgFc8smldZTA82ORTrdCvn70nEkbvuO8l7xF+w7kqDNAafswUANjlv
oUEmScHezH2UvfhGGKq7g2S0kaRJR8TeBtJ+gvuOKcu8xgqJQQKHHHrNPf04jFJ9fG8rxqfILMq6
Jy85eg676RG/8YMfjsewKW5Nne4At6vY+JbzFjxgxHb5UeDz8ntyB9XE6aVdhhBcQzbZu7kwnYgV
4sJlQ+uLO6J73wxPvkxGS7bG1O5bLN9RYFfgE9DKpbN9WXtx8MAXSr92cJhW1a8UEd4u+Ovv5tQ9
GHxb0jO32LngND450/RcmgPeP6KUGFyyQaQqXdtRl+6alDOmMrN87aiKMHcX3nL1fbLt7xhlaSGI
Kyyuz7Z2v8u2fc+y9772bEw2+iWFy88Y6aHUiO2ysk+DF5tMxSehL0+Jyp+xfkwI5VyCazL73eV8
3tdx+y1jg00QELckGPPxCs7xWxJVx6qyn7KQEZGZ0CgYjuaYwZsrnpQip42kXlvUT72d7oKBUXHu
eA/OMNFZ7qrP2IkfXP+1J+vMqDVgIBFG1OSj0JkqVbZ2TrR2h2SE7AgfZmXVlela1W6xMUT5RQvv
iyn8Fjf1z9S/SaJb9kVBioDfONfcgPnRBncehBAY7/AH1aciuRoky9ysMiTIRyNfM0Oji8ROOyi2
jR3C9P4izfoQ+F+rwdeOaTM+aB6loA2LPgkfp3D//4K+hbj0Pwr66HL+t4K+6qefZ0CRlt92/PH3
vxnm8lf+IecTwvrDtOAdSfLK0fSZ/yLnM0wISkrBDBQWtz/1L5Qk6w8DRqFCAGgYMN1cXgMahSb4
+99M8QfNHpCw0FNNaGvI8/4Pcj7hWryA4hfweH61SlfQm5AFGko3qEH1hdb68fYYEnz297+J/4zr
dor71g3vMw90IAryRTduJTDcYI9BJ4UMnbevgSy9E43qhv59/OIM4Q9fD+q1E7IjhN2CX+7Pg7OI
G0DmYFoQm2SQ94sidzlUjFubMqe/ZStqUzXPBIdmXiYH7QqS2GBGySG3Z8NkGhmkdaIf6aryaAly
xZoAhFuUWNbeGiYHMlmA3CjuesrvND60sjt70vyIEs27L4Fs7ZB8vGYO8vJJrUvkIfeWi9q5H+/b
sgwfYic9EjV0E4ODcaaGJdfG1ZFbynsIARKkn3b2TeQ2JWGcu19S/2WWtGiTl0eLXtkyhtein6Ni
c4teSlbsVaJucafHTFTIS+hqmquD96EHkoSLxBm3eZHH5GlZqDwc2CJw3CxIB+0uEzSUivkAyUIy
KH7rU786l1RVm8pkp+bzbrSIfCdUA3I+LPrr5enyiPjL5yGmH+rN30HmW9qhsbHnzlEe8USe3wQ8
Hr8c5to/h39wMq0De0tgEw6dseXN6fxr5I4VCayMJtzSFnjuZXSJAp0wjtEguSXHxm9UsX1y2kBt
2IHfUbluQLnu4llBgQeUbZpvgJiloQtDS+/qlegsIp80sWpntVDYWEffc2pa5RlJZ2I2OarWwuzf
29XZm/D04a6mP+k7O0K0MW3ZnThKN/s1Vlw++r98E7+/nTyMzS3EzE9pZnudnfyBQS5iKmcoiI1E
EbIc0CRVWydXP3XIRQleXnTfRCju29khYc0Xw/Lo92GY83+NBAOeOaqd5J8/LYflDf3lKbOe8oQ4
k+wYQ7joUlBRrH/5ZJaH+D7ve0Lr16EwvpmzwIOmHHPd+dHvp4tDZrIr8+AgIV2+adaM/NcpsDz9
fTIsj6ZxYN6haDktV+RyMdpTRkW7OGWWHy5nB+qErzKlAbmMV5eP7vfh989kQLI0/NF+Ft8vKvtk
0Ucs8vsleGn5k2TqvY1TEJWyZDsthpblMMzCg+U6Txe5QT0HBSs7CLeLw6WSEVvX346XX8+TeGeN
zYMJMQKl0TxKDhjlUxInbz6xk6emy1F6ac5ABG0znaQDA03Nh+XpcjAgMsA8KrQV5VOEaIOG/b7o
sviAmI1U5IHBBr04RDuLBnmOmUXYlI3ZPhsaWCHeFyenz5QTnmGHBOQ4Uj6PzpTu+kXft7woc9uE
YXLS54tt+QGMtOy0HOSfj5anbk0J5OJrg2OXncb5LxheTSYMYS0sEOQ3ZuIY47U9WymjNHxE/laT
+cT75qBr2nhyyz7cTebwNUwrGDhwRk/m9MInGwt2CygNPMmhC9wWUnzJXTtQDJ0a/1zZ5rMTzTnu
8wdZzgKBIGX7OVgGiXHz0H/5gy6M0vKrrbvlcexLS9xEHz2PYzNxReuEFk4P8ORnepVZbNuuvkXT
8N5UaKWl1oPq6C6hX8GcY6Uj0Mj7EboiOdIhhFeTNqRqVE+Jo4cHP25fdbOE/NjLeeP2lsKg2UAk
eACi71bJKUz1S5+GyS4r+T/KsKFdj5W47SOXJnhyLRw72zvD8G0gQ1gM8TffzN0j2YqMvlNnoqM6
saebT4UB3lbFXFS0+jcP+NA2B/G7Htr2RoY9WINodvBm2I+JKAWnz7tjc1zA8hgtHFXonuIgu+Bb
JMwp78KLSVApSrNU+em1BRNA02EC/aKh/TXD49gYV1EOT05QCwp5SG2k4MzpLa2xHVvWN+UMh1L1
ZOr17alwEKNWQ1Cf3Xh8heXDWDCC2+UE2Y9YUv4OTvuhoYg6TYWwt9JJwA3UNXKlDmqBFmyhM7+E
lPf7IhrvtMjBdD1iPAZfP6Oqxn5N8X0nZSTPdq3SYxY7pEshRifJDf0UtCflxXuK4Yh5v0ki9Jif
tcolhzEr0SUMdbmvW0aysvaaLYEwxsbv73If3awyy2YNu2uNjIZQq2GKIKSGDDgkhXcSQRRUbS7X
lSnlTspWrp00/jmKiYhjd3xuacAkldU/A+UytpMkNSmX9naA9E2VAuvEovnsCoNObYRztCz4pWOd
3DeEQKz44gfCY2LtNowBf9n/EYwJYTeJlmwITKSZ5KUvQ9EM29iOxA65xPecFA325dqJtJNyFViN
fz8mxRk8sQ4/wEeEVGm3FlEZhRNT0TbtoCIrYkHRpNc7ZbYjOGu0ok4rrk6hCgJnceAK9knvCbIc
YHi8rlC2yQ6rmrF2HPkFPFDQnnMXLsuUGcc86Da6Hv6IfdCKPcqGVWBDV+6MNcnasBNYzw/NwAXU
ZcE3GnPFRp96e9MRaHnUMqpsWiJbA1rblRfzwzbHiGaD0EiuRnE9/RCZvLdTb2YhXuOEz5Scze/M
O7+hcFt5g3vt8/Rk2ly3RHOjZIr8W49d7mAkOMfnSxVPBnlqQUAH0Gsv5FGrl8n2tN2Y0wFR1BZW
VrzEI+WO0nDWDwQvmlq7SfRoZwDn3vRY9Oh8BK+55X4kRsRyoiOrdnSl3cj+btM82kPk4ZoUKcky
vZ6AMiLPrh3be3fWB0BstNgZ9B/+HEoeJ150mBKENc2RsIgvfa0bm0Izv1G1n3p8KcgWX5oQTgEp
Pp9xZauHrHquxpmP7w9b22/iYwU5lkCIzDhlecfLjbxDLTGNeipOYUAfKs0Y7o3YfeKF3oeh365r
ZAnXCDJgOPrHOrV+RqP8OhW+sSZl9CJ1z9maOrElviw2YWDeWsHekkkdeUhkg5K4qmvX1OtJTU/C
sy7Lz4JEolXV6cEuTwDtRULLVpLODG3FcksV+k7Q+l2kueVu0Mtr6BHnl3eBtR5icWna4QYuivFF
Fj8YNuN8PQEO3DXPZruRZF0xta/OAWFf1Zzrw9QIwULciVUskHpRAat15ZD8w63fX3lzaEJZ0Ebr
hvoL0ApyS+/CHFoc7RlIO7NnxqqTvYxbjdQw+abUdzmG3rnyiIRUATE3Olc9+ZCMi+L4vrfZyugm
ahrBzjur3+nyJzubAeOUQTxus6+BH7ITn2jiJgiOhe1+CRzk322IvnQyEZkEfXtoC8Jbh5hWpuna
21grf2SMGY98EAmzt7tCNVAitep+ApeYaOvAjhQNd3woU8FyhPGIlNkSSzJgJnyAvnvqhpAoJuhs
5OwY51EQDg5m7sZa6q+LllAFOmfCC7WNkRl8sOMEJBu2J30JYtCIdRkTvdvGKA292Y9JN582z2Kb
X54vj/yYP1me9nVEN1ZjSzaXL8uBvSkSzz+fsiRmpEtlr4NJe7lLMyioaYYReo4AW8Ltl0M/743+
8jRvB3X0B+T27PckqwkKsPFJyoqgrqjAgNTX4dluGdgUJRPARTqNBTihSqLnzUy7gv2A7SFLXmSu
j+S51+O2pFu2KpmB7tok+FjE30to/aL7Xg7RALJl5bANOmR8S2mZIh8nr3xj1PNoZbY+ZNJrTsl8
EAy09mEQXioTTyEtxbfY18atNNJj2HfdfvlxJULGsUZ3SHVoYXk5niwf/SU1BoYLXTUbJUkP02Z7
q+MYP0bsUVsH0Tu7wbBQx04/tbNH+fehmXflBqSsuazDtvJP5fQimk4L+nOu5Soir6H5LoLpxiS0
crs8dxMCPOPUvltkuOkir10eLnLbRZa7PBUzDwQDwryz7+MmZHI6P+TehfBDZ2PY9vtkyKcbATUg
DEzxpGT+yvi5O7CK0KkcdP/qd+V1MlPz2fS9dSSdey3NOblzod0x8f/RBjLezxYyppAt1NoC1ZrX
RMPNmQ9e0PycEivZJcoeSRcEOiIq6iPkUC5iiI5E3sDTv4cZ2ydhfYT+WGzNsSvWqOMV9ClOkSDM
S1q1qXUnuvHgkSNJWKj11oIzv5Qdgpkg9CFrFpSmKYK0mJwy9m3MBOvKeBsouey+zh8ZZqbFkwbw
N9WqL6KJfJBhGrHfBSFeVOPayiSq+6VDk32ymD/gU/kccTNcGwHwnfwUfxvP9aJODNDWVHiciEOs
7oI5rrS3FPtPPUclEKkzZx5jzIBbphWKjKsyBzMWWsrfmFowXA13fBiS+gql+cYXwZAumUPFxE9a
afHNLI9RNhG+HhTWRoI/pzWdIKaYEKKntZ3vancEpVmE410ExX8nLCiUMdnxdT4MhPlKpMZDeYVg
Rf3PCUMDllFMURrlurVhGOkThiU/rY5D5Wy8zKxusOQJCs+J2AV1ynpONtO1trA36H31U400DVzf
29vrppwaTFfIQofRvK9DJz9LuMUrqEnoIWpeupKkyLncghmSnSz29wDR9OnMXeFYd47+PNoYGlRi
GPiD6x8l8NtdZOApIp5lp3WBuSUWMCTaCPqpK8b73rW/2o55HzA4P45IQ7ReqYdoCIKdEw9vlet/
17JR3jdj2d0y4C6ZnWlXpUtv77ZMv7Gq7XMTB8NIjfUgdSY7owLQzK6FsDJGHyJLzpnq2M85BLA3
OXpO2IC97CU9ce5UERr3dStFeZeia7TDO6T4Fyxi5i0ytLOOjPJgDulHA8B/O7oJZg0nim5gDf11
1ibDQ1z62QG8LN0UXE1oFi72YIBj0IlCyxokgZUQxyr5ClWR8iTne00wc22C1oRQ3HvGJqjB8DW8
oxXJeYRQAkfYB4HjQpvi1YD9p6k81ft6GuWa0SDvFMsZY5D8ZNB0OLRl9CW3KGSnuLmQoKvF3gPq
iceSLs2BX5ttCfIqWeXR42mVzfQSSivf21bEQ3xnhPU2IC/n4niD3I6peaKf/ECfub9UMHcuyyNK
FDhyWkQEh1Vl+4SKepWxTaXuIS+5ZwRN1XfVAj9hWvnYRbOqxNOjM4E1+kbLSW5iMSJBAqGZmYft
FZUO4hbL7nfRSAxn35H1zgTcsNwTbF3rKY7b4BHZxOpLGas9Up7Ziabv47nG0XyoyO7dgBuDBnz3
Egye/qhn39qG64vM9F3Zpfqts8A1cHeN11n1LtCdrrFZNGjfdLylRjphJwfdbHQA+odeJCBz/fTO
KXD8JfV7D6YctbCsjkFj+88A207Ifp1jWfErkij/0YtL0jnWGv0uw6eqQT/nV/lNN9U+QuAGQrls
znnTvNmJkBfA4JinWqx5kVB8q8QZbOl1tAeVaz/awiak2US6pmfWa1zlHUL+6Klt3OomAjWHh6F/
mO+x9VQ/+kgTjpqv+puIUsr7EQuITf5Kk1XEbabjydQTToQ2QL7tiHsz7P1rq4ydzOv0PpD6jdXo
W+0JbG/O8AAFX1zDnDOwIZG7LRQO+4asBtg1c65NrK0AohU723ZfuNEkRzEaR0rgj0JVyXX00T02
lj3sPEjN++OEYW6L6sDZ5L1xMgj13SVODZtTd2y+2RBIev41xrHLFrNBOGoIonxcgaOvkxu6xhaK
S5xPmhWjWgpwGRZGdTdMffs4d1OHw5xx+gFfcw9ZcMs1hTPBgt+BvG0+h3MIqu9mT1xNW3YHRP/i
NIh3thj9Ic5GDI1QC9MoyI6T5YSbrK3LXRYzpdfCYY/R7+Am9s+IbfuLye6+LakimSdaWFBPQZGW
UKjGt8hO1NqzuJSsbmScymCPZcXwXuJr6qpjBEn31sW5emB73eH2jiNSaMj71fSBEZLhftYT6RKZ
1TRsdVGckzRor33NAyWYs8FuRfZcgq0ap1FbOwG0bDUYDlMopJJDGNbr2mADO1ns5heLTdlXctdX
xm3ZijEFBaitYA/iC3ptmO9ugioXAOHkC1EsJ7NpZ7lhC1i48PtVCXsZZSRZI37oX1Q/EOY70oxh
s9409K2V5+ToEdARGkrQ9NFQhpDs4rfJx1CNLuTr7tFGepNYRnOWmnl2oxaoRGIQwj5VK9tOiqOj
Iu+ZoNRZgwhOF/BunyAAKUYBjSLGv9tNxUagPby66cim3nDYcwb4gkU8MV47Z3peXRl2Fx2Rrr3l
dTvldOMTqWj7uI76A60oc2Ug5NzmNZFehNsHt0Sx9yZkD64v5WsZ6iuIHtDRi/Sz0nGRIW3t31RV
PMLNSLeqjDvcPB5KTxiQ0xhL2pqgNWJQT1eXYfVWkUiHCMbb6jYZrRPbH3QDLlWr8UQl9dlN+nCx
awTJVIw18WjGp9sYtE0MeeynbKuPWrjx4xQGopPjkmpodLQQu7cFuUfnFsmWWyHZgleQvaAXg88j
vTvLfGuiqP1ithEr25QQCOjA0Y+TQAC7a24aqa4HN1PqnNUj/HyzeygrdMgaeiTuMKa3V3Glbcyi
ov1Zi8eMhc4vU/fid8GXkVi3U1/OTnQCWzHL5uU51VEGdyaAUtaZeXIasx4OSb4N0MUw6Eu0i6/0
DgpxXR1S0R8KgTg/m09YWRkbUu+2mVUMV9OttX2cFV/10qkueQ8vy+bVD5qdr1F+GbiTCnEgIOCN
nNjiBdjgJuyYDy7JLVrZ76dC858iLzv0teIcy5h/iAhB0lQ7+V5BuMYgQqxN2pubhNJ2m+q+IotM
j7YBgnNGFuZMLO3Q/LtZdw4qfBIs89rGa6RxDed8GMaYmOPFxEKKOGPjMGaP0wircqPEs2ScvbGG
ul87DGsoH0rkVdFjbmXultgYkzT02kCWwg41LvOb49+GpFLnKq5ImyuXVMDkQWj4ft2eL8B2G4Vq
DeEWs2gWAErstQPO5hiSzE58bXKlMbHvTVANDOPrM266ZmfWsFu6YIgYBdniCGLmA0vyQK/BafYw
cb2bBZh1nZTCP7Ar2mHG5xOZ0AOHk0Pr2OhIos0d6rW8qjb0ILuN3RPDHWRatl8+aNIV1lKIEbo6
kibp6We7YB9MeYYUZzdl4c6MSufQQCzwQrt6EPrM5CPOM+wVra7vmumW68zJn/Ukmg7Kl3P0DTLZ
0WiueUrYczIJ7rJonr3BpKOYtpOxY69Mg7SOv5rlgCUineTFS1N3X47pe5PGFVIS1z64nZ7Qj8yY
nMjsAv7WJ9wd2Lk5VNF5Vqf+Cu4ZmFgeY0R0RwaFZzeP7liT/bPTeMkV0BoapTi/NXqzk7yzfTGE
FIbKf/TobV4zpBth/zXMwv7ixICgLU+WW9NpLDCcLkVarj2qKLLPy8GpuohfV0UQ1c30TpHKvjN7
WFOOzxayTJ1qH/a2fUXjmF15204bandmZH1TCnujNz9r7OgbEerVmaK+o4HPvaAnCSq1teyGnSJH
7Gg84qirzlEIPXWkZt3a8bAtjLF/zObD4NbbJGsf3Y5KNRui6q40Xwvbbc+mQhVG8WAQ3YxqYSqR
XMdJVJ6nUETH3I37TZaIewMB2xOiLM71EY1fOEzIvkyBG4Qvbh3UhX3U2sgBv23uSETLkZ9U4T50
2Lu63LvWZetFgEOmOywq4pDnw7vZleHB4Eu9ZX651tIRyr7fOmv02ILf2n70gzIfAGNsXJbkp84j
7TPRbxq6txs173HSbYo61Oq4edicJ0czVzVYZCfZVQVKwaxu72gQluce8Qj9bTMmoIlto6Jxm4wI
651qg/CAxYDSlNCHeJPFqjoWKTfhFJXe1QVDH9FxIjuYk0iix2WbeQHkWl5tWoehwuiWFPK5V8YZ
eqyz1yI/PPoOgj2jbBielG58F4/d3WT7HZbzaF/HxBmYpCMe8RnRp8Ei3ZtoVyPMCLXAJ8wA012N
3DxRlzLiAewdbgWB1TBo0epkqct13WFkj6qfemSVezdz3oPRPvV1l97yBltZH9Utgtuy3apqulUy
D0iYQp8c0JxeFcyH9+MwNHszYamPKJt2JK7NDbey2MFf3TslktHA8NvXVFWXVrPkUdrMm6fRLvZj
iixTT/rgrJLmUXfagtCFhtc6sE0vnPa58FznQgOXeF3WEsQ9zHpD9MxWax8Be+dAgo/WrFum5ubk
aKneRqSQqaK3K6aSxBkDe1lTOoRz0J7qFT4GTdNM/LWwsLOWjlIp6p/SH/JzVtpbHyL+ISQQRs7U
kLqtv2RW/g2NHAHOY//WEqU3OEO0Xd5H65CtKCeb2OiMEzj0k0Mv2pfA6UhryNeAFZq7yXu1BhPg
u1ZO3AItGsQuk1vEtGjoG/O5iM+kug5fkZiHm74y052m2l8zvmXa95e53++f+V77HJRZtqObS7M3
nXtJxTyNbet823p4o/PAXE8OXlqGTyDW3TbhToBZZgFFiExP14k9axCW51Fdrxla+UeahzpmfWSP
kvjWjegDtu+mOZwQrCfb0CSvyNH9Bx+VGXTgKNwsw+OFM8Yeqj8guEUDHiJN0NO3VEKZHHTt4FZ3
UYVUwZ89wAsETE9cINQ+IPLaEv3JN7J0U8pZZRThmlsOQRLdvIa8T41WzakegXeYAyd3yhTr7MUV
lbIyHrhYiD60ylc19QY1S4hejFomP0eJ8NcM/dONTtgG91RRFOeRK8QmxvyYyHagCT3lvwBmtqaD
hlsEbhM2K/qgLyICH0x8GhAcsDkrb2aChAEeVUoQcBfzO1kO7vxXk7nJ9/tnmjSiXTzmL3+ZQ3uS
XVJMNaJmYsDyzpdHeYEN/ffT5ZFdjNGmkkySKA/ZBc8ki+WR8+ej5Wkwf2C5YTxPTXkLylSu02KA
n+B3yXZUAa7D+eBmGSW+1AAOmVV7Wg6K1es44cxwZnf1BAwLo/z8sMAm9OuwPIVSysgryt0VoTWX
zonHM1lYOvsAPoz5teGu5ezbLDKMeBEpxNyd6aozNGZawYY3khV1nxPs60L/KkZJqMmMzdB0DvHS
L2UPUp9cW71Ckwh2C0cvnWEuy6N4fgQTU8GgiO6WHzFIHI6B/drMbweA/D8OzcJz6bD7LXjBX+hI
yzml+ZjRfSvc1WSV751D04zQSBwleFiwvf3z0Mn80hqimrPuUY2oLqSumjvCDAfF1pVRfNA6izYi
ncxwMO9NJxa7/xeI/a8EYsoy/lvi2z0hHIylu7cs/Hfq26+/+A+ZmG3+YbkGVhs0yxjZ/pX65uh/
KIEzgz+maaOkIMbun2F6BjIx18I9+k9Y3J8yMen+YXMjsWwBXQ3RF6y4/4tMzND/PUwP4IFtMrK1
2aKaNqI2ft9/FP8iE0tSiSa+0MfDkBRMR5FleGn0ZDI4XnsAAmo4jL4m7tBsEsuuk93hGGa9Sx19
XXMFHFw4748Fg4R61uI3vbl3p6baWiE0jtQiusIekIhaSTdccrt+6F2j3qZaA1grGOaxONv8S0qa
ywquWspGmP8kCFhfDo9Dz9jGFV8yD1CaF06ssGgn+V0xbU+pEcgZNCfzVv4Xe+fV3ci1Xtu/4uH3
Oq4cPK79gBwINAiyQapfapDsZuUcd/36O3e1JLb66Ej2uzUkCASJXLXD9601V2r5l+I1rgl/qRMs
mQBeF9PghTvGR3uNmxuecW7Gq4ZogJWZdO5WkFC6bJLgyTNSFmNykus8fFM1qQZHfIaf4/DKIoQl
AbkXSEKplujOLyEmu63Gik80wfvQ4NU00B6gW2e9VXp3ZkEQCUODslDS9EA/HtevXAdkBD2hUTOo
woOsIuDCJz8uoluVxqa68DuNRGkMJEuVvtne0etX2nTvIf29VWEon20HS+EUs7XsRMQWInX3GQVi
quj6yfGBt3sEcu4jszklxmkY8eMnmMzzELabkXsDxZhpXFE7c4lcIr6HJXG1n3SVNhp5gWcREqgW
e96hsPsTxIP2qNmvTdgkd0ZvnshWchCxpNlyZNm1rlnab2sA+UvVrtipjg5xYI2MyCa1wRHIB0SZ
qgC28PL2qukuTGmONeLoydSp6YWjaJdIDdiilmGzKiZSRieneaT1d+zrgcxQWrhhv0hcKqeq0r75
GmGs0HrAf9mUMx02FyZ+EMdGSE/GELlbTXua0lTZp0XwySqQyztRqJ89HZlFYf7iaFn7iUn9DhJS
eVQILMaYqu0Y5VO2g+7WKBTx6HfM0A0BZzE5HkcxWc5iQCtIdjRMi87/zL4kW9qF46wbMCRrwVC+
ycmopU9JD1W3wce5QYWKxjZpiLn6uOvSgs2PM5CgEX6t02JFw5ISX9b0aISyjZUr35DgN8tkJKaF
yYMVRGBcUWaHg+IQX0S6sB7jo28CeE0DtUXVTrU77oLXt+U4wRIwLB2FXb5tBpeuD6b1MOrdfip7
/Oy986XFKrhTydBl1W8H66ZqQQu26vOIAI04Lp09CH0R7NRfB8jTq3hsHjy7IN+78b/A10KanT9M
IaEEXR6dTBfvp4zoyEkrWqMyVVdabzwj6HloJtRDQNnQ8DRIsH0S5+u0bLaFsE/FSzTZYtGPY74Q
+oOICMcM8uHeU+imaNUOOaC+akQWbNPIf0Tc/s0lemaRjANGQUvstVjfOlXyIGxwGVmrNpgT8ves
xpwo03HCyTc4XtD6q87G1YL6zoIfsXBr1BM58ThLkGpHXqxxz6f8GsUsSfJIWzLHdutUd14rp9hi
uKs+GZ73WGv1XYOuZYWaNiZVN2uPbfLZS+o7Ilu2Zok2qLWn7D75oo391wRWxmIaITIIG0VIpBK3
V7ZgQujvSg/ZhH1yip/9SiMIxHKXkA/yqdx0FJMRePgQH8yj75LmhoVYI++IDaiozFcDYe5Bg1iW
j321HSg0LH2/JRRA9x5z+Ioo6SKYIgndeZWSNcoa4BVkSEeVBi1Eah0IothQsbmvDXh35RhmO91i
MNJMZztM0a6hnRCILWZcL/+c6o23L7IKi+8x6YgVwaSrqIwPlrc1XV3f1fq0ilg0rTOXdC53QN6Z
GjLIC2iDajwVKTL3Fm43jmER7gaDdCdLs2i0jMmtj3p/RTOb0gku/HXf7EWVOzQLrOY2kWSnDu1j
a9liGQ9usMO1HGNRDY/EuvlL25DMQvPe6fXNUAxiWQaYz4tYfC5TFMIyOeD6PKUGiW4wL9eTuxc9
mX8ZHdJRJbVnxMcgDDXBVXswJEgp96BjGYdhSDD2ihbTGJLOU2JHNu2kN+DUWKY6Y+WJjMy/zHlT
PAsgVeZvFSDnOOhUfd20pr+oSF9doutVbHoHjvXVzLSrClBhwdJSWddsK20A0xAtotepJc+ii/Kn
FhUhSUyxk69QpMQrWH+r1ofh6O8cjDdqH1Xr1gi3wNbAC1E3CAoiQj2/2ysU6xZWPDHCtCsjMN4r
O78lFgMGfS2cHTXmSRq3G81lj9JZKu5tLz35E3EzheBQaHVv6dfGg6FH9D7ZsYuqIgkg5zxmIbLt
VRtEUx6sysaIpXR4Y5FMIAzpBqXeUwJSLQphAMw8t71P6ZTGOQKXpeFxEEHeKDztlwqcw3psRLhB
ABUvFL3ft1ByDqEO+MGiNkgszINaaC0+bx0fYCvtbGq/n9AEbIzSYSpOTSwuaEvxq0ZoExaBXWwr
9ilL2w/ua23a53q4NsOSJvG0p5WmLcizSpehH33paVacqBuCFkh4K1aXQ1CRADuKGqRanzMiSJSG
KBfKeMZi8tieE0g0LDwiV92+AjbhblGivQTC+ewJD+BfhYHYysaDipUmqcQbsUnBqjUCNnzTsNU8
c9UGyRslhT11WntZWU+RcN+sMNNWXX1rXNJJk/aimcNTAI1qFVcN8r07BgVfamWOrY1NkxfY5jGE
lu6kmFKIbRunKkjsfZQyyTp9u84ZC5adD0qiacW69asSAiCDZOnvo35v1ZUHghTluiuaV3xGWUQF
gRS5A07tO62sWI6wve/0OLjLWuNT0fe3RGQU8EcXmCoHFx3aU+GHwTaGZrREAbQPiuKp7qjQ1Ixu
S6dwtpHWfPY8CraGSL7SQncJoTU+lXn/eWLbjOYJXapHZXgYHf0YtGLLwb12w0ChGV/yvRPVFZO9
V6bpNcdAmFcVPBgbkQbxxZ4P0Zs+3yJ1H03PAsmROVufYFY7RGFMsmK5MBNCxMZFydqqNBCeZhas
oM5G64/N/qDSBghcdTB2zOwYNqXafb4YWitbdGlG1xdWbEntHiMtLt+9HwzjoZZb2o+L+bYZkTff
xgHAktPuSdWUHLf094tZOlKrnLJKsBG/i3qi2eMw/8zJme4xeNOIZs/ty9331NtQCEsAt35UiH1c
PmRJZy77CLfczNqcqZvzRdLA5fuAcFrlYK/mN6LMWmR/tl5ITfEMJRUtCH5Tg3kib5+TQuZr88X8
F01XvUEMbr7HFs03fTzG98f0fn84rfSZJUuRlPu4ep3BjEX/EESqt7fBAGzpkp9DeDBs4RHEHOY/
cCahUvb0985HipI7i9Dnx51FS34X475jzlomMr2hlpTEOnNA781X5xs/Ln66bX6En27zoa9ljVHv
frr940fXj/JlHNPCLgoG8jBUpkUpJUyzYGkWeJX24GCCkDea7OtJwfXWs0zr42ud4XbpHAwwNwzT
UfJv59/b43DL0DCu8/k21QmKXUMC08ed52s/PWAtJfG2lMTPCLqPi1lVNhPq5tsipLyY01Ox+ODr
JfMxNj/g96uBbz+hEbHXM5CwkwEW87VkVu2nbSYnk+7rd2oijTC01wNnq53jHhZSDC6jfwKtia2F
E6Oa/P61fY9s+n59/uxjm9Gcxg8ogHzEyTNDLmcl1nztQ501tCcahOpen0xcqd+RkfPVWZeVkmhi
wXbmbbVP82k0XzhOzLdQyjOKTqxYubQKQXh4BBh5nDpGzkkkyMvAkcSP8zXaHjXE0LhSl/PPXh8n
7ETbNamA9g6g/i/EvyHMjfpgMXIL3KP6ws2IP8v6kdZsTgr0Wm/Fl6by0UdM41Vr7kxRJ1c3srZW
7T/XPvp0RxmidcVSepO0Vb0pHZ/mdAuXwywf88KwNriK7nMD0okFU20bFoLpskPxxXjJZs6OsP9M
cuWh42g1ycZehJiRFpWbxrtmst90TYt3fYeWCSYW9WAH2kiM2qBLtZUXGe6yIWtyr42sIoJE2btN
F1GNbJLjIK2/Wu9nZ51wpm1lI6JCc9EtSGdPMB3jfLWC8pOKose2VP3Yjf0vvS6bVGVKhTeom3Wc
6saqCgSCriF/5wx/RO1d7muPfZmiRARwqmq6ySAarNJBpmQ0l7ah5enbdrAXiqD/7Ppk+km+ddBH
Z91gRYh6jRbpTBhM9LZaTBgHWFHgQpjDZJAoQR2ceYLz1Y8bf/qb+beetDB8/F3RQFSoER1RcjzN
v6Mv/lvsz9RTyC1w2fgFisDJxVejyYv5x+8XbEsgsifM8x2JHOjDCPdOJyDEobqlD4uF1eu8VWUj
7lR67zKqU7+ZH6gZsOrM1+oEXmdST+PeHtGr8vjz73xKl6teSQaop9xWyS2+KqB1yTt28uLjIT5+
zBsEaLqIshWqS6ayBCjXThIjQQrlFDfJZKctxdWPixSl03awh32cIrNFkgfSV54KHOycIykFVLag
2vfbPn4xX5sv7NobZJRMUG673GGs4L7zRZCIF72JwU3+flPZlOZSY50HSp3Pa/5c4tKJtnBPMc7L
hDXTNu+gWLqbOQlp/kqQiUjMlJyCg6zwxHK+OqcLqYb1pBkgBCDs64f5QmAfOOhhGEAVJLSj9xx/
1WW8tdoK9MMQlzqyW7GavU5zaMx8bY4K+uk2U0empg+6l64KJK1zoTuX0683zG8ZTFDl2BFxntN9
kUXRXpnQVKAt3w/ipMvwjdmhNF/rs0xsU2XYBdLVBQ9DbK1e37FxDdY1p8biezjRdwfWPCDOLq35
BdaDqUsycEhMD88+0vvZFKVxnv1i9KKavdt/EdIWMnQCa7Cqb2eDFkqfemO67v2H06+Owd4d559H
KUNdEnoer+MxiNJmCeYF6z/qWhNq9N5Nvs0NjvmCPoiZ7eb8FBU1Z3MkRLbYemp6mM1b8wV5aHhS
HD7u2dU132/+RWfFErAwzx/xfIlNkpCcjGPrh7+S/rCPZ/ye1fKXt7kzs/fjEeZr8/0+bvv48eOh
P17ex21xxcnqB9TMGie++R+PPP+xM0O8v7/2j/uEqRvuJg11u5wk54vvf6LoDlWTWQFUGjQKJMEV
/ZO9IZTo05xlVAgnWndMvWzxOZXx86EgtLyQmLDfjXzFNH4e2jZEBEBw9zTg0Zf68CIoopUJ0H3x
pyFX8xEzOu659iN9U08xMZjDfWwAdp4bHhER7IthAjk75Rki9bxAZdPKebhEVcX+/3cPoVr3D4MO
3NLFcRpEcNRtxUHUjVWEbAXQAC6NTEIvF0Xdtgcjq6J9aNaxs0RdGu/nNkYktAtWBy9aMnsvWo2s
jvkxmMUxyw2T1W5rLWVcCvttBLm0Rk+z+L/Gwv+osUCGCzX2//itar96aV9+dZmfX7Jv//Xv17D4
+u3f9k36kn/9g//8+x1/ayxo/9BkWIxt0CjQXXJVfo+TcbR/uJ5pqh77Stt1rB/bCtyDfBnb1WxT
JZv597YC7nPNtFRt7kNY/5uWAibGPxrPGbiwQ6mmwWvgdRkOfY0fOwpVHXR15nmomR1yDUAGfqEq
YCN6dlt9q/rFBSJDuxZG3eOSIiFm8EbwV3nMckTT8DE453jZBdnFrfpHt8CKp1vPiEnIC4nu3EYy
IrVFkyQvmZ+cnIK8dsVEFXwKM8TVxdmwonvKTWdshSXx9uO2xw7ieajUq8J1tyhBr8R/uAetvKdb
sUH/n6ABGhLYJsEuyNIzhpF21boFWluDXTkp5MMi7dRbN52c2qXyPkL4rBTzkBjkOSoxuHrVwIaj
We9tpR5zBeRlCLIhVMltss9e3k6I1gmDkMq2GORM0VOkyvX4PRYj7ZSGuOOUrac+apckTXet6Xzt
KXHXnty4N7jP7MbceUZ2kuLGRDdXmFC2Vd09tugrF+iiKY1/G4S4KtQwpjD4JqyVg44OX1S1sLoB
/r3y4NA/h17dnxK/OAao2mnMKKs87+9xbp2iNj0Vubnr8oK7UJqpkNDipo9q56xE6pFsOul8u3i+
egsVa2fk4oIIg+jATZ1pt1rBU5fUGI4FMFhEW230rkE/85ToyW/ENUI8oYfWc5fQFDo0frN2Cvfs
GOM2G5OTncQvmjUdxcDbTPLToPXXUPX3erD3EuReUbcBX3ZixriYsTjG6Fu9OjkMXnSoY9IcpvgU
0Y4ipe5UatB7gYPC6mlNNCy0BPR02FptgtPDOw8gyArHfq5Es3EUcVEn+9SKJzWlfOmZ4Tu+FVaG
dnEcrXDv2xrJ5eZuyIO1QIxAULvaEgyh7YAqHNBT0pgftRXYFgAzxnPSY2G20rtgWHvIisvQ2pVt
eIipmILNPKh1cpLfsOYPt67BmzElr+yb3q0gfK/a8So/xlKZbpXLQW1Oj1q1ZQH6JtSOtT8RQ+q4
FTI/xwW8kCf7KumWgTFcvbzGOVTgPrVLCmg6KkXDQ9Y7XGiasC6IDpmBf8w6F5N11kM+wXI8aqG5
CwJxjML03Q3Qw6qgXqIRp6aZnAwLOhvH5FRZO5VocJO4BN8a39xSP7nuekzGRzsU16E0n7G7HKZB
I9QsOdVV/DI/h+gSjNfGpcHDRF0/XXZV8O43rr1I83EbjOmLo45H22zWJt9KSG006ZeIRk5FKy69
rPGq0bPVxe910jBItJsMXKmKPxjuMX7w+ISSaucXAMtrDLZQXDIS0Md4ukRTckoGsG8xx6pSPySI
tOJxW1f91Uy7x1rJ8IIwHLivYzjdvKm7IvosgvGq85XUdvrS9L94AnrZMN2carrJb7BTxVFJEyCa
2Yv8YOTxqAXD1YkGNPvTrRHdqgc91A/4F3lLvtFhvK4XhmPuUILkC4Q2F6yOl1YftliT9TEjRLnm
8WoccskhwSRH/24xDNZzQwIz3PAd6OVXEuWnkDEBsfFDp4QreWwnyXiUry0NGMsGXIORNhL6pG/j
OD/FEUMBkvajbXWryZd17qzDJpO+j6a5jqLnAVKvFo2PVGc38mAiVGZDCM7Nb0GoZjfE81ujd57H
En4TZLibau4bxXsIymZTW/FBiWWiJruufLo49XgJrfExU61Vm6/LbLwonbg58bB1c/hafhG9uIHy
hLPh/q4ZrbNZq28hlN7ID1a9HtCZVO2z4YxvnuV/ziHsUgh8b3NxhFq0rDiYlSBat4IVFQDWNU7/
iz8Ud0bRr+xB2yCi3FVTIvlcGG3AnlfqBRxkNcqrFqEm09F4BSV8rxbxoa2NHVG2J4La5Y4RY2TI
IcEnbdOUrb9QVPrUddPRK9tHXNhwFwki8ccjdQyMXslJiaJNQSCaweE1Akq3Au1YWd1b44+XUaan
mN1jhRJzEZvl1g/hGDiwSxmsoobTaiJxBmVeKtM+H+WAjUhzFaDF9JjZ2ni6YVB4aavqs+7fQOw9
IjgCbGuOb3r4rYk8zII2fonkJMcE1XPOaGs28iRqdM4xTYN52gfuc9eVFZAkZhrPfK46a8ecGC56
tb3aJuc8A9Ui6S90sV9aniPNGd1QB4aUSqTKklMte4m9gfMjvKvDs3yuTHfO8xmnjSB/cVP7ivml
VRRouL7EcIafqGWCgYvZX4ZC0qZo0gbEuRxGBVQZKTxgInHI4QV8cuPqBXIjjo1Ye4sDygkVVj6H
Cu0dJvKRbZx9iBli70AKougS+PpgvBmJY+MIbD+n0SR2cU/9L6waGJLJM+7/i4fP9Sjg9rda8wUV
kbkwfLel8Isb18dbnTPPtsoyt0ZEQiAD9qn6OA5hf9DkZmwOpJivzbeJKRLbIWv3nWPfR2Gsb+ZK
50fNc/5RMetfS6CoKXjZ9PHlhlPuxedttOcETz2o0lVvtHdwMP2DSugd2oLUX7KdiIylV094DeTF
IFO2sthsN/7ENhnRNjsR/+C76OeK9CmMKOAGLZIsF0os7f4Esl5fbYQa3TRHC/cC/4kbTgwhnbqr
Wps2kLKe8n7VT8k6N5U1bP8Fc8CiUJ7d5t2uKb4TjCNjwmPRrlAZkuIkHG5pkcXi28W0Ro296hRZ
Di7a7xcdKqcjL27a0aU/O7QINyyK2JNA5g8hu6ZKeMkLs1iz/rq5Cy+1XibL24XMAusqdF/qXHOh
yPXuIcq7L3QgljlxlWsySxbYVAC02iOzcWre7NEBb18OUhFlA7m1ILix8SHDiQN7ivW3VEkOfW6d
XbMEnQ2aOqndXVGK566U1mtO87hm8OAUyEV3zbzpGtSCJjfJWj4LHdSMv6QqWgBE8AhUIdrjR2X4
G3XU3SLBWqfYZysbHvVaPCZmcU5t+n2+u52s6CUyMeXVR5NK2w+L+j8JXNT+eZns6UDUbfqpNJYd
jQX8j8vkKLZxLwyY/mi+vFcJcNj0ETfZo++OZzihkyKOFeuo0anWf/PMQKZ+JEOxQPd0WAvUYPD8
AXmVr+wHyY9nDl2OiCKnhaJdgAHTok/tfbqygaZSiVpESIRHpCWKZ5/lUulvnv4nMJV8egMilcMr
UPGeqD89PWLw0QACUez0lkU8Y00ethulKilbXBNtuNpG9NIU+3a8jyxSEE1GNRa2YSy+s8/exv/8
88hLTQZa/kDI+v5CXN2xWbR58v9//BwCBDKh2+ClkF++NfZXi5VJqhxdaGuiZGGADNgB4I6ydtlp
9TpPuysNOlIYmH1SFqyeSXSZuS6dp7/+iOQe7Z9fmUe11kHspTnmT1GcZUJMYSzcfOd1bKHU/GiE
xr3SQLiDKMEi1ELXlHSv8+GNs/QYpeKNldhj0FyA77+o3vhmhAwA8/LQtaZLsNVt5YnAulvL1EWa
wdIWLENY29nUv5xq3MoliO0N24Rso5ATQK7SVVCqbjpeszA+uJl6mQxrV/NdDIFLynwFgrS/xl29
1sxnzAubisnPd8F1UO2q3eZaiWGXthZkaMiRyKvCHrK+XW9U6p6VQfc4C25KQKt1Up/s0cR/aywd
pJmu1l197EiV1/Hw8UsNo5g5bImCDcYlR80iVUlfStn/ZQXloW7oH3Fy5d8rFP/y+Pizw8NEF2dp
tqZa+s8ANZ2slazQzXwX6g2eTPWCRuyQpa/zynq8aW29/+uvXTP+7HtHKCh37S74tp8jWL0BjhW/
zHeBjao1jR9iQrdi4xYXw7Vh4tu4ZvIiRga1SYKUu/6R7e6hMrODwbo+7a29Nj2ETb7PC/D2/dXz
6MTp+Sf0fxwMKgvStBcXY/DZSOifGv0YtZgN7RxJS8fUMeR3E+MhGIWjfNzBLTdAoK3e3pksQOWu
IOVI8EKChfTxiG9hiZH51rOrQk6/Rim7FNkXG06Ogpue/f2WLKtTjos5al6x67FMSbqVZ9P7H7Vk
pTvlLhI6Da0BsDa+T2nIImITQZQOiahOMZG7/sl3MV6y13/T2g65T/+okzSSdcGnPBlvg+M/RlG3
7NmCsQI3nnVCttkQrVPL+KVmO1qk0YtctLblsI2t9JyJhna3eOt1lmN5xJY9vFb1PgJd1QV7yr7w
9uNToman0DWf9YKgr/6QmeJuVOJ3hYRqPbBWbtBt0Lq9aKl/cEDZGRdw77tQWIRfimPfus92j6eE
7R4rlqNYK5yuGBnnfVJh7/RuYtgND1V+P+pMWrwPevpnz5YMlwK5QLdytP44uOqb75pnR6NM8NdH
2k9Rv/PIh+YPuRvOUh064B9HvslRigqyf071UoNNMsKWc561m+OXT/ItY1Xb5X8z2v7ZqG+pLDld
FzOspcvf/zDp1DQ/nBQu585K2JA1bEyLv59S/+SUdWwwwlhhNR3I109PEoUyMFMF+m+6Pf51q6GI
k06P9QiXAR8PmIIFvu3qOk2sDciWHzUwwGHyLlfZtTcdY4IaIsNbe5YmKy07T9HPCdueXjefHQZC
J08PsPLIsq2XTRy/ujZPU/XJCRoL1fmU2FiGs2y8dQFZITFDdV0nBL5O61JksAQ8OpTd1eD77/zk
Bf7BsW1xQee8TPZljjHdQs88J6VJJhpLcsDalnOdhnFnsdGRL9JiHUIj7CwM+xHUIIfMunfLzyUV
BszwU0SYqRGfvKF71BzrOcjGo2vHp7w2Trhe1kojjnLb1IbRSZ0ccozrOw6P4xR8cn1KHw31Ar1m
l0R1bzH2xZPWoXDyQ9LIwC8tVD16t5guFMGeJEpO/QhnC1ZOyjfppgbYacgpPJ1aM9D0UOhyu3vM
mnqdVM4zoZ+oQturN0KC4bX4PrAoRnCT/dpfH9ya+icLHA4xz3TZFammaf1Ugcx1WFG0ZwFhp0yf
edYviwp+RNSybwKaZtM5U48FJqilFvIdKWO0HRoyHUflAeFUuoKCe67Z5mF9P3amfe5MlyChm0Vf
pmKHLrdufX9psvEaKsFd4+p3lRv/4knpVE4jlK4uDfYn4SYvsc7jOzof6ZB3e5O4noLCX25hJdcZ
8ypKAD1nPqtRuagAw3TtfOssR9Vq6t/IlkOW1xwjf3hzGPkhh784RnEyS55JuAfFtFh8jFuN4gLV
O18Zr57bX7WuW3XWuMmKL3KT6gD5q5Vxa03tpqQ40hjSk8Rqh/oLvdBbFaoXNngj7k0wFlu5GvOT
fhWwmQNCdMZxGWjdwaybawbNSXS4wVkEWY0sWaAEJezDNvjPd7ZdMdzIisZgHXBKGP59SYmudV8T
i7CQsm1Xf/1F/8koxsJN/oMUnsr2T1/zEKA9bwd45wMuusbrF2bpUNccILlwkBvteDHtg18Gf3N8
YTb+5+WZy/KZGVrTdHQLPw2flWmQHWR2+a4NrVtWpyc5z2Et7dNuPah8GWl28ocWPhh7lbhfwS7d
1Sx4SkHhhQqnzoliNBYAex2fPSUrFtkJZc0abpdciyHCtimkmEW9kOsll0KpQw+a6ga8t+feazZD
FR/kkDFEp05Rtk1vb9EgOSDASCVhFZaJN/Qi55C2v0lxLxY14qz0ZGXqTY67MQddnFNCzAcgVxZu
/nUTZydsgyvsPNeARQ/riaKaiKZlMsr5NmPzzsYcgNrylJMfQezpdUzFMXMYN+Q5HBjJi3zPxqTe
Jk29xdikKwz1TfKqOOlJmGz7uG8SEWHk1GvdZvRFdSEXOlgEji2HfcPOdSIXskrPLd4Ay3+mHihV
Q+6zrFAEvYrJK2S6Nc/A+95lOcTtyTZiZf61qLxtn40naKPYxN6BpJNql51sk1WHmKY3aDuGz0iU
KEs7X4I0AGLGWSmXdZOVv0wgfqDifgpC32b0w3AWVtpiAvDdsN0lUfkgwKeErnoqUyqxsXNG6frS
Cecsq9bYPDBLxwcBnRGxxFoW4dh7vck3jV3rUU+0S6VEB9WhmhZ3VznDR5wbQ2+dA19c5M+YWQGp
ANlMD3UXnXLKyT3oerT4aCxwN0cJ4iYfU0Gbmjs5+srKGulNj2bbfwKLNW9iRffoiuFNK+KHieIM
gMQH5SBH3Y4iuerHJ53WAfHeLyZoGy3v2GyGLyZ+jlqxGKGpvmY9aiE/Ru0SHC3LepaVtgwCWM3Z
m6vWM1M4XjamD1aXZfgQVzbGdx4rFTf0nM9xEK4LYj3gE7z1IVMdq4k+zxBZxIfQo47oEQ4OLjVw
SE0ONrLW1rYp5cUKFu2O1e2hLMVxPuBpeshlJE7w3TjweTJ6mVQFzDzHccAGDPq9h76FGiKwkmEv
J5/cbNlBWue+6Vd58KYq1PXlASerrzGTajmyd2jA5eF9pQVBeaFx+ls60eEJSX/oKwb/qSdYjqoz
w7GsE06l/+2vRy3N+CfLjSt3mxZgBMtmEFF/2t2lwiD+yLSIm3XEW97wQU7D3vA/U+ei4NGZIEbY
jLpddkcZkx7NQOYANmFqz/LAavBsLjBjoxGFDAa2M72mEGDksD0/gKO/VjEL3Dp6R5PxFrsKLZ3x
zOT94CXeCulVsMDEUd9RDxrWcGyQ7i7UgryACKmG2TPn5NA/12oK2GnsxM6oSoCRXXfJHDbpgY7o
3ipZMrvTKS8i/HNUkeyJ02S0s3qj6dVLWXvhKqDDvXAoatQFtdC2oLapGuWwOOfs0Zc21MRRJ/KI
ZCWPKjep7zcPkmPfv6u1UZKVlr3L8SWciAGKY+z1KgkJ9tk22+NaZ3CSY84DCuCzWtV0usMXFeqn
2w838EbXMTZ3bQkZVzv0kFHkHJ5GLeNws5Gu12pgqSfn3S49oWnayPOvcbwHzXjo6WuksXqRjyaX
SYEut8bRIfkEF2hd0BOQR0Xi4DviQTzq/TXlZVkZUGgnYP85yJ0GiIJHLbGh14g3kfECqNtnAtSe
p212dckqqOiu6l1UQYjVxLDtUSrbOQGKVfOett2jgeRIntCt89vS/z/+sK1t5u7yGzWwGiBD+9OP
//1YZPz7/+R9fv+bP97jv0/RW100xXv7l3+1/VbIpnXz8x/94ZF59l9fnex1/+GH9dwxv+++1eL6
rQHc/WNX/H/6y1+7539DfDew63Oi/eu++4PksP/b6iUp2j8Y+n694699dw/su0n73KKIZVmmLbfo
w7em/a9/VzTV/AcbHNcwWXo6kvP+0Xm3/iE78i71Pp2sFcdgY4IhZOa+6/8wXWnos6HBA+bkXr99
CL9WEb9/e/+ipmU4cvHxQ1VL9XgMKmt4+bAWqlSP/rjR8ojjaUnXUY6xEkkqIySl3HW7ZceUuxyb
ZN8wyS2UpnlmhpWyf/+ABeh5ypRLKnxnGVeY22PC0M2ejofeTzQgEVVifTIl1GG4BFBCnWgiUhLJ
Xe2SQKtSRzXyaaWwBdoUMv9Ei93t6KF56zwcA0V2bezumXD7bQAFdVF3ZL2O+baq3ItmJAXDD9Ee
Rq1JdpC/TDXvF7V2HtAQfI6n6TzQEnFLwkoxDGy6TBzNHNwgEYuspe4skG9wSODNyPKRqifXoo1e
jXjC9LTLS1TgldpcE0uGulWRsy47PIetVSzrOMULNFp3OJ1QJEYrN2Pa75X8PUzTrWqOR2IX85KI
n6a7wHqB0JQ2VAjceuUTYxLyx1EalYvWND93g7kiYfKmOIGxIKOCEZyci2Ro7slmwU/QVfbSC/S3
STMpurMkSSr9WqUMWLb1AKWLjgceokWMJtGtlS8tu72yyl/aVd+3SAahtGpxXS91AxF1UkxrZaw/
ayojmTqQugG2wOpw0djRgHDCPimO06IXuqlxf+oL2vTABln68XYTPgVksTn9ov5SkkazBM6UL0sU
oIm6t+Py2uYjMjw8YlqX3E2xNS5dks6xd0QvlcCdpwg8jJObfC3SSxJYn6ygezC7YGPzGJtEtqK6
KKpXdNpXugGFOOgDVPX0jnyZBBtZ42udJXcKAcALcDDRhmI9uRal/aay2BnKdDi0fAiiLMarGPNd
TKjq2nt1k+iImlcF+elTqZ0utJ2WOvL67SBtESr5tO5YOXvNxJugQJWqNRQUYRp+7owBV2Ettcp6
eSwpH+GxAeeWdjiPrGTTO6ybrQZzJl8mLm1ipUSsPWWkG5DCw3wcuMmdzfZxo9XL0hzvG4zfO6sJ
z0avlTR6fXsZ9vlz5v5/9s6kOVIg67K/iDLmYRsQs5QaUylpg+XIPDgz/PrvuCurVF1d1m297w0G
hBSZigDH/b17z21fi7RYd7X+YnvFt7Zo0b9PpCGanvFS1PXPlTTYgLl/VQDt87Gq2Nh5DNcbd+ty
aIfmqZndx63yIQvbyA7b+dJBhuvdaiRsMb53SZgz6y8evdHIyJxHlGILzdKTs0GAd6xupFq7geOE
dQCtLbQGi17+vzY9htyoqWU2oA+JBvlMzQ09r6+B3yNQMPb0z36PBeu4wkemspUCH5WovrYtX5GJ
xxzmLAGT9puwWGcN6cQkwUvJfYIwSa7CQzlMaAp0DcWKbv0SU5dH0EOjoENH4Qz1oWP5f7Eyc4P1
C4tN7X2e05hrNwBhpQBWbUa7INReHvZyTw7G+8X2X/++KGWLQmlmR/tzX9taJ6rQHv197d/ergJi
ZbfkTbUs2y7LPOC1ItdBHYFuGCx64znEWVOqfpbY5dshnVLCwgIgZjQOodb89HQX5szIfOMEcOAA
2yU9VYRkI4il7ZU3BsHwzC4uxGYOl2SDEaD2Zqu9X1eM+Z+n1HmYNF+yJfMOnz+fyV9SP7byLIk2
B0u0JjXOppQak0N+rDbPPHZKQqzO6fIF9SNqUycxjFn9+Hnm86fQ6iI8xpFCbgKgQfWbH++ES41X
1IkJmFMSTKw5O65uZ2qe+tGJD0Wd2c9zpZERcWxn9DoAeT1MhAw3vvU2N1/jbTR2gcj8o2g8cW/0
CDbnYbGvFdTYUQz5ldTTZ0RK3e1opubJNeovrlRNjoNIdphwsjNNp3oieyJNtu8LjYUMQ565FeTC
apShKzmJFXj4qti+Wdbpucq0Zl9PjbuLoRRHIDT9S+eZggJt8xU7Fh5ZS6e72Y77ASnzvkQPPKRw
XrfXxcBqioOKluv22llkkjna22b5xO9p3XZcFnxvTdGfC1NvLu3Wfxe94eGes/pTtTY/7AX3xOCI
9JQC8/yaBTEJRl5xGjLqvK1G9gjWsTexjr/rdOwfXSl5M/FzWkSBSt/u81aP2WVraoqA2A+JCWxo
fxT7ak0f4e9BAO1dagWpK0Pg9NdpSKF0JsJHLcIDt4dwmoJEJOfVTB86ri4YN0BCgGb2F6OG0oFJ
TkQxwGzALjtuY+bcUwJMBddvenTN+GrLGyt3uLHSrhcUS+WxP4W5NQVnivF4dZWLRG0IW7qbJjCU
zCaqy6K04MOg4hvskayvifWX3ffckZ5HjEeZX9xF4reUw2cb8VnShUeHLrMt1CaWmtqcfO2/J9Xx
KsXRLX2jdGlMgp8WxLdqQwnKR6TPFUpwR78SdduTdK1p9Vn5e5S1p5Omng+Tj9z7PPS29oUoVA00
He+hrDZrzdMdH+G8z5grUCD04l2mkVKnXrXbJg8zkwZ/NWQEULlGT0lvzc6fljCHsHW8BNIi9mFr
QenuupO/X7NRXBxmBSZJsWdDJMNlkxvFY/48pOJYhXHiTWFF9ZiQCkka+dhNJcVFHWszeJm8aH/a
ydaDQUEKnOOl4orkYwA8hHilXL31hI09HFIPvM4604LPJzr88nvdKmkoSOWu05IqLaA4qG85zYF5
NrQxJqng/vyWlZ2ol3JptadeKNcC6q3e7INq+WuyU047dSF8Gu/U3iZGKhO4jj++d+UkUptMWsDU
tdAqC1jcucmhcsVXdS3Yxpb9vQwM5g1E3Wn9K640Z+95envWsx/KHBfrsR0VSd3s1Cf6CbcePKvY
jzV+yc9z6vNO8t44OstATRQf0edGUak/D9WeOre5b6LJh7M/zDCZ1WeqLje1V1Sdi2XD90N1lX1u
Pq/BzwuRLsdZ58Y6Tpouw/tK/66om+3wCREvE7i0jiIdqZNzJnNIM/Fbub0+vruPe1R50dRuRmH5
ZBaEqf7ri/MSDbLyf/sOrTFgBu+NJ/XdEPXqoclT2499J29/ejkqE/XFfH5F6hv7j3MeWeihQHNI
2g23sLpbP0xg6rtTx+oVE9Mywg/9xSgxznzcvF0vM2Dkca9E7ERZVmemfZiPS8Ck6pZRt1Iq3Rdq
7/OckRhHrzft4yJThfqY5TU2X8frUUBJgLgtsTfqtY8fkOeaBEHx5BD9G+iMh2iVEMb/a+8/zmmd
gJXL3H1Hwwzde8bK4eCVGT4y1DXXgGTXD4/exEpH7SEYIBA56N7VV0go0182vDqs7JgxTX2jbVa7
px5xqroF1S3Z9GkKszwxGCmdwt+PxZScOsPnq/kYZ78Esqir9i3Xg3u95TEeNm5JF/TEzujLFNKX
PFSmB/WDrWU81DlVF/VF1x8WKXm3qls2Vv6cTlDSLEbIEcqiGXwaN//tGH0m3dcSVMuqTC6fNj9l
/fuwAlbTALwS2/mH2U+O0Y50RahDtac26qtX52Jge3EtAsC0/xwuy3hr+ZDgSTOOyV3e/60OEoKD
i94+KF+RshG5a9FUJ1/9CYu1/NP7VZH0DGRbeo4Wg/nRSe2qX1PGpM9DClU4H5E9/JhazLg/4qGA
zirh8pPBhaz2Pjf/7VytaYyinz9DOw1D5H97i4W1yh4p+R/1NqX6PbK9qKBa2fHffu2//e5/nCtS
7H1bb3E5yv+relUvve/eTLVOHTXLELo9oVpGN/wyZvk4qqm6yWzxv5up5+P+PDfjICN9XNcOemd6
x2Uur5U2VkcL9Eq5U7+WrBm76lfUL6uT//E26vDffidYvb1DGlwt//i0s74ZqemDe+Df/ni7j5+d
WkRtO59Pw7BIF1Cvqw0wDnH5eHXChaJXXCgankXyxGcurdYA0c7TTcznHlvWfiLctDtN//KqwJVn
WlDXx00+3JFYtpdFPdxbSyZPUXBEnfzUyBkBujOBSkLOErAr8hXG1Wun0zxTdixSgGNg/TMIfZzK
cWuCCquyuL5ZNSgMDDL1h4dIGYnUIepWRt4PY1FQQfGQ6LnPLLxMDdvquIUgwB+/Dg80K2nXYNCt
7Jb2hxw6dLlR3iF1+Jd9V3/1PfwEq7QC2XLkmfSk5mOLibnnL1Cn1B+kNkluuDQ+yuMQOEt76uVk
IJWzhEw+GhEQpqjweQQqk5zGg4Glns40Q8/JHiGLdw1TP2PsUwA0RT1Te/1QpRe8qpscQJ1Sf3Po
zNAmchiI5UbtGc4U2Vk/ngY59KoINbXXQWLDc7udPuLg5NBezCaX4AeoTB7PdklRCeGIDX0dyKEc
H9DEtJfKdGxGyfh1mLZ5C5UB69OKtelOckkhrlTWZuxz+Xei5Osuao8c9uCQb+NtLpzU3Ju3sXzO
fmLw3DEdozqm9wpUZKCrofN363KK1rCWx9MhXeP+GFdRLm35c6odUiqAR8LYE52wJO7GVUvuhdPA
85YuehW55ny436UjPx5MLgs7vhFBsp1V5ppOPWsN1a5CE9amvh7rMT+plDXlwlN7fEc8Fz5P6lOq
wZUQEKXkH/G5qfzcO8LAoT/zz/Mqg21ICGAeeqLoW9vpIDZoD+rdFHdO7X1uEjkvRDr7bSSCb6/e
qFTPLrXrLhUfvI3PBgUPzW6bxdiVJNrxlFoicuQcXG2EutScNIKzspx0sl5IVpGvao1FttsgvitI
obra/KAi/kMdOyoJJMWqzpdrfTcn81pXycpkQE6E1Qa3CdKiqk7+UOwTe4QeOm+N0GCr8bIJiXII
JNRBRxHBYv9fx1UiQJnDM1R0QkVtbEBOYrYmTaHaqbNZlvGfc+qf2HjBGAYQvenATRd1+L+dy7tQ
C2aAqfMNjurmTkzV/GWMiSDu6XGVOoUimHwBArcDOKssHFztafK3nByU2DukpuuGftDURw+izJ6e
pRTxbtm+0/3t3qgeSXEmrYk02bIVT22/+dd8aZ43O45PfQYSdLDcN8IS0ptZpGGHu/x+HI3mpkxO
bezfMt3OccXo1nUxkFblWAkwW+1nGjL7zLDD0rfuA6q5L35mF+diamnGTt5jThY9VRj0UpMOWrWg
ULnkU3zqcMsWMeYK0XtIgOfpZrLc+DQTG6I1s3PIEn2JNvKqRo/lx9rn4gTagKitmaSNYOmts92X
X+qYDCuiaeqjvXJFu8Idz8M4noIE8WIiHBqe3naTZ6NGKXj9NkOUDGdvJuCc5vXO0EC+mfjUzrTs
7qhsiWuXW8B65R68o9+9VcE4Fz3q8VRNcgFMFtpCt4k6Z7i1xgqKF2NZ7SDIqROwQFpMUKNT2tkX
GCsUPlmNHyqIQyW9WVr8zSkvUzjRpC5vk3fHcDY/W2PmYzPA/IXDDkZpTUs/IeAD2i1JV+TGUAZJ
+gj3vgg74P6rlYw3pi8FLu04RZZt5mHbZE2k+f6thUPn4Amj2qXUZmzgvJQKH5xWey4Dazj6+E2N
gUJqZY0/nYwkkcCc95RajyOBFjt7ZBMPaRVZS7C34+lXI0MCViP0t7klHc16dmra3nFL1hEhJ18X
KE57kaMoWkbfubTp5sPIGd8b5NAAvbASdVTW11z/AVrgV1NPv9oEhlALuYDkjtMGoi603PG27m3a
f5Y0eIFTutnK/FG4kCgtIeUhvUXYqLPoD73Nw3Kuy2jTaxPkPZkBPk+KUIY4TUMCPzlwYCUT1rSI
FdiCBi5OI2bUg1iwI8XIAgvTbDfJCs7AZep/sBC3n9vNxEy+EMM2Z78mLHFo+giy4r+h5b91I0lx
t1Dj1I3a2/WS3+ZVza1laTmlJv7h1kG1WK5G+mXRoKC54FooRkM4G0aaGZkvfg+OnG+Cm9kVLDAh
jjbRWPQ87M2EpzlcbCoQ1TGzBkIKa+MYO0EQWU1pgiEEUS/6IFq4QEGN+Xcgs68BunUkQMNJL9vq
XBTiR7vQLGkM66/k5f937/5v3TsLHe7/qXv3DI7zd9//phn/WzUVZQiy9fFbf1t3vvEP4iJAwJoG
yh2e3OiJ/rbuAv0fluFYnmv6hmf5bP/VurPcf2CXpStum5RFVX/un607y/5H4OO/DWjrOb4F4/P/
pXVnIn7/X1t3OAGCgK6drSMB1oPgP+W/3tpZWjo79Tk1PC1U0x5l+55ta4Cu9aJmXY1l0gvfdH8O
yXAqw8/5mHpZI3eC2a+ckaljNS1Te2rzOVWrR4wly4jOX7aL1PRGRQ3rCdz9j+OPXZ+QF7MMhmPt
xu6JmcJOZQyDVySJWC7E1GZU9YVxzEkmE9adLFddDFUXVLtz3AQbXjfOqmk2+REUCQ0LdGjjaN3B
FdlIPJt2FrabcPclxd72ixdHci4ECOGdIwUP23VmVrtUQHYNHTbwbotJWEThbOw9t75mGw/Cqhek
BKIlyO0AlkuafDcWzLDr0n4FDzjvhgLK251l628VdMEvK7YlB+XfobC3+JSyAAmrEUVM25Z3gz7d
z3Za7AnebEKSRunVEOaZSX7VmFg0fpgYjl1+1HG1nRybWXeyZChaPOINRknQSV/bzrquS5IfaBwb
6I1wESeECTIVl9lXx4wJcEiJQ2x0FOavRTqlh8pp0bQvLInm9mBW9jcIkM/9PGx7Nw5YFpYmk6PF
C42qeiBPkAxBD8aprbXOwQ+e/MSYmAabPA4N/7WmydS23UIuKEGqqx7crJOOwaYinhKSOIibvkdt
wbqAoBRpchWUyYdj3ujbVy19nIf8rWR5V2fbtrNL6H+xbkQF82U6d+NMgIMd5ikRnLOvQaIjDAl9
9FPlGfZJz7od3Yc7QH32AR0Iym4kGCWSzAg/Oxat1L+1+3Y52bbxR6s1N6ozM7iIsr23ik48mMXF
gR5Dmwqd5upCv9Y9+0CTtoNjiAu6NowxxDL76JG5cUD0vtdWKGxZGQAlo6pLjilAMGt5MzOYPUWT
GYfFgKpax+4P8jFItF1vi3x5hcc6nAj8mvD2bu9ZbGb4qVh4yjtoe+rLpopWciX1mrYpkzI7SjPy
a+3U/pkMLtZPyyvoh3PZxHl7rgG7ApLvjj3U83Aw3QstyWNXlQEZN9h1dUCLi4ilgM/nEZqsWK+s
w5IOQeQWPhHGk8XU2WV9NmUHp5tJiZjDtnOXG0KRqyh+CMziTMZLVPvTFLqd82Rm049y1Cj7b83D
MOjE4sqAMNJpkTHokC3M9ZxaJOoW5M3FLRA/ern0rPrHukNWtS5ZiIcCFp3jRDk+bpdPo3ZxLYNC
M8BMYt9ohYEls3judKveUyy/6ttJ2OSKmSP226JyTm6j3zCLIabQxnu4SPK/bzU/uDrqXTLCVdIz
19qtZA6BSoGGr5ErZa3BjqsYVH33SsUuoS1xVMs9A9xJDLH3augzmsGVaLeB7hKhCtSNthHrPOUw
Vlr7XkuOGbFxJf0Yrem7I8yx4MAF9NB0KwLZ9bWfA8n9tojqlf8xgV8tHK2EuPQ06c8E+VWG+14g
ez8Yh8zRo1lI/wJqvpoyPSTGyd8RIMTUwvs9Ot5wcn20a20XExNm2uBOi/5byWV28qypD/HsMEKx
ztFqIgTJZ9r3Fd2r4BamPl9PtQNCsOB1rY+53rTHNAj6SDOXHDc7Wj1vNn6J9Uwg3WuRjKS6UMY4
MYAcS5tbI2UVI9L6zpX/SCOq4zbN5AXi6o9imfGlodBaOud+1O1fpcOYikNhRA2+TNnwBeUGgbRd
RwRq8ER2bPLSew6onzVbwKTUZ3J7Q31cXeyvhMinJoKxlfjB45R7uw0ptyN1Y/Ok/zQLjkiU+Z5o
YQfhGetAxmKrJgu4ROWaPq5JrB3NlJETxGTYOl4WDeU+6VuuxpQgGUEIUWC7L9aC5AG9Wb1bEpkj
5jN5TKi7Y6yoQq32koNXe81+m8XZZVGNIlHWjMUcX1OTQN0ZjOW8umTY+7+Rt9qHyV3BKeGWDNvz
iGTgvXRpEMU8qfyuenXsP1oFntjQHKDBZXbGoZyETfvHb8iSLeLppHXGeErm8nmp4pyWTNcdawz9
EWsD9x7GY4iNHyWrFp83g3Fz/NWKZDvFm/VCEWyKSHfVmEnONS32wIQR500Hk2GqtbEvl+vZY9Xl
s4LT4jH0DaMPZ4dIT5Mm5bleB1CwRjUhtvixtUxcC2twrnFOT9F8nybxbrEC2tnG2EditNDrFNQ/
grz+AZn4+7Ie2oqF1agtd0QMEyOrBxgUBEk5wZ3uETi+1kUJVTp+6xp9PsvEMXNOjXNcpUcHkwb1
F9CspbWVJw31D3hnaK6OraNW2ap7jW4mYj97F+tmvK+8pj+nq0v/cZASymtvcEtSmo2jLs0fVlaR
Yf/SVZMUwfLhtdswYTGGORssCwwBUe16DKJU5xou4bDYMF/X6azv4GU8C9Kh9ps5x0esmsCRawaN
uQCPMFFYna2SBeeKNkkfzXOP0bYlCGe9bUem9z49aXcrv/m67RDviDhJJgcQXf2nDlwNUmWHPjgV
flTzUEn69W4tcIS4/YDkOl9vJoxUTBsEsVaW/ZgY2T7XNudKGfbKOP0lcwmadizx0kGiOq4Y17X8
QPlyOWq9fpflODWHSWx7q+Ge6Os+O7q2+6hpkNGJzmKpZhKT3i406OLITaprbuhfvNp54s551UH+
XGBm4kgvUtIGyDpQm4KJRNHn/t4j9sbxkVUVFF7SmenDRFKASJsevijMdbJGz+Rm6pdGbqzUfKc/
nUc6y84F5tfeKRjUt6J8SGmDE5gWvFMNIYUR0+mSONaREvXCWGcLf5dVzrM+4QJO4/VN98n0mcEb
an7qUKLXK3Of+PV3FpmQ0lViQ6FRoR6q6lFH4A4aMw+THHM3Aa8nFkLkqTfiEAe/YlaEe8dAU0ps
PBLT2fehZqDY17QfjPn9IdDEXTJMziGR6a6uZltQdgPaiK7NMyuAiUT0TBPaSK5peSJiw6ydO/1D
jTwgrrTyjMVGd6Yt1OX4nc9N+9FqNmsc05QGH1Vg7EzjlFgS1FQwOT0rmi0KzIX16OZkkWqy26Ka
xnoaw07n3+ylXKUaGkI9Ne68I6aGuwzatQcv/qQaZNRuny1qryHj/y0okuXiWeZ0XPocSXvqHOYl
vVusZr4Q2taFlGRwS0LhOzWi/ejYkocrDmbpP9b9sJ2t7GlNX5KOOjKuPsRpstTrBoMcYdOzF1T4
rSc0FSTRR6Q5ouDvTHDWpklILzl5pAIyJwzM8qAN7fNHc31lJn0YF+2W4olzrkZzZtyz0QtLXJuk
k+owj/eEh/0WjoZ5vnLTM5jhEHM4FGxgzASXYNUfsklEetYjp4pHaLSyy626dVX8bveIloEXHygD
JBE3iW75j4Bnu9NMH9Ay3f4wJER1Uamce0IXxxW+P9rZ4ZQbUGJRNhyGzgXu0+uXngJQhPtp2nVl
sl0aXXf3nl+9Vxmt1K2sL6rD6zGPGiBdgmB8F9NTlfu/54zxIiUlqiaN+9iY5SUQ1teFZX0hiudM
aCZlGWhfY29RYc3d70FGnXdTMSRU2vkYYhFlM+BZGUBiJOXLFowG/3E7JCL+lXlgigQKlG/tZocC
3lBpTr+nIpaW+0ucFHO46umfYSmvxthYl1Z/bn2y7ZLBAtgmFxF2QyHZ7R0Kcm0XjiR8MhvVvbAO
GrHjMiKNPtnXukz4akF41UvxoAlHEAE27fGeCIj1FOzjsulDJn1t2JJLca6Cx251vUsrN3Pyk/Sc
9bzFW3UwRf1iWQYtBH0zgmNaJKdMw1aoJWkXYmXujxYLN3tOLXqd7RszChDZFYONB+J4gEosWp0A
ymqDCL/UXwWD7cElHa1dp2uWiadpTsncG73pqvlLuG4+kbTjydtK7dJnw3dmDy8ACzNuq/5Knhyp
njmYpeKgy/AeYi/0HToWEY3U1i8jNaFMUD7unZGEPA/0aFuV5oV0MiKVmm8oahasnBmMG9l8Jlfs
wRRmHQZSUkIqmMCuRhPYtRuikEpImHHSGOB/3r2cthEeYti1uka++1jelAuo4tzVAoYVs9nRlePu
9vNaY0WYnKjdM+FbM1LkgwQVWZUdWVnd4rzKLut95ZRjOA+8nWclz80KMm7Ih/Q6Vpt7Jl2XKV+u
X2IXu26Qei+JZxlh6m0MeLJb7wiiuSgKizpEgce/PcIrGUZUnUlM+7fpgxeRYU1MZAiNuszXVKdU
OfZoH903LzPf0wKg6bS2N7lpXF3LGvdWt10JmWUi5Bi7rIUGgVTWuXQ6U2rPodgnG1pFOcF+e6/q
oN+ZTTVFwv8D5VO7qI2uSxlm7FgPc7Vxjcq1qw3F7mNTtuPL1PTLQaYgfpwSrl4BaZ7avdrErodB
qaT4qeummqTvNxrSn4IXanbGXqMTAJQFJ0yWueGiLbgNAMxFUAanDxYHWRnoIQuXSCxKEsTTDYe0
FEtYamI6DN8yBiOUWrp9yUTlfOwVM8mypAqfa55DmMMdXIYJwXW7WiMIzFrongzJPEK9t/coOlhW
2uI+qJP0qLvCO23CjTxB7sUkX/vcqHNlTgsy0ZZ2H8gfEU0VX9w8f6wRax6WFfuUlT2YdgV8r47X
nzZ1lXCVxda8Qee5a9zgi9CS5Ji6Ok9mibkcYMRgqoDGZ3cwlJA0vs6yj4k/CPZPQ9ogqUS/W6r6
1ls7UiuoCj/Fq92lXMxwIhWV+kNtJHtksXxKGimz3VwM20Vt0Poidx7NyEIxyrDRMI2VSku10bYH
YWnuWT3WPk+bxGE73ENr5egXXW62EdbtYAcIQ9CQrZn9PSYm5WDEJoQpj4sqp4ex37hGQaWR1rQV
87V2p6oh34CcMpKeBEv18kC25DnRtDA2gwNjgM7TJSUrPq3se7WpNP2HPjZPzuD14RAYXwVOCh6c
8T7rSIgr8uzadPC8J3Noj11vItl07GNP2KcHUekWk5YX2kZSR1Zh2Dd67vVE6oE6t5K3pX5ELYWr
DsVA3SRR6hnZd3sadZLLnf4ab/FDWnfeU9syNdD9sE0JQMTk5dzHQca4mpa/hk47xoEEl7TEcqHT
Jed1IYXZLYomHJhFPJP0fnW8BLKOzcIAH0ty7cz3Ta+gcwbjW93nE5i3XdPm1re+zU0oNGRVoBts
rtiP+bCSIiTKDrm2ry9nx3Z+D2P5nOpVcHJGfT0slndMZ5ZncYoQegNhutX1dxJyjJ8k8V4oCnxb
wQ49diVpz05e2+RwmCmG/QlZbrJ8aTPxi5wxMhykDYxoN+CPIsdS3gRnZzC9WzxhZOtU64IeeA5u
svaHQcDDtb1bysp+ZAViRl1TzYcuCyI7ZURs1g1MOGLxKGmNKtyScaJNy3xidWt6BIiNjqxuo07U
RIrFnczOWOKbxM4fnRliQVq8mzaJfzoG63yxnoEafve/lYkRfOGpmETd4BjPqaORihGY5wU96K5N
6/VmoAly2AhlOHprH9ykDbT/vB+MsKsIbUiAxxMEimfMMaKpLSBZWH868jbOrgONamM6wgIEOE7Z
x8/NtjKLJQqWPEJ7uRXA6vbW4E5R6s8/Si3r75y6/5YiDw+VEE9pw8Yg8SKqlswD5UNYk83mNSsI
M9H7A7QvHAuBMYeBHP5x8m4Xv8PPCbrzWZ1iLrRe7oUMMFObVRJH89ki/MzcyO2QNaZJ9tMHudFo
UQRo3wofh6e1bqQwGFyApaE3h9xOvhZy5O6mQMJq04MSaykJz2p296zqkWjKrrSpiq6t6X4dFvyI
SrekNkoE6bvi0JDESkYvTxyRwmmDUa9eJ/IHnZYST9Qpc4WKDJnQNXsm10qqq0ROamMufbTGXL66
jhB8dFM01w4VhIua9NAd+rtXGnmJdth4USudhmWNV6UGAlujPi1cKK5h/DIEOWxtVsE5ctF/uG1w
NRPJcZ8oGAaUVWLDpNyy1vmpTfjypqV0meUGqA4WVpRiPHLD1NiPU8YP7R6whBVO8QD+nHrBzl7c
3yRRG9fV9q8+6fKU/6TohZCCsnlME1yJBoAH3n0E/FUQRkT47eZRPc7MikCCGE5F24i7XPBvTcI2
2Dj3iZnE+yl2QfOuc3zL1UoLd20YImVQ+F4raPH6W3oHkwqs0XRsaGEmfol9Bg0B5aM5Clo51CT3
o+Xd55ONiLFIolKY5hlA+mOR5H8oahVHvm/y6A5tqnf7csvga7TT1yKvcDoKqIS+5IDJZlfHV7Dr
8OVD0KrNvd8b66HLoWdZv8e1rlkcYbKZE0xyZnw3JsuxCAoqPX0MwizIQ5PiIsPjdFgEj2gEdvBa
jhQ1LAAIer6jujjtLSdeaEcuxP4ZJmO5v6L+z/iwvU1UkUf2J+1q2cBzdvbs3xTwR6Nx837URXAm
rPGmggZDS4M/P9i+ObN3yYu9MJfiTgQlNTrXcKK2hzKrN1FLkTfiX2ZyU7j89ijHsA0r/moUR2/c
nhYDHwyTVwjJGdXrnkjwUljtjVlUlDa13LijQxpVpsYF6me0iin2GjZDuWvOuKmZaRWBuHWplZY0
FBedmu4cCGTllNGtrnrPZpkCU8XrTi9pbQ7bF6On6Wv51k4M2hOF/qe9iOm/tMbr1FP2ldPYev6u
s7re5SZ+o2rLXhNmRY99y5/dwyTc2UNFwZnpYFYmTywEcgv2ZDVTFU+JUmpJBYl54iEVCeu2enbN
5NZjTox+I71d5BctVlvceHm4gMWDxm3+9IS/HbzhpQ5K4IqV95XWz4tj98Y+HW37SNzt7UzKOJCI
uGDi134RhLfSWNAqHhnE0aSxd+5TwzzRs78l55ZqmVbE4agj/l++jXnmnTVjffZJnDVcAs1bxiye
ah06KQfs+IjWwloGivkG8UZGGqZaHp9Kx300TRoC2RQQCQ4NczPcW5dSXN/rtE2qtrtU/QyUoYyR
G6Bf0DCQmZ2BfcU76PE8katk19GqCQoBs7PX4IXQ6SUaNKHVUwVWQC/3txYMvywzxRHTtATENyUT
47ckvU/HJD6vJClSNUzo7xfGjsIJBSxyvXyZOcS/fWNUlhkaPZ5pNBs7JtKCD0tnUIkvvta9O539
Z/lZ0yUkebO+1VbduamS9Fud/2SlmlK8G4o96vpxG0rstCZLNhweGT6CLaBqZWuHperb597mAvG2
J+HoPusljPjY6q9j9o4vkDuNtHaS6l9zY54pD1iHoV/BCBZJF42le2kLN9LbZj1MMyUBOzVqHl2W
EcWUWTrBn1KRxmm+4oydorywvtqD+SOzcJAKcK6YmZuXuqJUjqiajFojvXZj1xwGmcZVUE2sV+OZ
Trjo1kMSc88BfX+Os6A7xd50Ax8AChqBJUG+1ZE7MfmpAtLJ8jVloKi/Jwat/dZB15+SjmHROQkN
8ehRGJmZ9fSDNR/cumxwsn8tbNpDWXvaatiNvqc96no8PKW2+a1Zg7e6aBeqbmlwHBjS+9T9gqPr
T5KjkVjnxNph+ZMLtJyeUc3TKGUGlSeo4Xu/AgNVMvcgfeiCLDaq92ahnceZunGAe2vvWtiZtQYQ
52yQDMuDLd+Vmfaj1/qjE2OKNHq851J17S048vwOw5VH0p+j/eRmj9KOBGy7XnB26SaL61QLPfPO
qq6TwZ0m8q/IM/Sd27WEiOk0K/oEdE5JNCxrZvKN2htCU2B9LLKAVyDia7qbglTE41wemNOAXfL3
XdkRhGWlPW9zC4IYOKZRPInW+mN2APdomXDtzG+zR6BfnAbjuRLlbfqMz43R8Oo6wP5Q+/IxBLzF
lLbiNtbmXa+V73jhmKxkwzeaCE4oLPMupzh4zhsNciVeN9gmfmjZzEDK4W5J02bHA74KkWF4BzA1
SFBITjG1SOZMd6kbDh75zEtt0RkUzWEqg58DEQsksLXubZJv50neUD01oljr2l3Q7TCJsxxwWm4R
nhM93jk6NgwujtRW9Atr0HUE/lro3t53/YgMunHPspyrsIZz6L1T3fwpkHoC/m13y3z2jEB/huRL
OwgPpiUniYn1M1uHK1FRMn5ERBtYVVeXDiQv2fu/vKNRVzgkaixcpG9RMpJxa+QLpbp+V5r5dzps
4pANw7qjeu9EtpY/dU3h7hyveJxWLjF9oWFXc0vjrlzrfdkS9VzUwKvcfnm2veZSVV1+8MWykGNJ
BzJtdRJqho67K2VQ9fyGRC14M3640Te6JJ13wGiCpXalkKMzXSen6sTs95XwSi5N082hCBm3GQ3O
uay/2z9BVVlfzHZ600ZCNjqnsc8YjsJt9tw9kgR3l9YkKzv/w96ZbbeKtVn2VeoFyEHf3ALqO8u9
fcOwz/GhE6Jvn74m25Glk67/rxx5XxExFIAAyRKCzfetNdcAVrcF8cg5xvJK2YKxOHQ7gqporHDO
WJEaQjTY1C7szPnMKVFZE61gzL1Ue+wjvVzYkXPpMO/0/GKvmk6PVsE8xr09iCxioa/8sew2K5FF
hrhzViCWV+hfQvl6FcpXMfmth6WKUHq0cAogYbM7hStbvhWixL/WrwKV/nd2eSrE5mKdvya/dzfL
F/O5mGCq/DxEEICttSdlUia6eDwpHsS2t9nvN3F7vb92/WP179cbIQ4sQtLplkOQ9JBx8EgJvaZQ
T/YiOkG8tGJGyjqbYHfALXuSJxTfVihfl3rY/KIoNq5bSATY4ux8fWV0vSgS8xfi9nXXvcQlxoY5
oDwao/xoWXh7yutbMvXje0TQ5DWyrL2ttsZaUkkl42aJtouIuPg5KfInSpsbHLR270JyKVS/4iER
PiMx+S0AFpOR6pS0eWZtcC1byTYzqPd2OqmAyJlY+NfzYn+W0G2Kp0S8tJgSD6aKyPB7T98L9Ymx
pQmiueAafFvv9ra+93Wb/1fr/KtlutTYG6teCempMWtN+zkbxdJH7VuYKpTPQgMtnr2poW+zYpnY
gZi6rfxj2x+zYr0MwBHjNr6Lam6O/FCV30TZf0nNxUKtqLjnuD2fz9X9WEjRxUIxL6bMkruf1t7A
gcP/23JI069mMsgtNH9iUjwlHozYp0QmbW6b/3gJMasRlvaNj/v/KrT/ToXGsBqow79nSDw1H9F/
EaB9b/CPAE2Rnf+QGe3ZtsztjKrpUCD+kx2hzOwIFGEGFAmHViXUhlsYtMwdFdICeRaHKTratH/Y
EZr1HzL/aDPlwbBsBYnc/4AdAffvB9hKtnXQrDLaJxORqkO2xH9lR+TU7aN8tMeDqUiQpNIQs4SQ
5f81iWOdeJJu7gN9T/5cAR0H9RKrXfYEMGYA94FnRwY3mPiiV9T46Wz3DqVlo1+2uY72s4whikl3
VOr6ddXa+6qS+q0e6PZCUqY/Qy7Fd9dxmrtoI6W6IU2WeSWZnqQzhjWHEGctIpdVYoXHbJrDdqLk
DSn/KxAKi3NaH68LHSly2g8rNWtLgPKMSh2dHD0ypVJq/Sm1wbg3JkDNVFe5VKL0FpOSktvTg5jU
M/JVdzZJET7VBS6qSFX+2UCYF74/ir92I7b661O6WRzQGq7ielJWbQLMeCEMIErKaO5VTAbc7i51
PXoUun6xSDwIcf7NMvJjmY5Si+9qtlR/a/nF5LelRGwp5sXmt1mx7PYyZHCyDzH/f03+v19d7Oi2
X2xKxmaMq2FD7b3Ycg9egNVnikr7P1O3J+oUe+BtVkyFxmwD+rHJbTdiEzGLmTeiuoEg/V+tDGxl
Qsk1v+hfe/xeKjY3wjlaR0zGFkkSZfT9Zn+8p9vriX39eCkxG80HhaTqHTKR//x7EAGTjCfmyfOm
X1t0s+pmpHhxFY/x3B3qBcJATApigZnhhAyrfCUWfa94nUcft1W+9yHW/l5pfvo2+9fTqQhMEjiF
70mx1o/didl//7R4ib/eJWjy0I2cOKdhNsszk9khhTT+n3dYCnOU00sFVV3YKt/z+ZwLJ1YSq4tZ
zEXJtr8XS8WC254ms8FKI+a5xOFW/z8PYsWrsEDetrGlloFwppJzFaHtLOgJNtw0cjDfJtvgymBr
NsqJ54crQZEFjC63p1lDekiq+V1LDxRpQuen+jkzDHC6M+UdpnG9vcb13ho7iYoLYzpIm14hnD/2
bIv/nlRmRazBp0l++VyJ/Z4US6PG2unA0VZiTjyIDcV6t9m/dikWiqfFirftxLJApSqSJ9doiRCJ
5hktmM9uLCOyH6rdNPeh5etFd9FDx25wad5vzSOtnu14uTi1QznCOZcRzZCTFeWJ6p7QMuhgTdZX
KtTpWB4nvXzMjcvoq8gxYY7O/lLT2FcZbWgRMSqSSMXU7UEsu5pa4ePnBxszfx5TBSTIy0qULRJ2
QT2B4QEhzITPUmqrMMLSI4JZL6bC7dmkPMbfPdpZHhB0wSPA7DOx0qg+51ZaE1eaG/dl7IvZjLKI
3vBXqF1LAWFIaYyptGzR+ys5JBYySYWpVfhZrQpcIBGAy4Yi8UZpnw2t+9Bs2v5ZHZY7gPXFDlVp
SuQhhZ5M1gK0o9NDcLE9s2iB7pcT8P/ZV2zM0VtiqqaMsLaQ3QqSgB1XETHINYba+T5HlM3rwsbi
LiZvC+NOPmkQ/ugs8gsSD8I0fJsVU9UoKVAwdNh2/JDEQzqbzK2rskE0hLpQtBul8FTKuHTNyix8
qZi97GPGLZkZ1jUKVKoGVXunOh0UwPlg1eaH2+F3W1ZeUFBanX5B2irvpDy/rGBI1cgNaFEbIlnw
Ni+mShVGkkui4Li2tYsvWd2wTQtr/obhHqNziNAai/kIaOMWESzfSq/O2S9Woy/qYG44yteJ+9le
wtsx6cP2exLju0NkziZCIh30xDCEFZEJYSGbbhgC/omuzjbNFfgY80MJZpWAha3ZJjbxHzXkVg2o
ZGxfwcSJm8phgl9JqYhw0mhYwHpAXY4st4vXyniuk+X4QPNdizb1w/BObwIQp0016+oRvbKW/uTR
KiRLMwM15XIopr9jPHp3cbcqwlfEiwU9MHk9tq+LXxoVV7Az9VqNfDladIPqLawuXuC7J/UHdPb6
anvxdAzlO2VclPrvNvjosnnX2M40x6Pmdxn85rmP/AqERfSRafuWDvdlaw+71qZ+QDnJT1AO568R
7YTpS1UXCXEqRbSN+6UBzpoakwSRwe1Tr7O7Za8/mTo2oY2m7brwxfoy59L1k+Es8hZk0rpKDrn5
HGmr8rIPooWNxGzc6en+Gh0qeVPIa9hXdbPIO+TPKwThUwtRR1vVfJyqRANhNtKvgUMqpdc6UFA8
EBrSn6GoXUsFx9y+VoOvTNR+9kFxQtGaXZeRDCx8PyKDuqz69iWT6CeFd0Xz2+xWmDt3iKvJwLa7
FTxyqPXW4F8vGyKoPNteg/Jp0DKlFB9d6pWBfAy7rWmvawAb9lr76MOJFvBKbimnbtR0n4HvKr1c
PkaOV3eUUBYX7THWntFvZHdjuBpVxqgrOXebP+rFk1+rZ1vaDvJa+5OYMJJWlBgOGZrdyzowFma0
IOE+d1aXyeueE0JVFv1pZjM9NYfY12wSPLwU3C/UgmYzmptBWxXRhp6SUX01Fv6zHTn09tz5X+fB
0py40f9MJobUnCZbt572snPOJT83V3a1iibYNndpu0vibTfxuwDPfIEJkv7Jw2e9PoQcR7vCmT9v
Og0y8d78bWCO/wBNw/zEOUziMB2iLZqBUFuYfIHdaip2BoxF8jF+k1wTDX6p+nazVf7k1ZmIqYLi
rjx/YHxONI9xoW05OlULfd+GyPsMxTEl+s5lZw017R2osHggIGg5NjSbEQ17V4K52sXV8SALW/ZO
btbK4Mv74t6QiAx4hKY/yWs98lFiA+qo/IFUrnx3mRZ9xdBhbyF1riufSHF8Bzpk+tFdDO/DE92c
ZK046ILOjbrBput23d5olmOyHFb8mYTMuMaFsssGQqOJjuYreUcIanaD29crwGS9et9ne8tcyo8U
OnXpTb5SejvFr4grYSyZ5MSYjMC97M3RqC/vg3CVKXcFkTdyfE+t0Z10qjHyXZVAKKH9EPmKvtRb
F9zAJfP7nlt4v4N8oLjElDGNKRFcWdviGN8n1WeTgfOhja08tvaJFkKVrDO8rTAxfxPe6DzZjWcs
tCN+F7gmFtdmB+vqFrhGQXXwjeBZ01olkPWuaH9X3BblrxKyck6c4MjoGpQ+e6mlFTR+AlL5zI8c
zNbBOWq7bHVdE34izUxonM4u4URuzQemebhJeCexBEAMxO8TN0701Ipd+2poryXqrsuiWbf36u9A
W6TVmrdmEbAd6MS4H6tixXsK6pWd7VUg/JrreOFT8YLgTY9XmrO7wLXFdA75+uEaeA2lIk7FCo7a
fm/Ky+izjY+T47ftRvpAtk2HTcZlg/rq2FFOVgmr9uKn60t2QHd40h+lRTPdR/FygseHOFo7RegK
c9yDoEFoIiV+V660y0EZ9pJ+qIJdiCOoeBrzZUk5Xto5l3OHQyH1sjP2EGwqkuxSt0Y+3tw5L7Tv
nF/5s7WDsYsxZVE9XMEX6pvwPO1QHuA5H14cZHjjSr76fbrAH5DxW5b85FXWtua0wP7hds66JsoI
Qwhi98hPJxcsWsmvb4/p05C8dnrUJ7Ktzz03pfWHI+8b6rEd+lBXg+etU652jWQZVojrECU+oDZ5
HFEW2IgxGy9Otu0FtxMu8gfaxP34RvuYnMDJjaOXDJhb1xAUeEIW4cnMyEuN9tkFIvY9qr7LLM7Y
m8O648wSo1X04/KjL/aKtKupUWIG51JouyXtuwHtPCGG4HJdBz0v0/S+f9sfvMtT9BrrO/ae7rih
iTQaLKi33OjR9MpVf5/PiXd0TRdXStute+U+G23oAmNm86lYbr6KqhWl9Ee5dCnhblVPcpOl5fFT
J7veK16K0Tfv0kW10c9aupyWoOR24x1ILO09gL3uYUmxFhxp1gLtpfy74HTwHD4msSc/WMQ+Lnjn
lMooQb4Mjo+VGu1b+KTf2b+LdXgID1/VS0uoxTGBkQh6LPBGeNAcsczgXPawwt0j6fGCNSoXl9AS
T3GjpXH/y/0ilOIXBhl/Q/dHvdOO17V6N3JSYADwpPfzL+b6krzI2JhpaL8Y913gaZab6T5SsuAR
BxP/jy4HVu3zZd1hbfDTlZb7wV1gLTqVdv3STlYNqoKAzF+6EW44eOBxGULlPj1DmqmbC0cc4LHG
y9/rVXGKFwOhGPIqBHHpJrmLusELq+W4iLe633lU5VUDMfGyux6h7llepvifjluCxkzURYto72Wj
t37/HoSetkfQRniYWx+lX1B8ckZEbv0R8jOA/nQ21tlZfgq36QHBAOK0zMTwdERQnT/lq4R3tYrP
9pvEnSFn3BeUxWXuTZ8YIUKg226CsDzf5B53WpHNsM1jWewmfnyGbw3VeXYgvkDY5jhjgfykPKrk
RD+oz/Xx6l+X3Z2xHwg1u0t3pqf5HOxL3N86H5pn7LV9fezuqk2wepcgRO2nfXnUaM544Vpi1okW
B37e2cSPjdkBgfEj+Xj4vZYTA4Tx+sAauSu53OnsjWX01mwM+pgf48LeBtv3+mPYZ8fBN3IXpKl/
3SO53uNCmZaY4bzUQ1zkOy5OMzc5AIJzWcXPD0jglqqX3DUbE4nZY3osHqXX+H7w2w+kQW7yaLny
n/K5XxQbwy3wfrnNW/hiTq7hO+jKOcVzCvB5zNC3+8qSq8YLZzIOHT7huZuJ5d7jiMUjzTm8v5vu
qz0Ok2KTHqW14Vt747HwLdrF15Vzd/XAGr3RH5SIgz+YlTe9tZ7q4RLzOEORnBm65pukrdGncHF5
oxnorcIVg5LNZcfh8Jw8Nvv+T3q0V92+/MAwSg4CgQ5/XrNjfD8ugj/R2/V3tpb5JDjHGDtj1x4c
/Kuodh+uD3jJVW/ZvstP8dnMPZNzi1vzo4rdR/kLrDUiDWTET3Nv0H10Ptv3RuWbTXflGfzPh/5U
vY1HToScIPWP6i35pXv9MQn94SHdpTv1yfS6u/KsP6UL2eNDXakHHj1YtLzAZ4E3cnVZQhbE8eUa
e2ttelDvXueDbi290A7n9Ia2gjNc+U5PtD3QbGMhsrizsr6euCRuyy+O1fwJlekGavSyfoJ1zzmm
ecnTRX7g6pR+ieO+eUlOqOr5b+BX5A+7jO8rQVLtNuZWC7wY2KoMDsnj9xx/0WZuXniOH1NMW1HZ
zcmyfDQ6rg4342OS8Mi4w+f0mTxIgQeNI+hdjJ2KTBNxZUDCx5nzJH3KB87Lpmcshw1GFn4td+Y2
XA+bgS9kPA6/qzfMXDUuNo7362PPkPwX8pHRy5+l04TrLVznXJESZY37XX7utdd0JW/wcWyGBddi
PBRYW7bSAa1KHi+s++xrZGhXI9T/nYJaCN0MZatD6siLbblA5qLzeC+vrNO0b8dzeqh2DCmMIeW3
Ir/lnrPo1sHdV3zu+ahh7KFemvyeofI2OcXn6WUQJ0BxlsCGxUmlpMf/lH8h75nJDa7x2bIh4eSo
bDl/cBn87A8mJ4LnZnP1hw2eBfujOZVb5xPaLfpTHJepZ38wVb1Fr8a+O5mogOAK7MPEq++7xmsr
j++9e7Be5KfqRB8+BbJ5nscH78pn+c5bTArQPn6JjGw/vXBB7D4nvkY8jNf5ZMyJjSFCf6g5LRH0
42L7Grfj4rNbM8KD7nevHdHRE2rEONojUv7EuZTL5PuUHfpxVT9dTpzyLqf+wOearoHQLKRdG7rK
Sd1G/EIZAnnKu7y5oGDaOwubJENXp83uofTwEdFxujFXWL1W8jFfg+g3HsOXaln4I/UqYOr8eMP1
Z+QXC2MFmy9YD2dzjy6VC16C98odyoXCSVL2CAtxs5eSK86n9Xt6a3rP+K28GSeba3eydI7Xl2KH
0n0X1Z5zr2IOshZtsuCSpt4xHKQOw0H7NKw1Ts/VpvcqX9opD8BAV4xQ2fPqzvYNcpfd/sue//pw
2+3yFYCgr47zxBoSvld6yjpZJg/xOT0bu+uyv19icVFeVA4B6HUQPp/I2qnP/GaDZ2qLfIH6lxZj
Gl7Iz+PH+FHcVY/pfXZs9nASj9Yv5xQ9Wg/Kqbp40wYF9yo72md5kfjJ22fiS/fDruPnrK3nf4mc
jEierTzzWf243EnGIinc/rIua7fpPOlVvqzxmKYMoYiOcF/t6MCVRn6ug73dLBkXb80t0ruVQ3l3
w/3CGVrwkWEmR6365CjuZcl5Ou83w2O41TfO5F+TJSKQyfqSxxim9jk1R77FqfGtx+YR1kS4NTmO
ENc/5vfOC2/iM1wxwEftsxQIOLyJjHhVS+PeiPsjUXb7gWX8Xkb4J7gDXPszLUig6cSUINeJqe9q
FIlrIOSSM3chFKEEcFA8iErUbVZMhTNqUu013RNVKPF+bPmybSNANr2lPKT9NGyisMft2RcbkP+e
0tSwmXvGgl28q6X3jmLO3FmnpbIoOzVej3JOgBG/6tmcFEv9WrHwqMlyeELeEeFKxBEkHrh1MWWU
7MItJjwhYqqu8RxNWu8L9tw3a1BgBykA/SeBMG3kmKsALjrzQrzgNTJdNbapYNpPIS7RxRRqVEiu
1/t8KjG9XTVueKeEftKolXeVTm0wNqk43IJDo0ip/WZMP5XGpPpCLkIy60CKAQF/PgzzoJy8vpTs
k8JkGDT726hq0RGQE9QaRhqjmITbshqm/KgSKrowS+lEoXZdYYXlxMl70kLEikb+MnSW5bXpmHmG
M/dSrLk9IibbwaSkEc/UAlHSFYVeUdcVU5Zo1vVlucuCMFsJy4x4ED4uYZ65LSukNl5XUbgMYTdT
UpnVyUKYLCTKYlY8yAWFq67nDkzUQcVDIUmluhCTiP3OTQunR9Rlv2u16qRCoCNwGOltZEpraHOF
K1vQIIa5Mjz+nylMgfn3MvHEj1mxntgslQraKNl1fFdslGBm/ZXK9ZdMyii9VU4AactPVeY60yj5
TmlUlejV46UpZuIqRcrtiBV/WyraAOpgOmbBpsd34autxplIpypezF2cYWbZiSkk2bvpSlR8Mg13
uWwCnAhKqozkCmOEUlCftGWlLDvJLLeTSne/pKqOn9l8tlS73XzPiSfwHOB5Rw3s/rVQbPc9Lya7
YeFcrWKnTdRcDU74akURuQkr6se1YUT0xsS0WCwervQqt5f54TZ7e7aEHjeU3WUlVrst/96L1lYo
+W5Pmf31bLcWOvbSQkwtxwrWI9k4xA5dUFetx5QqQ+cGg27y8c5Q0JlRLemdunCU4S2/GNUqd/TN
7TkxFc7gX3uaia9iA80sa3khnhIPpSrxpQGRwh5cdLB25r2KjaheN8BCRBtxfr3BurDm965uS7/n
xQZiU7HTxJpBw2Lytr/vNcXC2+a3bb53/3P1Ac8hkrju4ccm4gV7Czx/X1HTvu3mtt7Pd/bX/L98
Z7eXLo30slKdhM7z/LmJXf717v/6674nxZbB7TP+65W+J8UK33+gA9nbMy9UbW/v+d9+JuKVLWIS
/vny/nrl29/5448Ru/2/3sHtJab3qdGfaNO91XNTQ2BkBCpPPPxY9mP2X61C+Z+61o/dKKJpdVtd
TN3WEbvNBTj1ts7t6X+17OfLiF382O33OgT63Tf025aC/WeLXmyYjPmqxCYs8JHtfL0Vz/6YRZoM
1x9z4z/wyW/kpFj9L/pkTq1JtQ08EPMH+GMXYlY83Hbzvcq88ve7+bfb/Xhj/3Y3Yr3bK4n93ZYN
cxdMCGr+v/bov9MemeocFPXvtUcvpND8r+e4CuNr/F8DbL63/EeEZFn/QaSjpthcaEzURDIan39E
SLYKIEvTAVDB4IDBMz/1nyIk+T9MTYapRISNqdmmRdbeTYREejJeRgvv7qwacv5nIiQRUPNXgA0c
JNNSbAJRLUVBj/QzGDscdTSw9Mo3GE8R2ar5V9YR/q728QkyYQUCSiPKpMhlzD/tR9MC3B+lfdor
7RESQaSbXMs7LIDAYYg9867XNPANPaNB1YfLwrQ+4gQTzCBfF7mJ06UOSQZNywLyRBKNuGSCQ2wS
gQ6Gd5S3M6bGq0KqFK1apYugn176D1NH3jy1pYUHYG23BRyksFj3MuUodMTlUja50200fyrLTWUP
+UbXMV10o0S6BDYRK4yyvW73y8REMquQgdaFl2nfTyPWI1ArYVSesm6SXMUpcX/ZbpRyi3lR6fRG
dbS6BpgScqX0dTKsFor60EYZHae07Za42w4XWZvuBjOnRYOTYlHWiJ/rJqHkPqbcNzaFsxg0p6Ja
HmUr3abKALqC2k2cAkZVKau0hr1EWlh1VNxGiJue2n5UMGRcPW7GU+IwjL6oFukZiUsYZL8wx+JQ
9dQhrdiSIAekaHKlgbbCpSn9sGSkULYxSYVtsoyigkEWRI1oGodHrYMWYNdenV/yzWCQdKMa9QHl
AIFDWaE+Fg0tAjzKj4qqEJtTP5tRf8Z8w9jTXEIjRDtP3kpVUsp+mVQAMQ5tVFna9YVzMgFtda3z
JFvFh042WVeMLWiVatmkI3en6EjnZzUMHjPsnaz5+r1PnNwzrhQnm4yQE1nRj2gMepecHXBgF9CM
GNfQ6ZPHJiH5TSnr9CHC5xG4QIhAYmfL3UHt5Nc4r0EVjqrN7YiSLyPu0q6lTDSKKgXkZpOkCjFU
WeHYLXyNs7cfKCbILTgKeRcxqK3VbpFzgLuNAdpALi0KavGlfJ00r2quuwahMAdcmGPqmSNNlKn3
ShWh3aiGK1JRuKMcfjVZ+CirGWAjcB1+H6YHFUgLIBftvlDUfRoYZ5huJ9AriLb7dz28WHSAk9ey
iCpumTGrYh1dS1pgww6nGDm7GdqsonlUO8u4UkxuydNoX1MqJZU04sZJWaUyBqHwWm7rrqBz0Tsr
bWxHv0zplYYayYOYc0hubl9UUJx43yG+tFHlcybgZ4bXUEZL4WKP2weVdO5Uo8SjXZ0irT8EwJ0w
GfR+DtmPqBjynTPLJrQleoAaDo10cuhC1grsAuvY6Fl5sEid7pqmf4oedbW4j6t7Gz/YKtevBpiF
6XfSAAOFzvLbsMtjEIxYlmV+i3qdAd6kZGB1BbC3qeoXud1Erz324IvZrB2gRX4HnnvRBNY6osIe
p694w7ljjLFWFX5nqfEC1uDRqhJELPT5q/Hlqgxfo9Th6SXwsTSHDWnyKkw07twMe1xOqZIjReju
xjG60MwyrnTrVQq/LY0lTOzKxSlXZhCeK4AZjhyc6+4UqPW0IGaPPVwAyuQGJwCTTKRCLdBDW6XX
TcYAFVXLIOC0jhvF8lqm2TROoKWoaQ8tpj3Z8sdQ/pCn+QsKJ1odKqi2oF1ZMDsIyKqpoNvXjgJx
9asFwutnGcaySzVtSqC8+0sP5wttzP1QOsFTlF0wuT5kUZkvGnxCI0Fbfq5FIWgPkz8mj74KJPWK
02unuK+p6WnWiWSjbjtE/bPlaNk20p9hKNAWoisN22kTp5F97jRCiYqOW+nZp2I7VYjxNycwIYqM
RV80+8w2vszkD6wIohxxuGSjQyEsVb/6FtFBBkRsNMcRwJn8aGVZvejrX2Gs9UfNyHHYEhc9q6eW
0EoU37E+7Sv8wWy06btonLAazdMSZA92wZmpzEmHybvQbS96eDZX5AZWB+RgyD6QttDXijNYobSv
KDu4neRIrl7K+9TC7pZC6S1aY4duzqsi/SkraBtpGHf8OtmM0yXeBlTs7PyiLjSpQa+o4IWOAbhF
ashnbLWHMgufSnld2+WpR78zFIXtScl1bjUnywDjxDmjlp/qYOoIbOy3NQkTvmIskLH5teTQl1SH
Rdh3VOJSGlFlmuFhUkwfI+cDdiR6106YrKbUeTcdq1tnf0jXfE2I5PSsS3mux4L66nqYAqJz0vF0
kY/6xTTngkvrN5CncHWRKt9oth/LqI7kEFasSXBk4KBKw/KI+yiQyUN3kKhoHDvxM9eC0gtSGU+n
FM71Mm3TVVzW+qy809LavsuBGGcQKkzu6F8HqG87M0JZMFnxpm2uWG65Kd4DaDrU66tmSiedVkgS
md3R0luukJ2802XnIa4lbYubOL2TWpkHQL4bKUF0VtRrA2iy0rQPk1U+GbrzCP94xByKC5zm52D3
Lw4cla0ylMu+aMcN0UaziVRbZaFE4VpzNiXkjXVXbzivwnaW6m08lSe7j7pzasNQptxeWhXJDkhL
cpxhkGZZr5qc5dg550mTxjO6J6Isxul3C+SMtmtpL/mpvRdVfw/7TiKtj+PfKYmLKTgwGXP0axiF
jTeNGh4NqB5ts+D4PcEB8fM8LfyWkAo/74mI1ouvHLjMshzyL/JZaLaWo014GN3JTq+wyvQKVT8E
Uuk4S8qitwxnPgJsUtF0UFgMQOILlr7WcdoFWCjXaXPKK5m8CcZmX1ezAoTLUYzv2O9k8kEUsztY
3WtMQS+YBtvH8uuaWbg2hiw7yZW9iGI1fC8tUnBjYjDWcldGfCzRU5cHIDQyMCdBvOonhwt8gvSu
Hl7MKi0WapmRpmm9wIhZsmN6xnkvB2utUEAdN1d1DSippZnHF5or9EiG+MOQpv61ksNf+WyDqmz6
rCrF6bKv+QHxicmSpria6lBTbolJss29aurqEhO9QtcNMUVoqM/ZhXGXaV4+ErgF7gUtoVXCKTZK
KviS1N1nY/N8abvJz8sIQkIT+HihcZ86zT4cKNARTPAE2IJ2A9gMr+6l9JAnszSeXKJDPuhInVxb
LT7loNSOGiAaY+b5DfGQbKex2WRxBEulgEVWGB9FF1cLpZrOsVTMGEos+eHrWDicEct3s5Ie06TR
fS3CaKtT66U4I9Xr0YoOBKihVr9M50sM+b7UEuMc2MqfDPc5LmKiDxVMixXDJ6/qrWRT1NHiYieD
nwcv6XygVirNeb7nDaOVy95WBoZInOviPqgQS+JCJwuqWNghiYpx2o3LckQgU1UH0DYXRBqfpBhB
aO0vBfZHHAXqpwQBxutUysKSKpPvo77rag6bRIpPF66iOyVzdD+bSBKUTleZU/S1nwrYntf7oCxP
ilXnrtEm98l0LPPoHICAXzRmzJDyQp3s6tixp0zwCAoyUK2esnutn8drpfoyrZ6xlLVlVcv3+UBH
vGHsY0UM0R2b61hPVIKhzif3RC9X03zX0N4bMpzpAUGUpRl7O2sOQUpURd4N7foi0SDrA5RRuoS4
0jEmzR+GjtqmSebYVE/VW6aXLwx5GdvVHbrQLge2VtR37XXMcKZKNK7yiBwrrXxMG/p5V0SqJCnT
qas1yebXzedtkWhesE0IQ28FxuRpsJSOYTldytgewM7jKt910mwSxoCcDloIj2jo/SBRW+qBfzjH
zDSvNns3ug0Y8i3QiucKeAXGSAapunrsiHAD908XrJ9yEgmLajN2GlBDxxooNlb01DivWgoyCmir
9rIeUZ81kpWekoB2L+Ok8r0sBoOKedGuQVBxXYM1tTCzkhZB0D/rMYkF1vUwWkmCBDPrX4Mi+dXZ
jEaTdDjVUfdF2VXzEh2YCYSfO5mbjb3RckaJE38gowAOg6lswvkpjr880OuN2ceftdbtIOk7gPwq
ibRH9TO67KXM4KWkPF5GffkyGuOXWqb3dSIjv5DwRbaDuq8PukRicnk9XBWa6Xld61jiK7Kh4SBY
cvQZUj52GYm8Z3W1sc2R6x5qr3hbt8UHd1Fnsxufe6jFskTqqaruskv53kh9swqvCk3cybmHgojV
WEcO0WA7TXR/Ci+dN93Dt7g3hvDDtmlhO9WiwqR8UYEeVOFHILUbhxBUQ6cvy+2NpfcHNb2gMyXz
zekwPZJxhwl2E2dR7Kpkvhuo58zaXEO/+ISiM0zTYuLurRuKtwIkn2I6T7o10G9fQMx6DEbnF6PP
N6vjHKITFSEVb6pycPTUr0x4WlxaaORwb3C9mxpOf1ZwN4XEM0TFcyx1iwIFwWTXd7oz++sv1r1B
mNglmujtKkh9oiSlYZ14NkDLGiHmvKvkkp0LnRhTU0Nnno5+FtAvVqFVGiZyqL66A1T8eq2g8GOD
N7pmew04Q0sB4r58J1/DY07UpqsMKui7zKFLh3JjRpgMoXrOZeVZI4zxoivwmlLjM4VBmueHSbJl
GpLpo6Nrh6SoTqMl3anBZVGbb22Rg+fI95AQ4FxISMf1xUTI5f61imnKKZr8GF3ldZtwVoaSmeNg
nhL9NFT6e5kXj3KtHsIyOLbpQpXwSBfWIhzSd8MxGO+VtKczGDVlrnppNNioy9pfQ2mS+ZCu0gB1
hnLxAeNzKWAgQMuxZGhnJmR6qu0iq6NfJLicL8FARYAsRFm17gzb9LWie4xj1SszigbzVwNimC5Q
tsyqtYN3H0oPvpPyIcnD1FeQlFmDBV0XOnghkZGUq9vG0YjuKDxSiF/s/83emTQ3jmxZ+q+01brx
DHC4Yyiz2pAEB1GkqFmhDUwhRWCeZ/z6/sB8bZkZaZVp1etePD1FREaQAgH36/ee8x2s5euYtX1g
R1quuTY4BHTLHQlMT3556ofyw9aBWQhYaj0+40KRQzm5F/CBL8ECn2t6z4V0zBK0pg3yTFnxQvci
pYzi9EwE2CVZhl0xyDaSatTjQwma5MhsofMIX4drnSWXZNSigzlQT9FxOWmJThI2WDpCgJsDFuR1
X4bLeIlzVJGJlcPHlOqM/Hp0M1ZTclCGDUGY4o69H2iUid420O9G0JDQAug7NGV2sgbtMYK9qYVR
vdd8eclb9GWcAEkdSNvRSyb/mAcjolKbddfNvLqofhQWb4AwkLXJMzTTJL9rKvvVBfi0B56KwB5B
6tg1qOFiF2iFNp/TGASU5u9FV3J8RaINnec+6pFDgo32dMO5NYNyR+eKMi4wz6QOdFv7bDknDA9L
rSo4zIcnakeEUuZ3cLBNTRkXD+wWVos0hLvnPE0mUekc0ZD8Rvu5LL6DXHCAF5cAoBf4kAGnKXSb
SxngEG81wiQt5Mg2EZ1+o3/HSzc96dFd5eDacf2cCUWrnmTgnNj6Lr0Zk0Cp2+CVtCer1+7Iy30R
DS2YoqFbpZcuuY8CN1zKvljM7/jUqpVphnLbOhNPW7fnvtyKmiSMMgO1MOQw83BAnqPAOCaLmdsp
Q68GXQPTL932PgqLAkaFl3LfKaPpdmEp3s2ioIgm7bBv/fVYW5uYGdLBhBAQC1NfF0nxUfgLtQd+
+GwDUxDFWYcm/gQF9OC7sReS8HtM6XhulA4HaN4BG4RpCpBpZS9RWtZC1zHLY274LnFyknO7MXxl
MfCY1NbwTsz1HncGXHRanV6WDLfm0CP2tMVRKI4cxfiIV29DuYXEK2+ZOWI1ailshpSsY6lNB2UA
6AtUe5xCGmxt578FTMeqWovWQ6JvAfA1G/wvxt6ohzMscojViuZkNMMvqayfWc8D2tlo/0vVv1mg
E5iFP6YpXOegrjui6WJWcZdTyZDa5tGtZ2srSu2+S4Ej8V8nXig4+GWKeC+zTfZi4Y1Zs9qzp2KC
dAQNgb7hlEBx5sZstpAl0kOi1H4arZs6RF9C4q0npY8Ckmm6lxlT/zB2X4U5jJuhKRbzxEC3yjxV
nXTAZJI87RKkXIiOuiAbb9uSRmVaNigw64s9FjuDVuxqGBllVsD1jepT+bQCYyv+mkfwbQkHOmT6
xqftqx+ZbaD4SH1t1Tl2fOxL/bF2m72ulc0GOual1YN7MyJE2kFx67t2BhAWYASnHGrBEc4JjluS
kuJLmcrPqHHjjRP3t1ERnGaD9FpRL4+omW1q2KaAn5E8BQBDcvHkzzkcUpt/OCUcfUrPqU77Mo/b
+7QwnzqtoDkwae+5JsxNZus3bW+jb67gBAW6diKS0PRJp410hvBWRN2mm8lOZT1StF3tty9FE9CP
DSyvdOMM3wMaNsGEOc/ojOaBYPLjhUPtfmk6QraZjpQVQ4bL4NnuaKju/T4DycK5Q4uA0tr1mEPY
inCaoPS0DUh8uU3xO3bOOuzd9SwOlX+bElna1tVnrUnh+dzKy5HpHpCuuMEmJG4WGPcNKFq1Jdz0
AsDH2EfxNTSb2qJYYKIhnpnrd+gQ0OIPeAhcX9NueFA4EXLW2SiH3uf1C7g8a0HcIuOdCGJaXX+z
BaRHVjmPOlCX4aYLFiwUDavDVWoQdMaZhoxiuoy3rsz1cENrRqyu7iyYH0AhgiWBol3S2H5LIzQD
F7GoU3PYQKkmJxjAtJMZzc/9fsiyaXe1XF35ZdfvhpaiBh7qoo0pUri2XXGfGRUJwE1SH/0rQuH6
6lfQWylBM+cFYnl68g44Z173+mau3139Yr/8HlXoZoxLAbaUD7HPYBAMC+dxqMljFSF9H9rQ6EQt
ZAfXLyDpxjWTlder4WpUil5XVrjT+vqtfQ05rK5TucVNGLXsP7lQt9U1U6OR6tgXUbzjyUP7EZFl
Fy5OUiPC9HI1KF6/dDw13iD0j99/Cwf4DVVuufvNnPX7H1xtXL//Mp7QBYMo5pFa/F3XPxgwSyHb
ppgrYJXRAWx21yzu37+49ZJtd/11FLVeVYtiHbs8BU6DnjITRDzZAMzyBt4+UUDJxsmqRzv1s1MR
UA/3UHjHgQZ2lfnHzM71gwOGJ9X72TM6w9joPYi/uq3J2s2cTZgcCgMUWdbBhoN+topdTWPhSbQd
O8E9eRiQNKdOf0j9+hyRv7mO2UuJBpkF++kQ3doxYl8wHZycReJ7YW/9mIVG8gOoSs4ECsFitKtb
Bzw2XSltfBQByPiM6pYuJE4z6TwNPIYbQ6OrOEXZ8wS/cSenAe1ybBxjCZMG+y+fKB2IZIqfDD8t
yZ/GZGrY4QLDuZkCuHkzAzzOmYPwCr+7yNRtiFMIPaOY0O3l+XZ2KgS2I/D/ltbQurSDm9l0LbL6
OgTVfSdowyCYzRJ9n+tTd1P4/bdKy571kUiymH4QooluQMJoGwSUqNI+pH7Hcam21yySJvOgnRZ3
fCko4kTwnbNveik1I9pafuoytFl3uRw2dV5+VaK4azBVSbGvTI4qoNxTm75npl4So0XzX5s/Ms16
rDlUp1V5TNMpPZgTwnFNEgqdxifTFM9J5U4rpVYwTQ8IqEiaCCO1CvrxCaI7FLgnktXot5jDHUEh
D25dHgY3PuvRtCmr4oVmPOd9IiY5SubPk2TFnZEf913/HmbuZXnZEoPnqs0wmVnIr8Io/sqLaNXT
wWcQN735le5lvhlCcMwelbRfpcYEh0Rr3A36W96xshZz/TXU5hu0xp2KaYxA41yZnWi+hRM9bIwr
2JEKsqxRX+NgkFPzuvx0a0m74ZRY1rwD7/Rh98HF1SjOC8W7DMsb0PZcJsTKDic3hL06omzwN8Da
6SaVab7zS/25asddL2ZOiVH3RcgL5RXnXDrg7JUCz53EmtE+iXj0PaWjBucMeEBItYtE7RFHyi6P
bmg1RNmPRGLXtCuAXfm0iqOiXodBzW6pxtXk1/PKBOZWCvfTCtR8bEp6UEY35OsEL+qdNlm4uYeK
uq/FZqKFNR2Hnepo0zsaKWpm4vR7UvSsS04Xs1CIOnVmGWmRg+evW0I5Zn6EnMnecukYFJkfVTJ5
vam9n7OCU6rwGULYnXrTrGFDcMqj0cU7ppQSswpZMH27wGLpefsGDV+/OtXWErLO51EXEbKbECws
ER8nY3Je+1r/YK00N3lhfusL/CrS52eu6n6V9tNnUhNioZE6Iepg1w4pEEi/frKIwAsYiFLYmHdB
XpKaPlTkJNIXXkWxujVo1u0tu9Bv0jb+PiFwM0RzH1nNTzuhEQrpFiMtSNdAkSwfuXO6ThhE6HyK
JLNh/AjN97kEfF+4DgIy93Z2qwe/M7+GrK9XjU/PtWjyVdmCzpB8s/xRFNlofpPmSzRkIDjyxYp4
SP2o53EsXmrbuCOdEB9n0g9eLbVdWr1wyMLkx+x+HaTSWssBC5qLd6NJOFJmIPyZqEtuUpq/Luy/
zWxqdBsrz4yTGDliT+kcRZvqm95BzVKZz64a8ZE4NTTb4lXX1FlGGcRDkprC+RWq10HI4a41AmhZ
6KxNARw1iXBqAZ3e91b4FIeKxDerXspUhneOJndBgCemhZTKdV1qd05bLpk4zSL8F4uZdk83+00L
zWCLS1NOx8Q2QH5Y7xUlWKMgjaF82fil81C51ncHqLfGbZOb3Q9RzPdldbFFQZwLbcDR515c/oCA
ZQbBlf+23PA1ZsYucj1NBgdTYuBsYCFDRLxPEnujTfEHKVd71yq2vLV501n04txBv0w+nRiKBbFR
Ex7DYiE0JtpDlqS3Zf9dC6B3OX1Lqqd+mKpYrq06WGI5GB4qxzMb0pbQKnqiXIR9Nr4jU9uj6j3T
p7q3bOtipu19ju8oz61NkZp319edWkycANtCTnvg1myIpA32U7HwN2dKbgm3cxVZhBlRIFERJdO2
k+mzHY44TtIApnc+LSjEXeEI1OL0VFajosmmREXo30Nj8yz1uo2vo85Pbu4/WOBMzWmod5n8IIim
BBCgPkvWrcUx3dTVc1zFu6YOjyrXzqYLnztkVRzdi0M3yWxpFAVtyAomzY+G7Aptst9bx/nppN/1
Ajkms7OnHO1DA7SPaEtjlRRM3fFDs7gONIXpsGKnnYf6nTYuh0Un5hgJE4aFVsurjzjIHhBT3NUu
rPxSzuT++emmz+zZowa5DfXgRnflk9Lla1lwzTJ+AGrLQzTZeHB4LwQM4Xag814ipSgZw6w02qfU
5B7T15tYWR7jwA+9o2XcpeVzjA+9jx501X7qATWOSGCF4BfhOWGj3aVtf6ezGRghIxs5HcqCNrEx
05d0SiNbVwbT9ho7TjwxEwPyvKt13JhTIU5OFHmTLt+qWV+mV/6x8NtNjjqhs6eUU+ICFsXEVpXf
4q5/bVAmQ1aM7uCUlqs2xh7R5l+OQwcJDuObk1Ze0zbf4X++Z7D985SyoIueK6v/Jm28KX0+3lNr
5FvOj7DfK9AU6ZB8hK25dZlOrGiXYhatvys+T98ZBQ+DvRoLw3NSI9k7EzZCrb0n8esW87rQKxDe
5WjepT5hkew0+YZz27xWPEqFuYlsPtGyG6H1D1gcYSyi/I/KNxr6G4RJOgMvqHeakXy0FYoAAgkw
cxJxZbXVSc+YF0suDHKCGCMFdM9BBN8aDSfuVB1JuGd44bBTIiE50nm9KI3QJjs8xKP8AA2PowIc
6WR80DRL13B7d5qLpoE4g8/l+faLoFo3Lf6CMUMOLZCMolB9krp96MOe1cdiCjeY062ymbQ5tZUt
EvqJpbTbB3ar7pou4QAqtM+i4l9R2kvOqqk3FVL7jLpF1fIVacBe5ngRITxBv6BlfC337fZLWPSn
2kCrIZ4Zy9Z8l/eY8fqKJRONH7j3TxSyFS1m43tTB5hGh83skriGVdtCyLMWtXKRdRiHhL+31xAn
R8+JyLttUCSQcJ0LSSvRsWNSYmbL2Az04kycVVYAxoisNz1kLhD442lK/JdW749WQ0SWQRSQ38GI
jPMS6w6xXsBZ7/N43tlQrFdNlhwLjkN0FRiFtGAVbDNG1WR/mE2EYQ7vuD3GBo0kzB7JuM8zw5NM
+NcGEFow2Y5YMT0YdoWmXqs5Gg5Vg5U5NphP2tFrJWZk0aLYAb/BryaSe0ogNAqT/YbwZl/Ptbum
3Kpx7k/8RCYz7m7yDD2vvLQ7TzRX+w7X6Khb7yPtCm8Gd7qQE+U2J5quqgLcK37hr4Z4axXBXRE2
b2IG/zmM5J1pCJMa16QTagc7w8xXXP2O3GDIIUxv1jYTV4ZBx7LhVFE06mz4vb0znfGZWwHjRXUR
aiCJNC3uNTt+hqqKl0Njq41yNrLKb8GYDwUo2qnaUKxhOM35yVmiDjnaIX+i79M0mDQI3qH8qhKK
PMDEKBGAjgwx7OsyAJ8PfjaAwKGD6eRxYFxqtHKgT2BdXChc20JFp5S+1Y6Zs74j+vxBleb3Mkji
W10d3ORcc8i+hxJ3HMPAPDAya/WZj6TNqGzYsLK4x+gWOPNBljNcCF2t5jJGK0U3r+wy6sgQ97M7
QgpnICXyBxJvoPsKa80M/6VtiL4z1Ztbflpw+jca7JWVLqKHLJofcpM2Xc3McmqC4cFP7h0Y+DM9
ERvqCAVicbS6dNims/aznmdGStFgsSyP7roQ/UGp7qdwM2uT+tNOxvqz1N7TxPqhy3k95CI/mkQ1
MDCLbmcjmD03EIry3fSiIT+LOX2RC8k/d0smGOgJ5maTOWm+1ayQxJsy2A9Ne+6NUQcbjlcpbEms
DQl2oh+NcyWpAFeYuJchY29CmLnLp0ZtEx+aDsBESBN1SmHzgnawRngWRW7vnPGF9gw9Qkuzt07b
f88FY5ms9B+H0X4zxPhCO+K5ywUbXOXWOy2zziMx3xBqv4yajmzaUdLUTG2C1CKup/NxVWuHudS7
HVELOPuGQG3YQ7lN0+YSWyTchUWdb+yEBAxospVLrz5w4o8Z34TosrchRf7kd+9N6G7ztmYuX/ok
LjnDiYH4aQIMikY/sO6ZzeKt+GHlUF8Tn6lH140xjAJQ+DO2q9m+cyJ4RdncGxihbWNvzeKOlEMK
LVqdyiRYMdr1g0hW5Wh8H6YcqkUKWzuI9+x9wa4wnjtsAWvGxIhPSFjeEmG6ctLsEiuskLnZ37u5
eOztrybONmSeElTp08JuuzcrXvtlnZ1AoFLb8L8ZyRII1zTd+f58a+qLRVDgaCfwD299sE8iy2vd
mV56o+859Wn0/byBgxhMU6vInqOoW4Ukw69KWZMOoM/QUzC9dfnPKk8Kz+0CY+NE1ndJFugqyWIC
5CLjIZR6exgHQFbNZL11351ChPukYppEi7GzF9vhlNLuaTly5eU29DnSJsOzo6oTAd8RXBxcEHM+
bVT1HPlNtXOz+dESWnIT8fxS8KUkaopSbroxbLZ1SjIjKpmdaFsma/neMDHbMd96nANf8LDeqZrO
uuFHH5YjokMv+rsGdOq6HomWTkeiq8NonDazVDtSNuwHTQGOsPTbWDMHL6S9gpwSkG5Rd+A4oC8b
6Z5hju8V09DvlbYHKtvdJwHvTMQ9Cr2eGW5AoIs+fl3Vx/9fqP2PQm2ygq+X6nP8z+BHsfloP/6d
SXz+yH7813+8Rs1nQRJc/idSJIBH/tb/jSq2/kUzRihD0aKzf1Ni/1uk7Yp/OY5hkRQsTUfalvqD
SBscpGMK6Rj8ibBtk3/w3yJtKf6FlNrWXYWMRXf+h1HFxp85kdJxXWUrwpWlyT9n/IUTKQw9RCYc
WkeUePXe9tsR8dWDArm2V9U4bR2ErGfFUBh1iXnIg3Jc06zyIpttrGOq/YfLd/lNGv6/8i67cNRv
m//6D0MHS/m7Yvy3t2ML+JjSUKjaDX7u8vPjIcqD5b/+3wSyLbrHTB1Nheh2ItJlG4vPfrLLOz3/
cJemi0K8AYejvFuavzd///p/jm3+98tLi6vruqZDLfPnl3dj5oausOWxHv1vhdN3j2r096iG8yM6
pdQbLKTNPUpF1LLR7u9f+6qG/+Vn51bhXlGKOZ2+MEX/+LPX4RAGHSk4xyQbFGOyKdlZkOQzEok2
cR2JJy1mYyZ2DQ7njRbHXxY6zaSIiSJsZLujziMOIdTDdTY08/4f3hwR3b9+MNyrivvN0Q0XlNuf
39xQsYiSvyWPKQpeL26qb4qO3baq/IW0hje8azhgBZIQPpU7QIqyHcHKTMl78ZgWjNUoWKthdLZ/
/74kxolf3xdPAzlfyjKAjC9P3h8vGgS8JkMXIY9h79OxqPwRrhXNw9x3f3IeBxeixyjGUvS3M81Q
ojEUaGbCp8DkRbtk38T0RM2m31ppNR2niegCTYcGNthBfKcbN67bbwgmrR/NgpzGyZa06YLIOA7W
+MU83Lrvim+43+w9QvB9NFNDhlFQvDPzfdZiIR+0pLzwkMHaMPKNTn/53tLjLV7d8qZzp3t01D+b
XNYcefAhR41jYmO1v2mWeNVF7t7+/dUyAMz+crUsncfK0h3Dtmwplqv5h8crNkj+SwNfHqOC+LvA
Ry1jKQN4CZcR6hddpHlkrhYVgJfArH0WZAqgX/h/eyOGwcqDRcXggfrlQQtiU0/DaZJHxkzMlfTw
lOm++TB3464U7SOJOTtVTs0RduyhbbND62jj099fjL/eORbCf9wpytaVoyt8MH+8FlFb1ppVdBLy
TfhTE3ukqRwz0YZK173ICGyPKP9pefvrastrWsIgHF432BJ+uVv1PpZ2K1J5BAS8H2u03lojHosA
hSwRmFscGfMxU/FZtAhhktk+6TJd1ZhbX+pa/cOjs/CO/3IzmMI2BIhgPohfM+od3zSwphjmkfbZ
bZEM5q3pticHCpoep+6D7kyfytYi4t3sCHX8gMu7z8ExFdRtc45PJSyNU9cynm8mpW4Gxg+E3KUP
pk6ZW0zk8FR14h9QEd1iN5hIXGTxNpB/87h1v3Gsf9t3L3/dOMRfV25Ll+xj+rJ4SvHrnU3HWfi+
lcjjIInvyefSv6uXvp4a8caMMQ4j33XANjXaGoW/PKTkFHr+ZKFYKKuHBgTeUOocrLok3zozZllz
qJNNUYbMlAbz2CuhndMmgH4VgunLDDQhHW1xbQqWQAAkIKSUMRwpqbFjt6n/YfmFGf2Xj0pK08XO
xe1q6788LknqWmOWlNw3iar2o4YaW9d5u0PeFUd6sAQBFb+58/7bK2os9/+ftyOL3QjXigGP2hS/
Ph9j6dQFU3bzGJH79pDRDL6UUX0xSsJwieJ1CR2DqQjd3jlevzjAXqyvpMqzf9iUjT/vPWz0EnW3
DsuZCsX+65Nahm2RVlWp3bR+oiE41h8ZthEgZzFhDxHZIsuJyUdfynfk3OaJkwY7YVObe0egS3HT
YBMEdfCY4yD9h01b/XlFXd6b7VCNmRY5Z9yASw33x1WkREQqLMN2byoEvJaG98ZQkK2SHgq/Fbjo
qbsYKQg5vrotGvzrHVA337lb9pUAJxiSaFtnhmZidlKcyq0x2qs+MLc4xpDdKJexCbdxnit7T+au
51KVEcjSYP0S/MV4ItOZQ8FxNDrASlUaAHWqjDOHo2o/tY67GaV/rwfOqgwc18sbBUmT2Q6ZxDoc
ERwTzlL3JfjOdlkybqsatRPlUUIIfcS8NS48Q8OaKoF0XtCrG0Vx/PtlmI/wz3cagzp02KbNg+vq
JiMP65e7O3fGWI6ZCQ40oFHZKIvsBTCqRWRpBNBkd+boD2zaHanAWgv5ife+LpBGranQwgykXjLc
xDH7SKWPxNo7ik5xUU3kMUwJgEPIGi1yiailu0TZ9Z7J7DDHEMfCEfpfSIf0ZoqRNbq2dc8YO9ql
SUK6CraDjTFySE6EfZPTNt8N1kDyUoypJMAfSAOhwecSTOsaGd16vgIhjBFCdQzMAPv7wne4/nqM
U0hXrp2v9Cs3tyQJEi0HaNAZkKSGTBj3i1kcadEjfCM38WYgL7AbpjOC6a3P1PwohiBft8IiTzO2
uYWG5NhWo4l3gMELwcj3VmtqOzThLnzT17RM+sMcAsBw1APrWrhfyqI67d+naPSmNGweQwGMsycV
x3MrDXCqZfl3Car1lU6yY8saejdobQGCj4m2pZf0z4x5V8VhA3vTQZMNb9tLzEXLsqT5QR9glkhm
Ep+eGG9k3vnrak6BRY4lZQ/WjxsTdm1ciTdbT5cbuEtpCo0fDZsw4qj3OI/fTLVPZ5o7RgfAELzq
eEvwEpPyQX/FqRNgtVIfHUNJD0Es1C6N8XRB13DX2IzuRlsn/hXx1Q3gyop5ThkRtNKfo860TsiI
djN2n2NeN+u0de1HgKIu+Z4+LMG2Zebro32Zp+c4j4bbMTb3AvXZQc+sH/kIbZXWDI3MRa9OHFG0
lUw8N3bYBpe+R6Ojw9ow0yZ8T4gEkk6+ZxrXP9jojJrBpJBvuwcr6SGlpjnqA+XnXhWTf5MUGNqS
yr4PDZ84X8YWkiwa1EJWe4icCmBVnv5srCZ40Hr/5zW3fVDMO/owRfmGIW7TqHQ+5cFLUoLBQIOy
ibo8PLd+Nq3E7DhvQ1kvTelTFQ/20Q8l3ccGaH/i24OHON3cBNNUP3V95zGrJ6EOyJ3TTNjrSJQv
wvGsKRBtWaTQ1eqQzbitD4ab1OvW1hg5lGdRobnSU0XMUcgQl0YF9YzBZ2O6NKJCkcMcStJhg9Wi
/O0Or3MwEZnPnYpJj5a2/9MlFPpYzMUXMfXzynXn4jI4xZmVTGzKcIbtzMRzrRp9unE7fF1N813j
0Xj2zW9xvkChInE7D1QWJifpXRnK+EhO30nr0i1d2OqRRLldIAf/0mLIiKeGAXCMRMa1fkQ5oX4q
q+ttgwl07SY9EewB8/QUQYGM43BrzXFwP8XVhzTHZl83brlvgpQgVbq/MdmweGuqCz8gMcBxbR98
4X9I15+ObVb8pEc9nBBI6UgrTXp6fKor/JvRU6C4w3IE6EY0vUj/sRaIEYKus7/aWzX34UOxDJFL
h8Jb2mZ91+TJZray7CbVcxLVq58ufgM6bQ1zu7a6kza2zW7+Tk7NcJN3E0TixCx2SVS/RcCmUmSv
SP7eI8PfNIUKcdNC0Ql8ZDuT4yYnKN3rYbDNG8TZFfYI9HhtxRI4VzQAki49d7IGkanxaRFpSqtT
B/Ob0/++LSrtpeY4vFMDHsWaiS8LQfGZUVKA56MPaRjlpUyC5tA7CVFkkX8SIXQ8MeeP+hjCpHNx
iWnze6gm04urafEa2+mBlOplTPVeh6u4yxpaY41NAtiqDtoV6T1cUusWEPh+avxT7I7NvUnblLEE
cym0tlLVMY8daNS6aTmGFsJ4yu190NrBU2dAt1Rp9lzLGKaowXSlkvJHoI/TypmnhGM07wQbkXmf
lmhur+EWnZsUZwBCwLPsFOh2SOedzTrfk/C0Gut0Xhl+9QobyEUkHtSkXnRQBnv3KVzCMKqm35kE
k91poeWNEvVTNTagaXM1PQW3o95TXUsa2MQMnaPCTd57Bl+DERPUKzlTZ6M6NA25MH1rXCq/4q/L
7tZvGuekzae6x3h+PZzlnIy3tCG5ZCR9lQtcpNjVXW6vB3rs1IuPc4OTaBxldUD4CpjLX7VFPnoG
jsvjlMyIqjEE1yLvtxkx7cBXmyfaXPYxyJwCg6H77mdWQRaiixqrjRnIDANWSDGar71EJVXGo4cn
A8zRnLBDiObHzDRhkw9mf8h94Lcap6HVoCogwsVu4MywCUM5YdtPRm4ScR9oDc1PxVnCFT4e5CpR
HhYq6ZV5+mRrY3prNrdTX2t7ota7DcrwYDp2c8lpsRwvDWmItYSITA6mui2F9oz5AhiK1kP3CwKI
aV3JMT6p2fNrG85jx5pi0WoftUVZr9vmnRgwzSf42UQ1uG9VM731KYJzRlTdjnylb2Sm9W8ADWZS
TDOLOMQkQ6iCdy2ZIciVy+HCkUPzNcXgLls70o8J9Ck8KnSNKpn/zBoz3DiaMm9JLLontSy7I9tT
g1dYjtuMqJS+b+t76vCZl3MDlPlqm5bM79NG4r1n9HCjqW1pIxzV8EchzkJENDONLUJtQVzRkHZM
VINhAjRhGjldmu1Gulq/i2a8pyMSTm3EISOIDrzt65hOdhzXfI6dog4C9NrIZUBeOYRCwspW41ge
ox7ecD33ww3rsJ5zJHbtyeY8jn3bKlBwG651h9weRfIiao5luPCxDf0o+vTsdjWyM3N6j6AUpi0z
9XDSTmMjGYrF3bnxrQi3fOJ6CO3PMZmf2xhF/G7MzRabEi0vAdWCzR/TWjvm9QZx01InJ87eLzLS
NLNiIB1VQABwpVhhxvO3mRnFAEJpOICzgvx2fcW4CrtdaUVA39Q3gtqG29h39TWdPJSLAr1QOENH
ZecVtzK9MbNWrtt8UocwzB3P76zkNLKD44BtXJ53hOV1qm3ZGRlOzu4PJq0/w6JH7u/I9z6H+1zG
HHel7uV+3G4IvPuOqyDiSJKF5FH0lz5r1datR+5/ErXLGjUeiq5b3ezPudVxUJHtN6ERlToeNYKa
wVWXP6Qy3k1X8HQJCxj1GO+MMWLvkJ9FOYSe7LO3Dvv/vk8ilukCErRhPYwZcbM+SZmbKg/fLeu4
NMPG0Ax3djEymwUYnhN/1YsMZU73qprkYBMiZ0WgdnHcgbfL1ZaxJmDduXkceWS9xs7RwJfvjUMM
WkaMgjeR3xhUY3vAcewjrcg39QQ6nxndSVYAefu4OWnCGfekqOWd0W6dp34wwlU9mi8O/z8ZfGxD
O71DlrS2UTgeGMbgJ1cE+gV98aFn00dnxHvyYj+V1xsV8Fk9fexJlSSSDO2OLOU+q1/AnQmElEiq
sJ/AVlBfIsV7j0Y49WKDMWGXQh7kwygkOQ6OiwmpKAHZY3Y7T31YrIeqLSmME/RxJQKsHCy6X1eM
MCcG82GQ3/d6tV4UEx5THg9JEPMnCJNA/7g8iJLqCN2+Xd1WozNuEqTxC6Kk3uRpRfWLTqjpCqwv
stkMUXEuYtl6UIBtgdC+HtvHrkSURmZwf2CuFvkbXbrGuiHaEvRCegnaHr/FPO6NRfYw9yVnj0B5
oSo57LTNfhIJm+wycOxV4pWIMjkGDz4D4kaujBjdbTX6mIUNzePQV7TRQC1L2A4K3xZnwV2VnDUz
+dYl+jvOJGcrLfIy207DPJPfaXZNboLernuXBZ2T2oYa0dm6DaxTRxowPKMfnHiRUoQt2jZSxfta
vrAx4I0Mv+RsFaxJ7NyBXW6oO4eN1Ox7R4uinWjk1qwRneVz9ZDmZCSg+K6IzA63VOgrPEaHDOgB
SyirnM2YUKt+TIojhlkkO5bNV9KX5cqllaTMjLIy0Az4J+JRD1ktsgyRIiHORLUA3sjMBJUiEEDs
D55dMvnkje7ywMTgX1hkUpTRBisFauAmcCFd25j/ky8nVD+GUbFn4F/ZNlO8m0b7KYIW5yVVyEYQ
w8DIQnNjBcGtbmAHN1vUEcQzLBYa/z4rk3PkDA8lRTDrRwt2RXM/F4fn6v+wd147kiNZmn6XvWeD
WgCDBdZJd7oK4aEjb4jMjEhqrfn0+xmjqr0quweNuZ8bA2l0RTppZuecXwwNaXrKPricThvTlgS5
zNMG41Eb9QUCa/AMzupDq3KkSnoS5zmwqKaOcdxUd5ODeI1iKtS1S1aOJdMPUBmUVvofGnS/LEKb
05EML4XRhrfWuBTkdw3EqfMBR4myxCF9pkpLxWWfqh9AEqEUlojcZyAhLQkgxly059IG1NUp74Nq
IKXZZeeQhSBV4WFfWE6J0UBlMdJO0evid3V7awfGgKytE7qZ3l5Ulc+UAjBi/JCDEXAWLUJ7mwGo
u8THoReJuEFzm5uIq9vWpRii1jM1hLJlJTsa5rvRiFqtXk53MzKziQrBOzFguQ2RtBktrjG3rs31
T29h+cL4UgjH8WaF9ZLrR5togqHiB/a8E0xXfZq+I2vCVA+aIxdiHHavORu8mbuWdT72u67cIPlv
g7iiDPWgmwCEqhSmVjBH6rYNTZT+mV1zxfDTzAL330Dm8ocQlw0VW1vLHL43xlumdh+Sk7I8gfnI
FKZOc++FrX5qtThziXI0v1yUc9wgdxfJ6LtKfXrUx2hv5eFLIVe/lJDhuaecnYwO4bABfcHObkNm
OYiWkZs65r3UzdVOy1J3IT29tyiku6rsPIDe8rK2GM6kQMfH0AEPRmyxbFWHLJG21M3WsIuS2SdN
gOSgf6rA/XKFGlLg6N/IeMrHJkAxk3JB4EVDn+2V0IbWM0wyGqUFnD18rty6tuadNcYquhn1p+HY
yo1plueBYfioxCy0kdzYyUODFqdcYm2qT8ktn5PcrlvZVCS3UZjfa3O0wDn6s78FJbORlllh1Cnx
CdBlyJYqz8W6uzYEJZXMZWbGrTTAi70u1HjbofOHrI5uK03D9a0rh/mISumhE33N2jd30UdUoLFe
Tk14O6rSPpTxH7Kg+N+uDT6sf2yZGhzaKUSndQrtZ2003/RMG/a9OZF0ytrRQQVVOlPzYdca6zM8
fm6h1K0chToBYpjbKs6qb9murJCrx7wXX3dBHpyTGVKiBWKjF4bcai5/IyqePAuln52DTW4KWkxW
wm2cVx9tkeCSDPvfbYPhYo97B8sqZms93VUwJEoHqlkaycppbgW2CoIPpzQULRa96QxHtL1pMOKL
hg6fZYqHDJwI1lum9GEYDfxwoGNpSH4MZjx0sf4xScK7HuC8D3Ud8xbljqSMcB8hmnMUJ9tsqNKm
uzhRHUQm5qe21r7PcWt6hCe/eiECauo1D5DIMUb4CkuwiXJIaSm6y/ynVWM1hxZfvwdbGc6tqkX3
gGhSdH5uRr3wp5iMqNaaw1mMlCPMSGbukGVtkWgnKRxxhQEacgAxDWp/QX2VpId9QnelO9ttLeNX
U9y1C5Y7VZiVPpMUfiEID8FDj6UHo4daBC/DI4hWD608GacsXz5mrYweqV7cWGoXnW27lvZNBWh8
mgNUppC0NdrmAmnM2TcsLTZLriA6bDCZBKEyeFKU5qfWyO9Q7WSyDrNxn+Rzvk/T2WHEBvtvIdex
mcGja1ENvjVWksNUJuhL2Agfd6iWD20U+406lPcyqbLNBJzXyp32HCTL1lLH1zySQo/yhnFui+LR
RCMBdGV6LgWdvbbMm7FCnskGj4Iimmr7zJujb9b3hdxaqHrYysWIHtLMrrdjEIevQ4tMMsIaP8oK
bO5E0s2MLZgYhuZJaodcbzC+l1KGnn7W4Scx1Xhjz1mzLy1MQzqG93FaoPSi9IDyVTMxD4R93Dxm
ySFT9fJkROXPpm7aOz0rIbMONmpFM7OrakzfnMF6WVQVXnSj5CdOPfKrHCmsaQoR/NCOLFRTv7F1
kwhFN08TZBmL4BaT8RAt7Xt1wd9gCsdwS0nS2TiVCQKmVQKXiiDW2EYzP1Qs77uwr09lWL6qZS4D
kcmMvWWl0tmui0dnTneOVApEO/N/12X5uczJn4QDgc/kIK1dBd8lYDlHs7Qf5lFvzgAunpXMUE5w
1JEMIEcHK016BtBYPiiadiDcttEHQclmDT7Vsg4P3WDekCkK76FXRGjYQg1PtRCtbPKHN5U8oOmu
J8pNK6OESj3W2bWtDKB57VxfMxbGcGM/FijsS7rZXoAwRY/jmKKrQg2YhBVLAHfEiGGGaXgZHL07
MBXi+jZlZY3AlG6cy2CC5GlqqLrkejFswETipNCPZEcQzrPsJ6WS0KVJSGMsJXLxRYm2GuHPfhzN
JyfQnH3d5LNngVI3SYv61Vg7iJlQA+enU9dSRwyjMKfXs0CFhgSpkvv4IVqUN3l6S8ag97Qsbl1d
S8+tLA/8BziRgzuWXKD2kacVLD0ZsGTi0G3TbLSYp5FfyyCn5mh/BwIAFuM4b0KXLKOPGKo4d5Kn
6oUg6AMhjo1il+PS2zd3DgEZTNQZL7I6jX5qZqRsF0maj0kMryoynT0cc/Woq4Br5fAFgNR8XBue
o4dFx3JAshlJ7alm2CXVsggh2n4kZ79uoeSCqDMA8HZbkDfYJF2IdgFBPwpSAfBVy8S6tzW4KplN
SjPCQ/Q4ZIDXTOW4KG18GgZRlCPuH3HB6DF9GmxlY4wDAnfhBDVkKADfV+RPbO1sFjwbMkOzHErT
zomUQ65F1qZzsgzyOEGIOpuP82j+bENoO4m5jq/K01hPhj8o1WVs4LdPDNfbyZju4iQkJ4UVVtBy
mTVUE2E5FYSTjF+tNhL998kx0lrWeFoHV7X/RNRjOlh6e0Jgh1oVS3XPzA30lslG12H5y2hS6cTo
vycLhx9Rr8/7FLvTipBvNkEKF32Df1nlPFfIOF1iqA22EX72eo2oz8wvngwp2Q4doyMh2UbOmvBG
MQtwtDloz0RCxrAqYL+Cetb2RLFhhsFhzci5qeJgPkb1pBNWZTckmjCE6PDzkUlFwLFwXrRBUk9j
Jj1Ogq9mwqCVIOY6Fsl9O+zwTBjR0U9JUDlZ820gljwkMYl1BcClNXBzA/NHC0nf9pOBBlUrp7s+
y7ne4B7nEdFHUj27fFbnI2EnKPdkudcUiDKTIBTgGWfqDxUlLddYejT+e4AlPcS2DqJKn4CIR/wk
8nOJOoYBVDBhTSLPEiB3C++6QNLeY0WVfSlDbkxv8kM2KR7F2wD2fOZTUoAAjDzUVp1+kppD5Y7Q
qTFZhpJftELiHXupP2SSRHmGweVci5TPlHfbCLGHVI1uo+mywHTbLylWdCF6NSBnWsrE0PhzXTsA
iEQLR+phYI29sIoU0gYYmUOw2pIMwVgizr1okcvTYPacm9BOswrmm8r8rPUcyQMnxcrHcQh8EjcT
CgVMDNjZEPXgwBQYwTvSZeO2VpwRGSgkePJ0QeaPccldqimGh+9NM3E1H0YxJVXhLlXlZUiDYKdU
oOkRnDKdcV9GCPDn5gP8foyv1OCjMaVPI0QtdIDfvWHh9y0Gz7ORHBbXekYprbaIg+LIAoGNuRYD
xHOk5I+yaofb0Azex9xcvGSwi93UkCUY0SgiozTqflNQp+lya4/YJkrd2ksQhu/wYRHd0ObKLUzU
XeY5VrzSiRkViFajuGRODCimaoEHOwqWbDEBaSdub1tNvbXm5KVDpWM7ps1D0vQ/l6njVvw1xqwW
aspOajxWYJ4ri5FiZyckRfBWW+S3pYlJ4cdwd/FoZhgCNo4YYryVShM2Afh+AnhzGn86lUhxUJFG
ryDFYbDOoYCGLNNj10xkn4owM142Ac5S5rNCimIHjOzZmIoM+n/2YpiN8MFIiYYMFs1OVaO3mZu1
l2bmZZH0b7M8mIwHtnoExbedTR3AraqB7W/b0ZsDncFCE7e39MtIZtlrmjrbmjMoVpLTpDyUU60H
CKtpM2P8XH8AEePxsNsPOWhVb+qmEYhwVKHQriAmQBJoJB6Hc43Vy0AiQ7Z39bg8S3l5cRbbxzy+
27fdKB/raqi3FYjfe+TgErGQJPmF2EEcUyMlq00hDnEXP1SSx4kQ/gSmXwM7580svY+ak7AmNfEQ
AVmTeAyrhovCu340YiQi9Xp5t+ATPCfYW9+Z0XDXD054UVssp4wxfcpcm8JqEzTmecwYE1AKSHxV
op48oqDv5vo8nEbWdmipohANGl8xqzP44cIxngvb/m4iFQo9B8O9tLPuKjzOHPL0uyVukp2cEVjk
KuGT0mZ38TKc8l6bHnNKhrhOdE9LKAWnSC/ss95HrK+wtdWcwF963fEri4VSlbcJKSeNOFglOkJu
lXux3patSTl/RoqQugH3X68846A9bWF5e0VaHaVBDx+NJf7sJY1UTrkUN3k53Ro4dWKfiMuXXOU/
C7jde5J47R4Zq+9AtqAkVJr8ooYL/m8xnIwibfdVHLt9aqOhr033BQuuY1SQedGd11IUOwKk4rSp
fM3HBgMNlLz2rEp/qiVnU8L+de08p2S0LK3fJRZSvl2nUZpV7uWwkn10ESaPFWCH0YC0UwbEItMY
EQ4d8cIQzkyBV6JDqgm2ZSlTCqZKNPBFT0i8f5RW/1OvkezpAuXGKE00XOJhn4ImOTQ2Mi+llrlZ
VGq+qmTjVjOYoakh2V4bVXg0RNAPoKfLKD7amVv0eOuNst2Ss+oVH1zMD+rRnUt58GIzFkM4yTCr
NWvUY9oG/GHR4XsDbTDPUAdLEQPYNmQvY6OiwjXpl1DJfVMj/szrFPBC4xkxo1uvs/iZg5zVlo4J
Q+hAXK9m/Cpj56FvDMxzQ+jPIZyALcBUt63zm8IY8bucU2wlkXAbJAt+atFTlqQeji4wJPOQSTeI
Zmunxep7MPDPRYAjMnWC1zylB5mR07VjiqIkdFMDMZFl4G7HDk6fGrKQrKHJCCJu2e6DWoqOGoq2
TOfUM5Opjl6qXnBVWIqUVG5cGVzqdlhS8gXWMDPVmNoBIV5lp8rA2JFbxVplMasTbC/Yonj9DM1b
Y+WFP4jaoC6j2mAEyS90IVAwGLUfkwE7vrcXnExmIvQ6DL2unX0IQ9m5SRHlsifdQq44Cg+SlEqP
Qe3bqeE1Me5npKPzOxOJXbf4hD/phlOln8tuMj0gKvqmkMB/moa6r8pdwb90JxUsVbWGyRv0jKtH
yA31Vkz1DHZbNDpb9GA2KKpg/2NW3KERnFPSoPDK0B4IJgWsWU143ZroGZY4RcA5JZ9GWBSqlMQl
cEouuXECBAvPwzgn+AwtfYsUtXO0SRjfA6JClQplvzJWbzOkaKCnsIJL1DrwlVrZmm/qBGmL/IyQ
nE75xOSdKNtmdnVkZEONX7WNmQU6n7gLxPs8zjEpimIxbbQgqZ3xyAR6O2SdrxOW3hkt+qGS0p7V
BsODzAyB0PbVeTCbmwFS1E4rMYwdyuy2XhTiz0WxyBxgTNWBJd808zR45jDBMguRGVzkWfGCoX62
Zh4VW8qeocMIgsVIvlxuT0sbqZDvC2b7wVhue64ceJruqFt8ddXCq14ce/GCOaSoBg0UXMw+VLu9
5tQqES4mwiQkcGWoiF0Rd8NkDnIzNzawK4GaR7CMCsoMFS9REBSeE2u+Hw2ZRWfQ2lu7r8+gFjAx
1Jd7lP7arUYU5qpqBbDB6nDxavUc70tl9ocZH6RGtWCbJDi7TpodHNPhJXHNVkY6qUSAbwpQ3EOY
6xFlUGvT97W2U3XS7vNEJacaqJnY+fAQAhV8zB31lDZct1pJgmMgI9k99dtWGl5jLp8rQ96HR9V4
Seicxsl5RkXoh9JHe9aFiEHEyV+btW/4+4G1T8qwCR01bdrYcipt9YpitLCpjkNsghJLGIysm2vn
2tSWjWNWa45u3xTYewDRDOq2wWM7aY7SoqCDve5fOy1JxmGFuStjpc3m+so24D6LEDv0cssi/h4Z
LTYBlH2q93xaXiynoGSaTOWS37B+c7T+nHVTzov8APeACaSojtemHgTp97pvzaxDYzP5KSWIpdSc
3hHe9kMDy3mnI8/gS6pQweDY9QVyHcDjURHVbSnJfP1auGctunjiFNcmEltWP5wHtGRY1pvdMVcn
GnHZRx7/DI27vbUE+Jxo8mOdavnOEHtOCnbPNEmFir21a7Q1TCBD/VHPkQZKjTBFwy4tITM7VIIF
O8svtTneDwFlVrR/v5uL8bG+PRV/UqXbSGIXT62ukT2ZWBxLDpCHFWX3vxSep7mCiPP9I2cojNuu
iX92fyfjQNdYL9UX8PVfKTxzyVvDf/OePwg8iqz/Ay6rsDGQ+ayVivMHgUdRFA5Zjq0BaNJBMF5N
Fox/UPDRwYQKVKjuqEAe/+TvyP+AXALZTObGkYHWqv8Tk4W/g9gNGTQsIHbNMdDz5ns0AZ39C6Bf
WVRqnE6NBHb9hpWoJYRhpV0xUT25l/P/ALLW/o4Y/9dv+w3sWoeaXE0j3xbczL+w3zRfSuRlGS8u
Bg6RaEbhpHgKbyh1PMXoUr5V2/gT74aDDsIB2XCX4PY8vihnEuAHdOlFZgsc37ZjIfgfUKUKyei/
4Zf5sSDa+d9UTdMdgz/vN1TprLRk8wAD3FitTFKhXloUlGhQLZ+Q7hDozSGMWD93KrKkxZPVYnYm
5atfVm00x07BNKsXWwzQHYuuRvci1VDA4KByo/bMrGszKAuq3br8DdWs6UjuejpqQsg/T9CRW/uK
AMYsxdvKqxMs4dK4jV0UcMHT26QdCCH/dIZZbWVYcydbHTDRRsvs4hiv4yfxGmpaYn9YR3exS37x
vrDrcbcOI6YRL26pVNRHMYk5XhtsuBpsuRJzF2JPBqarPq5N3gSKD45TwLz+6GoU3LwomzLhc5Ec
4K9kxuQM/6x+9Snr+yolfWqFX3OKYY3qvmDFuw5mujSQPDPXdu2QxdC+6ENM8h7j7NFuAkiKw64U
oziSksQgYuBet5x/DuFtwxpNUQ8GsSMBRcSwvQ7jawN2pgZTi2kgOF0YpmI2YmJlKC901Gqu+yUI
8W02Ba81Rskg2lRSZinDewNpnAnkRo67YLd2dYskoyGgauY2sON3W65bpNnSX/aQ1CBf2Vu71ua6
q9TJmzFSiJKErtZ1LiBjOMGfEGe+/it2E56tFnD19SzXrWDQhH6MuAiynVa7fEker2eoplL9x2lb
3Sg02LX+o4qkFqsy5lZ7EuZn15NdtxSdVD6PAwIZfXuUZNS/1q24Lgd/0JcDSU/KzZbxsh7L4iA8
tKxjB+rw/GvwIiaYz0RuGV/tqF24s/vy5WtXs7F3m31V3AmGgafaurXeHSS61f1IxmHtX7v4xyle
OtzzoSMsu2oVo68aGDPGX1EnISo2iPS+ZKFnWhuUYIWpfVSzotMwITkCR2QT47p6Gy8o1k1OPB1j
pZmOo05VsiyWvSV+w3rbDuI3f20t/SU3WLj+5X6twOyxGBZ3cVuWCB4Hzc36a8r1J/2zMYRWHUEm
P1P0BUJoMi4XYz/M3DSBzVCRE5Ye1921mcSB6+5vL0G/GsendsaSvuT/koVNHQkc1k+UkyzfdNBU
dLh116OL2PpttwhAeiCbjhZ0MiD6n4FN0Aik0WwQH2iicbStsv7t+vHrVgdVdd9jxbjuUbXmqZvm
xG10rhe5n/o4i2bdWvtI0zN8F02MGNAQCRAdL1wUbEuN2sm2X4f/8spO/pQGKQdUz5iVCserdQtg
WdW8rZszusloDonja1PbxveIKYNCukTQcj2wvru+dl4/bX2NZOckCwo78dYrn/7z8ps6iVx0ch/6
qEalgnl2cXlG8FkwhJUiWorOfiQ1OK6nZlEj+jrf9aRVbQA7EsoYy4gT102U0DfRLEa9r+MRZp7U
6l/LmVDOTLRzMBP3iA/5eu36qnW/VNQ/PnndXQ+sfV8f95f3FFKf+/OYnRRCC1+TpR2EAB6yf/cx
1z511OzFVZvuA9w57jJOB12c29QeDYHetr6ve4noksX9inyzCfeQ3VEY661b1+b3vhzBMSSDtNiX
uBq5JJFwXF9TLNGvWZz8v33v+rbrkXJ933V/3fr9q/7+k8CRRLLDZZjVwW1k9RfFmGqL4nJz1Cjm
WFOV7UEbv+kBuHPUoAhiRIMOBA/ngkRfJpG48AdAICDFOvJGkEtdMmmUBroZfJWIkdbGJk7QEvQz
viQlxZC8bsnIyX1tXQ+Qdf1s4woImPgeuaJsW7TJ5CZigV6MncAXjWqPMTwZztUndW1UMSFfd//S
J2a9BoVoxqtM3PakN4k/ucjF2CpeP9cqdSSs28c636kYLNpZX+4IUr9xOYaDpKACYEaZj2LUhLfN
0ZDzgTF9eNTv9DRNv75zNW211ieo1svUm9LcIh/ilNvY4PI0mFzNRm2BREDTUe2orARivhzydmTJ
JjZX0cy1wY/G2ERmSGA+l7tpnIN9NfxcL5AB2rlEO6OC9kdiQlyR9SqZIgACMYuP1JJgW98aW3jL
v/pEq4XJ0Qbliu91iwcpVFrYse0MnsHrkZs56uFzlPDwtmKFNYnliWP1hJBDFTzEJU7Va5+4HaDI
Z/tmSvjBrbQ4h1E9jwpTCOVwnKvRKjEV56VjrTvPISoN46lslJQlUo6gOrZjtRD1VCRN+WoWvb+j
ypvuqUrt9bS0byucaiN1eUK4ctihnXkcRhyGFBY4pWKRk0MnvQkK65LoTeWqHbUa+If5cW3EYHt0
8umP3a8DMYmwNCvgpSXIf67N1x2wbsZmyiI4HQc3BhNHtCHdWpGlkjEkDYCXzHkEQ+VaKqnfbhHA
+TG86yZDlBDBuEwq61azt+7MJYMmK6Mti2K08qud5JyCEUPg2qxuuauj7LqLbofiLyZwgVL/QPnj
vgDZckxtZLTWrTrJJxKFuDdFSEARAIsFcIqy1/Ev+47MYAd8Q3SnWJd9HbMZOgajyfxr1/qKr8/I
IZbwt5mdg4h8abitmFtq0WSZrYkSEJuAeUhOxgN+yXrPikgeHfgJ60tXt9b1Rb85uF4PrK/7essy
xR+ZKNyufVZdO77d6DuzQljcFo28FCQs1n1udgX5ryL3iN+749pnSTqHq+Y8zIpxWLvWg7gf9yLM
746llIaIQPHzsh5ejWXL22YM7EPRG/dTYOo77hSmdDU6ZCAT/RF2oux+9XXNZ2iHzRad5xqsFS8z
ckXyZKoSGAezez1w3R3vKla4IDgpemEfTs1Y8rgBFChXvmIPt5mPO3GnnRRni27d+Fp82gpW5PBN
mB19AHVP2S1hxwNIVgc1G9TXHmb0sSey7OB2N2pwolJLTXJuHtrx3MTocFP6Jht1nIeXXv0+4DYX
pT7qNKm6jdIXPblTEl+gKaUT+UMr8TuVZ8a3cLwf2g3a6U5xBuVVT2coEIBiAweTgFMnHWwHaP8l
lIEDemF8SPNDOpduAzyZ89qZx+Jsu8AeKVJ3PxeMI7b5L6R7ms7vAUlK34RsKOf/2FkHJPFceb4D
p5Wnrxi0a8km9KJn2Or1D8D0eoIdyVMfbWEF6gg5bZCS1VSU1Hciuaz5lrwz8wOV+zDekUWs9Tuo
bMlzk9y38o/sBg7p5mwcq++Ywd9Om4pH1I3d5Qg7xk2+zefWIzO9QzAP2PS29CRUzTYoQIJ38ScX
Lc8P5VJsx0P6hnX0S+3Z3rTHfya60/bDHknNTXxvbU1E2u8JOpsNKrlefqPsqx8xgWUHWA4d8i3S
aFm8C3ALGvGJx7yj6ncKK+zOK5HU9H60G+2uOIDMfjKhGG7Ti3Qbfs4f5OF/lef6DMzHcJtt/oY5
Gkl767krPONWfWrfdO+z2y+nQ/8tOPCroPj4+KtceObQQrg/atPe8qt5M+twG7ZlyZTlUbnV/CLf
mvVbl+zj6AFEDhVbGFOQS4OdA3o5ywGCI5Rmuebjguxy58ofenmJUF56pxYmyVsT88TZm0jXksDt
9xNhLWr41iYhOTAd8SPBIQFkSKWgUd98a05n6+JwWsXBdMFATUcbl4JtfFBGTwpetWVf4p8OAHfY
YHJmPWMWFJyjvXNRPeAiu+lb57jIcJ7DBPM9L3X2YeyhhTc/ZqlnOjAJ9p0DPOqQtJSYHqB/Ft8R
k5eX3TvCHol6KVLKAbfjTv5ZSdtq2SLGLjND4EIBBOeH9QGHcxjRyqN4sbHkU8BSeHS1O8XZpC/1
7J6Mp0HaSCdlV3nlq/ERMQ8CWcRowDkHDyHgwfehcOfAzb7hbCZp4qBOpWwPM/PJqc6qvpfPrL0u
2TflE9A1mQn5B5yb7Dh8BxmZ1GeldFn9+JDCKtcJgQ+ADIHA4YIzjBUi5Y36Wvgd3GKwDi/mj+GS
39tv9WFCX4GCCpCLM4+/NByAeo6P1HnzYNN/hG7zidS1rmwLE9tjb1J2WbnDII5fyMdTHOvwsrjR
jtqlQOkaGdAcwM4m/pRvxu/Sz+xe35YuQdqT+hZ+pE8UlNHR7nE+2HRucJu+1q/AaC5kB/D22fYn
A7XK23KPz97ylh3025f5wXiU9tp98ol2kxWiPLhBQ+sXKT/zOO0gIFFrmv3mGcjnBaGGk3yAoNu8
qJEH9pbZ6tB600bfSm8yiLodVflN7/VPMeYN5UZxiQqSGcyAVytCRQrxYm566TJ8yw/gkYA3JiaG
mBv5jLOAH77qypEE7mMZeJx6uc2BLW9Uot9xo27Unb0vLs576jkvKFV5yz79BgNuK1VubN9plKAB
U7sMml6IWrYLTQZl/E155nGjVnyr7ckNG6/ch2fc7ZQNqa8jph88+SoE1dskwu9xB1vp8jPYh2ci
z32xX3hQgfza991ePkA1HJqdDrSdEVBzZcAEXv3INT10J7z1Ug/h7oI7NdwjNxqiMgVlmsf6HkYT
2JYJfLxLwYL0uMadD0vm1gKz4eIC1PoBYr9+uKVw5yfv403ZPBN7Jcjr84nOznhVqPBx76HecLa9
8FCf4dsczRed3+xTadxPqXsHe9A6oQpT7TXmFBe7GMsNSUeiVZZsP+e79Ox81+/T5/Am9KMfBf44
t1OWj+51+rOLmoTPOkVqDBs55ao9yaOjTKnIj7Tg9mpRHQh9bMRj8UkbRw3tFFEpUG3EyEj8C7uE
ESIqon2eJozoEZEjgSa2QhGQrFujgRvW/msTL1R5m2TDKdVhesfiNdka3fz379bQn3PrViUo6YzE
K3vTpbbcnmwLSlBhEVBFTn/s/9kkjdwfJS1Dv1RsrQfatvqGNQFy1DWSjc7YQIJfll0E6fzQkrmy
R4pfy6IzUq6beN0uICAxG7RMHS5VG7HgHEFYICmHBiqFa6BxeREh8qiRg0jW/cDikKVl3gxYdW82
6CZtZLDFR8cmVbRudZEICq77eDwSfUTyyRyQoq4wFdyoitA3FI0lpO3XrWuf4gyjnzf9fSAPHs6q
rWvO/MGEJ0S6daFU3pwokh+EdyESNUcbBwNEOwvlkERN+2V6/eVgnRq39Swpu1FkF65NuEaB/+xT
RwQCokG+W7Nsa0lp3WrAEjIgiCBl7QRTGVMexrt6rSmZau+iTKjv13RwJ1KC69bK5Y9TVd7nkSPg
fI/AgYKd7ZCaqqYhRUeVaSLoq/rUIOyy0zXG4/5lqufxMMYjfLDJ8a8JJNkuendOTfEwxn2OhVG3
HPOFTIzWNYzqEGmBUrDy7CGATkavfe3KYwwagqWSMwRPFFZlrAWmUXiaKE9VY9dUGrkRqANMR0eZ
NF+L7X24iH+80Y3XfK7s7ZABcHYTka/TU+iuFsLKgDsGIhXxz12bax+YxfmgBufVKh2FDIzX9b6c
vVmvqUe3txZRj2YF5n4Qibg1RSespvF4wkQoFrljvRXJlK/k8TWZrKrDN8MA1CdLJUgthPCPxdyd
iH0jRtb6x9yloMxHBGR2ZQuPtLUVIjcaOcfyWaZ03DZg/tcS2/pfrs11F12ZmJMkMJRZk69/ryJC
e6SMFQKjGunhah7tzTzbpHfW0uFXI3LIRtXQid6ElzvwHpG6Ddy/1D7XGuHXvi1P+Ze0yv8W4/5D
MY5SGkWY/973/P9l39v0b4bnX+/4sxKnOv9wLNU2Hbw1ZR2xr//zh9+5YiGKp8sKBTpDdVbj8j/t
zi3lH5pOpU23dNvQDEUItPxRiTM4RE2Po5qGApWKyN7//a+/6eO0v+3/VboO0Ze/FZzE78G92tAZ
HWxOFO/zv9fibAAv0M5k/XNpu1/NNIdQSw04LX2GpnWjLLiVY22jdMlHXWD+AHZZu+DMmxwUyxr8
kvrYFI3TJYzwzeh7OK6OYZSPTTO0F+iNG4CP1ePahH1nuMBADD8K5+oxrCv9pkdW2LKUhBhqoFrV
prKQiOYd5IcAsuoTuikY1yF4nUFQiAf8dGBLtFmJI/OfjVUN5Y0ddTDI5hjUUkt2yrseXrfW16xb
AzK4cNG/PmTtLtTgBTBPv9NDJJHbqFbeMku5Neqm/1TS6TQrff8+433jDSick0pK0a+TtdzHbSl+
1PEL2dQWNAFrQSgDw8jmJlcxENC7oIL0Gzxfu9b+tbn21Ta+cLXhUMjnTRKC/+exv0gaKh8uUnXT
iUrVdGrhwJzWXe60bO80+b/02wjLbpCUyNARFa9em6/9cko5tn4QzL5DkxHRWOvrja93FcV0KAzI
Y4CRB0qebXuBxxBiciShy5fp+UkaekME1kN+SucQ8PLvmzgM5Ce9krKD42pWum0KpGDNIp9u1i3E
LhCasts2OYmj64GuJioqjM7eyQmarU3a1O/xEqhgcgbSbU5ov1WpGwK8fneCKoTBxczs9BNwYbRC
RtQV3xUldtyiAQ5uJ73+orCQtMaqfp9Us9ijQ0EaT7xsjOVLiWj8A/XE8S9vr0Pc3iQthOhh9RjN
YRMXH227vv/aDeJUvzUD/LfywBx8s5AldaPbd6ghBjwgkPPBEklUVh37zlJK584QjWMqYJIQRLz2
91ERHC01vKxda9MviwMJBcvAOB//+IwINREWu1O+g1Q1nnvRDCTMzgsryq00cX/9dmB9ybWvjXNs
NiLoopWVWJD49MhX2vp13esXHWHpdfP3fcj4HOqzzsJDhXRs0euad31l0eQELcagWqdrZ9zN1PWI
DIYu7h7WRgalhVCBdZsXfYeSvtKdmiK+1LmTfCA5czvLUU7gSsSXVU74PLcY7MSlpd6paKb45gSz
IEhAGVtxOKHl4vSnUMb08TnCzgzCufr/GTvPJrWRrg3/IlUph6/AwDDAAJPHX1ROq1bO8de/lxrv
Ys/6Wb9VLlVHwYBRd59zh1S5x58Azkk5snPvxvB0uRC53GeJdvdT09ypuKW1tOIA0al/xoZsB07f
9GEQP+bOPWlU+zdIupvLCFLOomxKF/6199TxBz3Ii6nzPbe2MG+ubSEawR6qt4e0HZqHykzaveoq
l0k+xIYtCUEONblu7r12yvYx6ZS5AgQcxsNPRTHW5n702AcFFZsf2dPPIyNdEd3CFD7qR4bmkJtT
xb0L3AxdOPOAdH9+YCODds7cboHNVHnckoHPxtjcXMa1k/+jP63Vb0aqESYTzUZpTPUBaaXxAUuK
uXy59HpBSHx0oE3GhODmjsnh6Qi5AuUUmgbUwveNE79dJzWiwjv515siozSPzoPuWAZI9QWwm09u
0gC509uDj+7O6dIUt/U66p0ONzPasA7LEB7XOfz/PfbabkHwXZPywR2R3zT7UjDCpOn9Qw/bg1iC
lX51iW4pyfRFRagCpmoaHxD3Y4D1Y1X484D5QAS44A8IFLJ3HxZZT/UMXUMwWbMt0yAr/+siC6pZ
y5t6wieenMFtwwe7B3mn7XU8Eey1k1j2pkybZwXNzXaBsyJ4BZz5NojWaQ8tEdRx0K0jSSj1Qeus
HGpGBppx7pRtIiAMhcaGgCoeWgctjXBnrOaIQRR9SSZLLEmbbIop+Bzr/A9NunI4F2OGLx01eem7
bWK36Y8KdqSqmMJTI3rlyWogbqE82+7lyAKSPueDqtrKqgo6uLZzaB6Rmx2TxFLuOAEThEpUdN6T
8hSINPqmqeFbHIPlzu3QWGOa6KxHzd2nAtuBAhW8U4jC5KZKDFzo6w4VBuyXb2xfzZ41nHIWoh7i
zZjA3Y9aPb7Tgd4vRNchU9pyAawE5hyz2O04RHMVGY90CvayJoe5pI9XScFLj7VjPlyGIcxFtEHo
BrK/bm3iBRQpEPRD59ly1CPuKt0XP4g10HfedIKOPO1a1CLwEBvyL/5972AoqqU14cakYPvTxPb9
T5vI32lDfhSH5L+C42mWgyi8haChp334T+NEIGfJmwffekfVVklXxQ9doE1ng3hHpHO8Kzt4+FNT
nmx3TNejXzc3RjSkT2Dgm70D9nvRB9GwM0pkE5QJGxCeJ8qOvSg46RQtCDAWPjyqvztkSbbJcbL6
oe0690PH7wZf29hh4i8wYAWGhDmkY9M6FCYGiJrl+hvIst0pJZKwFKZivo1O++ghKPBXhXl2gRDW
11akGjCtwLD2CMUQ1sZS866vVKLgsg5B25tNzWm9FGWr3Vj1Rhchbhvz8HmivHh6T8yJE+C+B798
W+pqvS38tDh6EbGGNDa8NzdvjqOW+99DJdtoXVlsU89OQfP26n2it3gSRh1WQV1KtUknfSGLQ1Ie
o8KOQUUwTjaNPkIScPVZ5mInZWmwvgzIEu0bg9/alKfips4748aP1PhM3iU+q0Wj0sauoCI3eoYy
hrGBiRZojFcTgAja5DhTgQacuh0Ar3mavPRuqdy10fh2bTKHLj04KGAbfOQrvQL4xPCZUxIbzzHJ
wXRAYkVeMAGHs59oWE/MW4drhyzJNsQziDz+rrut8AsddKGsPsxrdAQtF3Zt4BvQV3vbC76bcMfu
B7e1XpzEWwZGED5pU9A/Cmi4aWQpDwUn732Bbf1SI+P1BQLqrR+4+qszpRbBkyDZ9uhFIz/bfZUD
cKj+XlhW/ehZYbk1R5OEiGIor1Xrbsyi175gUEUIQ/f6ox27xZ7VZ1rJDuKmWbwJJj1dZiiNY+w9
BYd4zMRhtPW8XllC3/a1HtyzNRaPwMtPYS7UQwlV7lHLFe82cjqxlJ3y0inVaUQE4iBr1xGlETJ9
nvXPPeQITv/+5R5NFID90FMdfjPydPDpfRfw0VyMcs0l/ub+WhxOUz/O/oaGuCmtVnnxO4GZlGpa
t4ZwlRckKzFAdlkNZK+NdI/iuMqjiDPloU/bDaJVyksHGfsP0qIzRvRnAVZHZaGzEBsG44mQEufa
X5c6X8RDiNVu9j3Wve6E2Uax6CO//lLEYtcBtBaL+F4LU4TSuqDbA1jXn4FsmXdNpOxF4mILDSUe
/TmcT9ZydXPjxLirR5HchR0umWskM6GYOTNqL876S5Djl/PxL+fhX5VRTUSVDdu1NAt1bgS0rI8S
z4oGwitHGvdrgLapXYGDgNkZd7dxCifiUvdCIU51iavREDU5kcl5kFu6xWGYqhunGWN3IZAsOk0q
4JaRsOBKTmliyOBVPpngY/roCJkQZbZKH1eGYkdH2SYvNrq5mzpUoa/OHdZ8cSo92HTu5I/9HzYn
UjD5J8VcvjCDv9P0bEtzWWbcj4jTBOzRZA/+N6WPDigc5i/DiIED2e632ijabdYHLjonhvkWqZzR
uw4k7RwieCpzFEn9wnwDaBfehggG3siq3+bfEqOuToarKGfHCh4vs4vMWZsNrHp579LLz7V6MMMW
qMqncADjGqQFZpR8IrBP5uKl3jg/SogIF+DZZ4HtJm8VHCWyDn5GHnVHotVEz4WN+B70CN9st7Fr
QdAgCOruwsRxLpdoqPtqIet95JarqdA1iFdAceR6b/pIWsANeDM1pFMGPR+2Xl5Ujzw1vskBFc8z
EmiK+zBNCdKJaBysa+Ra3hOET8zQiz/XtYjX8cBD3Zoa/RmUHN7LABZvYCf+XDVHsr+RoTymjhkc
JC9QluRFgOlbuK7brj90hFPwJ5liexbv/vD1c8o3VNZawwH4/UHcWzOCUfWGyP5GFLOy7y08TIKZ
TjOk6rEOw/EBDBcXdI7BaeGnbc1V2ZEomBDp9ngZFtQkKEWA5ZA9x+Q1ZBwXCiDlc4SGyDmuhLdT
2/Sly13/bE69fx419LisAM2oLskdMuTo7qEsEpF0mmfIgVMQvLJEWTs5Q7bbiM9xV9mQBaYr7ypr
coa8a6oJHbL233cRY2UsIwtlQzkuBJlVBlDijNK6I5gem8tLca7Lkrz0KCndgYfgECeLbTStUMK1
btsYte3/3uw5817u528BMXndVG3LQcXL0DR1Rsz/hIhvM3SHFEQW3p1IGHjwtMC0Ifm+pHr0PgVR
fawGVX8RBuItUV09EXYYHoE7saYzyI1H/b4bqm+XKaJBWcDEE1NWx8RNsISOjZtivoULMWxlI3wK
QIkqJMYZwhCjaDJXxzBCT1fzT1rjd4D24vA+xxToFpflcJX3NYliyJf7wEMZQkSW9ZSHg34K0uHW
1RL7SY4Ihldk+rtH2c9z8InXbu5lLdQaZIhHNbkbPfHi1p5928SG85Cp9savDFYx0mB7GOAD8shU
ayWLbuMYcp6sekmJQVzkkf6be81ZP8oACL8TmMjhT/tCFDZ7wLIoe4gDpIREjEZNV8CkXQZR900L
s3Qne3W3bv8okv9BJd/hKzQ8T7VsXkVznY+a2oB2cTCu3f7dwYEE/WtrIl3pzmd9HymCm2Ziu0nA
UzVZVjJS8fytJDdxLcwxoz752RdddaOHosrjhxJ9iS2MwAYUcFTf4KqC8dUgnE2thsrNmBfdG6L8
sxux0RyD2tUfB3BuYAy7t6nrEba1mupGsJN+Kw2y+FNhVfcgUP0nJRgv03Unb7ZuHVorQoTdW9Gi
9uK5dnnoEV16GQ1UDObpuLSC2Cf/uJIvCqkOTqmZViijFtMrvl7yNYH8xjvXy0zMB7lZYAEB1aKu
2cl7TMbSd/xxpbhAEwfHME46x70TKS/iHYG4vzbhCEmOF3GIjWyTFz8aZo0nDRrlPDXpM22PWMOr
2k/9HmZHfIva2nApXdt+V/rvcU7k/bif90/pw13i0LM2Gu60XaCe607xN5GYOcS+Op3lRcONfG0R
llld2wKtnVZdqxk3cprs6AgnLc2U8Pm1DXB4uVBGvVxb/fQtipzyvqo1i19egKCQMZSHyYLN2deh
+yAw/F7amWjf9c56YsUmF9QpNzQAAVTdElpNV3/67yeUNJH5+QllGDZ69gg0eTyeiGR82CbgOofh
IhJE76U+hvGd7dzW0E8aw2m+2y77ybHWPqHYji6n7hjHskZeESdUe2MGeb7PzU4HnAj+pfAs/pPP
F6VDv8WO0U2VVR3PtP9+ywaUqV8eqixKljNzoDg+z5YZH7aitoYztyjq+tM0DivwnjX7BC5mUtTH
3HHQkumQ/MUi50ebOjjprnOAq+mp2b07WY0CnJs82Vrv74OsztCVTvv3IAV+klopMJIgqh6VEb5u
qvbvRcUXpOdaSzp25cKSDGYntKYyxwVy9tEmh9izIE2koX5NjyzJixxoZPhwEUbNV3/4FNwPDyb+
cJe0OiY9jqmx2ftIKQr6QU2SrNOfWUnThZWU+X5oclDIsujM9VQP8r1f4NLlGgiQz03XdlmVIz60
JVZeAOo20TmbZ3wYd61e5+YewhNp7ES3GnJbD4btY8Ngee+E6MIUrCVGZ8IJYKOaNb3zEEw9loNW
NSfZZPrFsOVJSpR77pQ36VXTX9RuCAipjYcHtSj7c56crCjnlkrH/82gavWlHCtvovglqkeFFuzk
TcSQjPexH2L/zotadYtQYdGbOMDq3S5Rom4Xxg0Ii/kiS00NAgsXBIAbv3ZkWCRg7DY32vxUlhyU
sI5uC+fWqGIE9EhgPTnJzK7Xg4c27boneSmHdwPB5sdLvw3GJkOtci/7SGhwSsToJCG3bROZXoaB
0PZJZaj7RCt/lGSbvMRz74fBsk32olsHGhFBEvQVAwBkSBBssjE5W1pB1P2fi+yc3BaJmdwci52s
X7vVyBDrQG2GRTviNt0qk7I25pUXq6PsQfWnbaS1qHjN6zDU8PgwNdmxvyzD+AWtDaIvq0uvmuYP
uFSyw+LgcSdvAlZVPVvtWp375CiSGtXWUzFivtzkd6+qdeM29GFEyxmAg1VASVZ2l6fTtM/x3Fom
Y6y81x5qOkIrvGNvYGchq70+Ku96r4KIs91p3w16dkyz5nPi+Ma9Zk/mvSzZvhkfnH5EY6sw7y19
wt9CdkTYIy1Lu5619plxvcgZFXTpa5PqaIiPajHqm02vHEwNYwhez0XJzlYOsu16AdgulgESfXdJ
p8a7vvPinSzJS634WAnIouunyXpIo2PUimSPpNIdhxhkVl2+hlUFyeUmVU0OpXkYo5MaDOGxbv8K
ytw6F32XPdaNwMph1NWbS7Vu27PXAh8zcEpcwv1RljkyJkhsMVh4fXuPf+teSZvkEJjWrMmIraXf
mMbrQN7tprXqaSOrOV5aCxON8mMp6uAF+eYFjHjzNZnGbv9hlk0MMK4Mtpv4kFSFXn/h13w3tlb4
ShANwjfqYrd5Lopn0CcPcgBce1DFwrdPQ+h14PNQrooGr/iSXW7gFoq7ykxv2uHMqp9aFLEWcqLv
F2cTiPdz5wfFLRJtzSbGNvoldPU7OQCORrhUQAJ3rt2i+xSnvtk99Z5z4/qqcxvBYV+joZx9HlaF
msefx9gB79ogCeWHuvli1khtzN0RqPlVbOP2gLgH6pLCAtEE2FVGRmWQVYZbfeIdmZOHSzNulPeg
iLeiLtLnFCDPbsiDGA1w2vWh+zbUTnF2oJvfVyV2ER0qK+/IFaKc2SjHZj6tjV7PGaFB3CFG6PxB
txLt3JoA9+iTLVD7C6ylBbCveQD6xmewOfadYSliW4eGsY5VLX+bsy3ys0A9sluiGlGjCVJqCN1Z
QHXn7ycyIvRC8uxdM/hRt06kbgcxlI+WKb7JAZkG3jEqILSoWFnc4Yfu3XjDKD41cAPkCN0fwxXG
CdHB6LPgqCZlxknc645KBx6IHIeS1/j2UOD5cCmMstCreNr+aLl0jeC0/275/4/590twn6wmnsm2
4PoSSqBbf1iW9X+vyh4WVqoOT8Yx8JD5sJ+yrKDBgLYdnk1zco9x0h7VISzftVbL1p3jKRtZRZdm
ZVd6BskNoAhQZL98H2e0fABjlY/HQeypzbyDoigR2mZ/lxTT8dhlIP4rS5fe0v6DvxNBsV93WPPO
yrBQDQO84truv3yEODvUZaGZ/pNZ9eu8TTmNV4Z265jdj9K1zftNmxzn5UcfibBRSdFtKThabkNr
6O66qYywhfb8u04vtmM2RcZGG3wyRy0rz6U+8dzrIuR4/SF572YDFsJOzl3p1S7S4I+RoyTsyuxs
G4ow5fFMNRq7byiraicxRsapFOE3OUoJFITKXQtk9DyqAslWFPZr0bEZuQRG0IJFKtkMi1edSACY
5cbfW3MV0OUqMPzqKUgn88zvjz2flr9OIzofKUns5SQ46RHRRSkti1h5HNfZO/6wlrUxbr2jLBGv
RhYtB9AQOwnZXtmo2Ok7tsBEVuapcrCcH6OZqs5TL2Pl3KRlNZaN3QCHMgyMZl0Ymr8JQhVWatwX
r4mAjDpEBZLx81uH1/2gsW08ZWnYPXcNdM252Z7Qea66dohDXDOs9yINPyNWkn4Np+jdrHKTbf/g
8x/UjW9NAkZP84CQdeI5tFCR7HuvWMit0aUo91D6CG5uq43trLnIm7hurCqtLfzldStltUBYvCAR
s1pUiszYVG7Zj7tPhSfOhhEanwsLZd95Ab43cHO7D0rUbWRHK5BW5Yf17KnZnH+vunXZ88Cpo6+y
P/EHZF+STLkzG8Kr+L0joMT2/z5JiBH0mld81r3o1bO77nEIdSgGtaIgHUs7n/oyapryLUhSc9O3
Dhq3hae8CfC6ckDix8UN9MfqLoxE9JSFBGjmiWqABLU7Tu6hS2rjWBfIKsqO1ifBFWqdctb92sci
M8XJO7W8U9ST2rZ9/6UGiXMSUxE8W5wNikAbXzvHKfZjBZY6HbPxFT/QcI2iVbaRvWEhOERWYXAv
eyuitY6Zvfp1PNxXPmwSOSoOp2kzYjkGXiucXpuojQm+FSSC5ls62Di0qlE+KXWvnJwsf7y8MPjD
reOJbiUnuSa6bI3v2lufleJQRTgVTCMEVqeeT01hZDxfq4iV/KiWhV/tCC39XJW9sFd/zG1SXX8O
y+DJxx8eRz8ks8hg+0jDdMg1yCJLX2eRJij9Oy21iIj8q08OU3zrxoht9TZQtjF+HtYbNibVe28g
9ZdIN4pYs5473d4m8OY+gTFSUTlwol0x+tZjPLkPl3bC8UTdonHvNgORzEB8l+01W5IlJqLxfRYM
ySltYN4IMbqfsHgaFqlwTShvxMoz2OC5GqGGiOh72Bswn5ysceD9zUXguw46ANT9Jqg3gz89qDqL
LJQn85CNmFrUs1ztpa0s7UOoThhdCL0+OpkzWIu5LdDOY41DEg8Ltq/Bwu6i8Av5U/BOfvi968tN
6Lm5QMTyCwrzCc4f7ZGTMY5jeRyt2zyYvtejT9Lb7b90wvs2Vbn2roPfxnMH9f9h1rsToe/vMWHC
uYdEfbJMO9tjHVL9fdd3LkGuuSgHyVJtoLED+BAN5HmiUuVMVATFVN5DMTEyDZTpL9l9neciOMjH
OIuh+1D8vMlTnlI9Dm4UdO/uOeOqtzW2LLjcRyBJ2JeBNxT1oyLYK7tT1X0Sijj6wQQtTFkFWdcd
wEUMhzCvhgOczeFSDYIUkNbULGVnMyKKaxtoO3bV4Bya+UKwD33hIrDhq0RsRBBz1rn9Cen17i4Q
9ZtG+uokL0A/ulMbpDhW2ZBo5nY51BZoL/pmU6+uYx0x+2BY4jaJKjKy+hgc9bSZMEmwRxTMEvPQ
RGp3o3t59oSKOobcvRF8MQbjdqjZQy+6uEABMrG/gumDK2No5rMXYt0u71SBDrjcKS/JZRs2jDpb
qawDoS2swMXBnSsJ29BD2k+YAKGKEq5rB76M7HESkxh3m5nhkhwyUZOogfqhpnvY+M0tjhTpPiiq
5pbE9Y+S+KftQ29OOuBGFQEq1ADC8VQHNy+LwgZHr6B7gigcPfJiGW42K6HOg8KhsfSlbHZj7AJm
bZBTB2KBfFTy6lqefueabb3S7XR8z/FyBANAdMAyzBk1BLPOnDsAeyC24bUkUQPhvVRJi1aYObwn
gwE3rO/GtawOYw4nJ7eeMJvCDsPEfSGpOdHiHM1Hze47D2v/02DrISK/CHtCyq3WWRJm+6lS4p2B
KuGmnILurHnTuBRooCIx53KQnCNMwRxranoM3dyser02yRICKOYqrJBLUC0i3mQXUUfrXA79NcSF
TFiQqKjKNnmZCnYuiLfneNK71qNdadW5IgC21OKqXaPNSSZa1qe5PtRB/6POKv53PUirVxNPE06c
6pta4/VQqdlfHBBXtp5ZX9xCZ9cRm/aD2+r2WrhFuLMR+j+07tDfmEpTPbc5JKQO9cLv7ZckifO/
Mj0DuVnp7jN6xiTw/aQ5BH2FCKeTQigq2/KBUyeuHWmZfOmgwMlZGj7YwcjTCvS/v+TR+qcktPUr
4MpxUKXGUYGwsGdZuNJ+3F0ToxSdqxb+VyzhxmU6GcEuJdYXqOVfeh3UXxB4vXmzWq//GpnEWOLw
MOpWeqvV0GEUSwuPrY6sjtHH6IL5pKWc/D6MqnrbeivDKcJNWuTiAavCJG6OuRGYd6piGXdECwps
aIpkGXatsZlMSImcmhCDV5H0tIZE5dHB7ZKqhDa/bl81EC+rZpzQmzRUYHmKSTjZqLZEVcUqVrQ7
G9Onk6NC4Y2K8A0lDbfLjLfoewk8/DTlz+AxvY3p4tyi2x1USsfNMPVAIgdSy7PiTekByBBSHHVq
3botLrZ97Ss7J3ok6FHcR3pfH61Rs9cILJIYxWtqp6hOuYMAkQEYVvp1qrvaqvfVleGKZOmDcF0r
gMzXvZ8Y68n62pp6tgUYnd04xMeXlgBzSwR8WDpVwd7barf+FCa3GFVVaw/J5XUMjri09y7uk9tB
CXnLdU6OJ7YWcZGWiwHF7cd+qvaRkgX7UbDmuzUfeKfjDJJppH31rCnWo+Hq2Ar0yJLEDW41RtVv
7QD+rdLrn+M8zm47G1uWLJgNZhQA4WmgFw+RiXxmrOuHdL40Dc9SLWwPTiGWfRoNd0PfejstRaEz
q8sO0CXS+3EU8/CYxdV5jWiBSGm1RaBgpcfRs41b0nZKvZ0Rgksnh+7NsspfU7U09nFefwkE7F3B
nsku8yhb+B3iQETDUXtO9ziHvpB2NZDtUR2sTqwO5qqYxQA9ULQROPA0f+JUl+5FEKf7kof0KNQH
0brtror84hFnxCfLalLEYLe2hjs24etjHwv7jWfvVsz6PEm+c0V2yA07eq2UZKM5fb9RZt3znHTk
2dRtVjyou8JRTnYh7lz+2+7VGBnuruuaQwvTWjWABbVquI4EtsngMw4i10MMdixUuvmaCj+Y5a3z
HHlBExZyGb3kqd8f/JGgbKyPW1erfJyQ9LPLeRRBV9fdli1cZIIPj1pUtffyoiMvuRxKbDv4H2Ts
6lI1dgbCGLVvOPsijtRjb0co4ALBXWh4oTXYbi17f1o0KnrrLmCiBhUJIXYlUew7JVWG7eh176nI
QeLrQ4zYIF+jESnQ9gxr3HOiRzIqwt+oq2YE1uTiEMJOdpXqzjJUjK9qX97o5LvBmQ/DAbbZqan5
u7MWY5sWkYCtO2JVFmdtwqZdwE3NvU0SODmEOkjsA3J5utH94bGm/Xrc5qkGMMUBY2cQNcB81viQ
0PAnEx+bysu+hXygr/mYv7aiWjr4ER7BbiscugT7KxdpbD8KbszOKv7yi9zZCFa0fRrE6CojwxGT
ym9DRJTFxG/7v7MNH+y5eYuOSTQAlzMkzAAUSOf7nxLZmqonVVoW0fehUJyFneMN26v5uUy0/FB4
Y3+rOwhUF8SBlgVnxzWY3wWm1Rs/89S9V0w7wUJ3kxKjXhuaDeI37Tm2hE16ztXMu8FiV19P87M2
izFVwrjbuDFTC6O1XLw2o/qnT1yf4Q8/p73U+W8wNY8zqe4aLCq/JuZ17EzjAmWSbyzp1RIbpfiY
VsmDB2HvzimC+CgvyC/ExyiEI54XbrGWbXKsLFWNY9xw5uuWHzqGsm+2nRjfPrSPQxXfF/3jh+Z4
fnU9iPZNPord9f5yWK1ECBsnhnJ5ddl2uaAedFO3Dbqu/7zfHzMQpdKbFEjLrx1ZHcQHAkw/Tbi+
mKIVGxRbWUTmSbI9NHkKCRdJjTQrO0DIgovkyV3qH4tygI8ICj/BeexPxZ+mCQPbiuW/bjZPaJRC
WdmFMrsrsFe32XQdZAkqr262w8GK2sdwCB6NoHL3JUHEhdsjVWMBjSCunQt3L3vIeLp7WR0JZa3Z
rJWLmKAtKmWif6517XXCP+wBLsxw7+QOeS5lUt8T3E+WWhdr+ylws6ci0XeynVQ/dGki7+T/Qs5P
9gNqQdWbDV8GH+JKWclRv7mrhsLfH3+Hv2osAmQzPHwXVYiXOtiuf8UXo5x0a49P3jfoF3zDtj/g
J9fq7iHuq3XjV/FO1vJIFyoKgWlyA/erWcrGn3r66BYzyPIgm/iBherK1JHG0DyzJxTA/eRlmALv
UqoLVqsxQnJX+O0Gcmi70ON2E2pDc4/AoHsmlAgS03FQT8+8s2zKmqy+Q4+W3TvC42cSIu65mOxq
nUZKupJtclzcuDBhbbvdyLY+mXd1o9i6M6Ai03prJ0vXi2yzMUVcA51Cdnke5+hlUl2Kv5v3U7cV
9+Ot4gGrJ7X08f7/8+Wur17WQNVGG3H5f78zr+HITxiewI86KPvcyZS9LIVh/dLFmCh8aB/mYdc2
owKL6+XmDJKE0Xad/2Fcjwf6skI4fvWhI89L/CTkDWu0tlcu7xau/D+N8o42ZJ1bD0YPK4i58+Pe
3EGWiXaTtwuQ8KzXCjJGsJ24uEQLZ3o/Rily3HUGPKCz76vjvAz9uMl12mWsuQn9R3hm6t7lvdyo
StO/NLr1bswkvBjt6wbGw2fCGhgyWKLc+HCoTkOQ3FS2W35yR2SYk7EC69yWzl7UbE4U07ffPZIY
koBgJ6hgKwITxoGd6K1Tcp7NIrwtk9I/6v50W7hO8aLUdXAskuY99fPyJQriYt+Sa4H9RbUNhbMl
RaUvL2PTFnPQdopu4rm3r7aKs0/DHJ3trO1PxhCxTVRtjGlIbT/2OeQ6yPXON9V7j9wBP+8Sv09f
CacHt5zcbRe5aI3Gxoy0a6eHwnRYPCOMY2WbFdXTaQzJss0TZBO0w3adCVxlgyCaHmQHMutnj4PJ
QY7ohpw/ELLNTeCX/dL2cMPpkJuuVpcnHv4rM9MaPsqolZAKeFLKi+y9PhmvHTFri6XDkLs29fIm
1wfq9ZWubXK09s/t/VttK/F0KAaAr2u8eBYJBHl3qc+gO7SMYFdq/uHaJEfIi/YblJ4cJ3vlnT/c
7jqXjyD58Wqm1os/gPjk9uuXvYIF6Nme/+muBQrsA4jPqJK68qK4/mpWwVa3w2KfFL6+bkt2Q5U3
qWurrIv9pRh4rw07pDuelOpX0nhP6KHbL5rAGsUfLG9Xe059AHhqrtIKl7oK78adg4v0Qsd+7DAN
hvdkpzrmo6r7hgsl5x3HxKzZEd5bY7afC7+2T0keJOfACwiHeOf/3ufZv+rUzjhpV7NIXblsjlTN
/showlHd1Qddzb7a0WAuq2iwH3z8mSfOHydZQ0lY32QwCgj1j+T1cGLGPgCQtOxNe7tCzD9FfNtz
zHVcoiIS+5O/w2fFBxtHqTD6Y6dOEETmGkxku1rIoryAN1rZ06je9XjTQxa0/btS6Qgux4266dBd
PIpwYMmFHfCEoVqwJI9rLtAOF0tRE+1a+FYY7AObCwwnZSdLsm0y9WjbOqRN5s4Pw+TYNu6CeiG7
lWq+Vxh298EYls9swqy144bZeopK5aUZ0YdLTL++k1XT0F4VxbOOsqYigjJMzYs3qNiOltNZoh3/
+2vSPtK7+Z4kJNF22ZADk/tIIvIR5Rs4hitfQsUqNm2mfELKIzvLi09EAuJkdOJtYoIJKl8lvIwW
52hn59CKsnNFWBNAaLr0lNLHIdoP7BMyqV3YhSPZg89Wr/hHeS9tviuROSh+ZnV/fQ0r5Dt12XDJ
+8l2JayeAy1bNbEOcK4IWr5+39u1BBeQ6GqmdeLb+kMS4ToQ9l3/uW803N5y8y83wb8psd3Pem97
i8DygscxmhoUcTN/hwVec9NVlbsy7fz+StM0J5xPW0OLf6ZuVvaD5+FqLambo5e1B8A0v50Uto1K
OIcJgM2Mvbyv4g7tYX6VBongBL2G+OdXsJTyFFo9CZsybx7I6rSHKqzuw1htHmQTPwq8zMDy3siq
1nn5GnoDfkqrcnTsvelX3/E6yU+9EXpn5Pwf5am+sutp3Q6sfhl+Ym8YRB+6zsM2BtThsQK3iZ83
7V2KYZGJowEW5uO4iOIkXMGowdlkTHCbB3VyvVxRJ1UzPPtxB/ftUeidgYPW3xfdN41d0lqofxCV
NbeA2FayTQ4Zm9TYiVpom1gF0V5Fefuqf62cznhVm3I8pKVKvmCuKgqW4ZUxYtZchcZrxQK5AFAS
3P+Ykwel+aAFwt6IXpT3rlECweLP+Frbh0kt1E8h8fkeoWZ8wNv80R4B4atR9qkcrREbEsW8c/pm
fCY/cZvChfyES4l2oxjItmEpFr5FyAPI8anQHH6dhckGi+metZgnv2eoRt5CsGovEvb/k1CiaThf
fjhD8qtzLMkm8VzCZR+DkVbQF1XaVv/H13ksuY0EafiJEAFvrvTeNdvpgpCF9x5Pvx+KmuGMdnYv
FcgyaKmbBKoyf5N9sytONFpum2dlaooRCSxUOsOV6OuavITkizJxScrr8JxHJrbbu7F7KDqt3ttQ
FGYN+iZrb2ic99brlmGrjl9DB+2wTra9g55hRaYN6daT1PKSGiYvpNTckmKpLqKr1skatkalAJ/5
q08MGKPJFzhuj67LyqJ0EKxKMmWFXDJHo0RDDgEaX7dXfFuHEI6+gwg9Lw8L2DFDt39cil7TrPBW
+ccEcZmjAhSHYU/SkBvVU/OYPa3GYGichW5k7ltdgsCEHe+L3vvBpopsODhDKt+8Eg+XFAuMuYFj
xiqsMv8gGpeJhyFPsTEOsPR+9okrexr9P/u0qIv2rnl/zhJT4a4Oc1tu8QrNKxlqcGMtySbKyJ/F
VjFrTBfF7+mw4k5HGTOv0WpWkI6YugYrzs5SMmIlSCS6qjaNdxAGkWlW3fCiWiCyM45lWlYNn0UZ
exvdw4+5yc3h0w/8vcp26u7GkQ4dV6PEPU3jD2PMUhtgfpe62o303U30o1LRLcvB8rYiVDnhULH/
NEJ7hrDIzAnRuA+Nqpq1g+/f66lplWVPkePl0eMn2szDf2vnm6VxjtIkB5lZ79W+KfkT0Eg6f5vY
70Kkls0S3W8PB96Q9I0YxY8e1QF5yLcSG4fFEHrBCfmIclfh+biu06i5qSPKXxxY3W8dBkFBrbs/
TbN4hypevndVh3batKhAMHxuema4ir0AZKBaRhyUxKUokz4anHv1ubikfu+u87DssXfxC22hGroN
OxQNPb2O5DXY2orqVrIRnMsUDzYyjN6wFoRM/Dy6LcIUOxu1jHc2EWBNRyc+ur49vkA0OmGbpnyS
QzaWILD6BUidcGcAUL/4eu0cFAOf6CkqSLJdxJWNlpuDk/DJjgPYggijRfJAmlI8c21USje1GnyK
566RuigaigERJ2OP5mCu7v94PgeGdusw/ZslyCbzjkrcpe9k3dXKQoAneM+9xg4E7DpK/E89M39Y
kZx/77Nh19qJ66HOdZWiscXqisCsW/ckGrswk0PomkvZag3tMSBJhnvKUuUjgLqwfQxIjaOe8qJd
O1OCzh1GGkSuDyK063hECHWKy8qsNoWFaJuYN3U9RkXM14Ps3tSIeXzELuJW/WQeVsbZQvFDfT5S
+nwRjQJlDjmWm5nBDHXDAg84MyrXYszDguuYK+2riBo3bV+KMvxmYAo8VzSoObltuGfROEVYLWzk
IZbPvsaMpHPnOisvqczDs9+KrOkM1/7kJ0lnVS44gfEsT+BoGOh6TZ1ispy24bYM0xM1oXqLQEP8
MeBGWoMHf8mgPl2aJvwmukPqKesoqZuVCFs+6JhP+cHZTF377tQS+vGsrm0LbeI4QAZPseOPqPcV
VLiQ57IVj2OfmSlfMgm/sCznQZD2g3PJUwol5BPLr2BO8hmyGt7VNFXkBLTO5d/bdiu83dDociUA
hFMTAUXLZ8+4l0acpbrCW7TTcCKGvTBv9pGp1nsFAbZtE6vSsqAMcwGNBji7lIIf9Ti3+rr/Dve6
nyN23ZyzsDJhPDe8w/AZf+uT/ipmBqr8hie4/Woow7CSYjfeOb78x708GyvAyMwvVjcq+w7UU4FZ
N5d6H6GmKC57PVjnUFC2sm4rCLt9b8hBz6AOtVvLM4vXIlHqhRl3ONX0Y/kqu8hGd7xBKDQl5Ws2
2PwifdxFxaiTdLz3XQOgxzRq2SUqjCbEFRFWCY80HaOGmQgRaksPTcs+RYQpfzArpjrqjeDH8Yb0
fzoOqiluR11edkld2Lb1JXRT7KgVO30Zq0paGq7i8plvs51k+96mU+ZouSlxZCEXl/vLzsnUu57W
yqy28uFrVcv7BmrTl0jVt2T4vLtZ+fZl1IYlJzIkR1Hz/XTNKjmqmFDcMzlol0aje9jj6lThvHjY
ZwZvmCE5iEaBh/u4EmGjWAlK1DTPKZJr9ktw6qSCam9YKWm4lJFd2ouGPHC91338fGe1bUK7TGxp
LeE7j2VDh0Ls1GROEmxb8NLPLnE1SiWKc0GmbKQkqReBrg1fEhXLakOP7rUVFHvR7039oYyPWTS8
9C21n47yx6L0MB73MTE+kV7NTuJKtsrsFLfD79FhCkWfGHViJCo6txw/dJzw5uogGyfN7MEmQcyc
SwAVv7UgmcecsvOAIPqqUpN2a+SF+pJr3ld1ZAeMjNPGd+rylA1heRJXKtmvBYdsc07miL+TZDMs
Rii6Qjr1DJhW05LngFg8VLi0ataQrsWA6HvcwVCDF4st2lpXq4PDawzlrOCM7g0VfMq6j3AQBfwp
xI0MF2YpP3Rl7+6ysRz2dd4V5Ees6DLmbUc+VuafznEZme2+uVS1hbOiEhiUTcBdpbZRkKFLjFn5
71AqzW6F43p+SL66dsaHuEi0u6xmwWer6cAMUpS+9Do2V31R6/sslqu90wwB2spyfnWAus3HwiQd
HPgYQ1hFfMbo+S0NUpnyNZHowsQoPsdWgxlZE4KdMKCo82thOPGjAoT69Isti6Odm/5N6dpxXQPx
WSE11nz6SYzMi9nclaClCIgb9VxNivazRk1/1jcBqB7VHF9qVT86iQ0ZKs2SFbA9RB2m5dBiZhLW
xdcCaKwg1JOgsHeCTy8ay0+dRygGMkG3f87BOdpfpEaBZWijv6h6uGrjtn6HeiHtE2RQ5q7u1++h
1uWrzpfsxyh/SvRsi846iFEZRclUS+y7Dtbwkhbo7WA+egQqRY0uztwL5OHwmJmwrKdIdIkmTT+H
3tTOOgI+l1Fy8m0UOxc5SoNFoSbZ1i2q6k1NDH1WJ6W1FyHeiF/roTNOIkpddSPLRXgTkS0tPatv
XuTEDOZhUSy03DQPFY6ih6li1c7QhPwdi86g690ZwLN4+ZwoBv4IGyvT0GzB6eHv+4lp/zX3v+5Z
FzB1UU302YfEBqgLL4AsE9SzgMRKtIzZN88DHYMyOXofzMb8Ubd8rXQtmLw+qnMRxBOpA5f3UdO8
Wzd9WttOHvZDnJOHzjplpQxwBN2erG+vwP80ckjjJU+RL54RnktPyu+iH4Tw7/5Uic8G+6Sb2n6t
k8C/FD1ptzzvy2+1gfZs2HtvhluxWU85g1WDPbyV5B/EBMmMp6e/jrM1wqEHc2xyvh/gTVIjmPVo
xnxJJFNflqGd7RQ/7m5mDylCLLXD8IenJvlL71XaVm+seFXxGf8cs3YuJmil5M77eswpzenWKdfA
raTTv6qL9Y2foRtMoS+cQVhK9n70VyN02YSEm7h6Dvwx749QTC4CHwlfitkLsex5gz/u9/wZKht6
FHNAwQQm7CEDQ5JNVQz1p12ucE2NvlSmhjRVzJ8pVOzoC0meeetaA7lQbURpoMABdpqGe8rBIYly
d8042KWahJR1PZT7vrPKfSBH1f4ZtlNfZEsNG5zpUsSPiX8vefblGU6+WVS6i/+a7GPVtikNiGMK
YuJBpPEpUB3l3oAgBi+ZgiUgKgdojlGHE0YtubC1A15ZQCnrxJqLhBK/HmNhmIH7j5ST3Qf7IjD9
R5LJdsi8hVXw/sggPRc84lDywNAyWR7BpPKV9jG+xaww9hqfs+P4+2rqk/Sw+KVraJpi3HfQTItj
ydSI8NlkHoJ0tfLz2fPHrFHvjflYI5o9HRdzkMe3aNKsGdD4AGJXNzsRYmOhs7mMnIXTpekdxGiK
Hor0ideFPSu0Een5LFaOkhLJCylz0s+4wJIBZOqPobfeNNPr3lLPNJZ6Wan7MLHkYxMUMlZBA2JF
eSLtVABnW8tVJhKcKZ1Nvf3d9LpuQ/EwMaBVYu8iBmqpq89ysxLBEOquNbMGmAgk7XZQTuZp7aG2
78nRTwXJXN+Jf7WB/zOQbWo9UsSpwB/Bs1Ca2pVjl6xHGx8NJIP8+cgL+luMP7ZYxB7pUueOCWZO
DxdOagznxkTgTet1mDcljqEOvh7SWH/DHU0okQWFDc4+KYKTOantKMhlDtmYXXUpRpBbT9VvGHid
/TpyX5U60Newwtm/Rkr5qtvurUrN/EtvGa/jxIETjHXZstkogOpci1AMSGW1wQGkPYkuLHSpZVMW
q7V3TsugAJT8hxJV72XiIkJpVZijOl6Po0Q0njkaIsEe9Ol3HYjQGBU/EuxTZ7WjRNfYlYot//Rq
7VA+vvt1GEBjZ0o1mGutViC4d7m58PAuP4yOah/wSbIWTTvWn0abbMTPJSHOB5U96g3qubms8JI7
9eb4u8kQIdknXovM4V/9jt2HJJNClPcKjk3z5+TnnKGjXJANCtrvkXENXDlch5OXL1s9rAt6P9k8
QhsIZ+zznxDhqITpPHTjcSdCI9LkWVvJzp5kmv9m1FT7CzCURzGKv9oHCWnrxKM0eOMYfMp7q7k8
bkTZ2QNEcxMLFc2cuR2wlGbo54/3doIYTAdoDyFiXtqir+lCaoileXx2iX7EazowYm1telsOfGF9
08vGXyOj9FWpgV7xOo6LbRaP3xH0GjeNXCXnrOCLUmQapchBwdUkqpwfAyVXFa9I9m5adWrIJH8J
UiOdy2PR3Fx3OghKSGCZbpfu8SUP17mS1ley6vJcRghqEY8o6pvuALKlQAPtSc52mngry7A4RZcT
VORpTWmLh0v0YG/bkjGutbBt5hZWcl6jAuqN+qNoXLWOh5m4HJyPFqPBsfLct8y1/H1XIfaqRyNs
O3VwVmpq+St1Cp3OteZ8vJytGC21+Eee6vZJLDXidtbIpMtIfOQ3LTYek0wgq4dci8aZWJN5ZrxJ
k9RbyrUH8pqtydjp5aHLBkdZDblVLJF8VrByQLCZU2FQHeQwAxwohjInU2Zivib+BGBTlQVsDzyP
JgS+0thIoGvJVUQZLJPzv/sfEH3Rp8ZxJ+ZqE05fdAnE/t/3EP2iqw+G7kCq6jXDDkcchqhiqcu2
oaJsqUnw3o/xoz+Re3VpZhlc2Kn/3/NFf1tm2b30OHKYmrtv2gZ1t+lKTZB9U2M0NKWIZHk/SBhS
TLZUj8/ttPPEilI7jF2xF102MiUX8ZEt3V1NhW9b5IVUUl7p3v/P7Z0YUGvjZ14pPvuif+0nn9vD
JuoUcs/CZOeDpEmHh4XcIugfwouYQj/ozuRH2QjhjHP0Kko9ol+LsJSQy5F3m2ym95Z9fsl5w1O1
V8lPAsRndVQfE1n6jFTsV9zWuGqOFp0Cp+QgMPWbNhs5juY5CS0HkH3WmrtOhmHGR49E9996ipVi
YbEeDaDfJ8lF9hvSxVULPuVEQpMxD+VyNXZqvxB9iWVgXx821VIBNgo0Q72UfWm8hLGVLwynLNb8
eo0XkuYy9jUaOORc0l/ElL8X9IgOcVTGBgBj7OTeYwo0qlZwBWqHLmPJMzFLwjsARrhnlbVrsePV
ZimMlFNiJS7yn8mlNyYB+czHIimu961nztg/1MdhAqeJRp0OXpFhfbgoH2xFVzgd0PypMUlqzdEl
iijQUMKTRlfC5tQbnEWaNcpOc/vjIxT5Qz3Kj0FuqjsRlaPKA9WeJCzw/WYT5L6IBuGhd61HViTX
HfdljDDZY/NuLcspbFx2LHoufdGjGrtzL88xFVOGi5gLD86ZA6aVHnfTginvbIUGGs+F9ALjQn0Z
v/edbJZzgOfyzNSDdtfXnbECIGlu9fANgKD+S3bRkHSM+sPzc29hpeYPM6j0hRom4OPhnFHE0M2T
rITVtUz18qr44LSnrhTqyGNG3dfWSQyKadMi2wWZbQ/5hhMggDJrgpFZZoYbVaAEL3IpYxMyeCNQ
swn2IIYfMwtlHBdwECDBPVeKSYaHB0nX4GdJWu1WVto10fXhYwSHuiZ91K5EiI7fFxgKyqUKxscs
pSanZtfIwQUcFKeGPQ0fxrFF3urvPgQn/C0V0gJ54VqXYCmMsxaKTNiHbEsRFdm7venvRSiaMfNS
ykrI/BRZPvnqTBOVWPL9lbiMQKSYc3EpVtYr6pv5pq7w2In9trqBxUYXW7faHwCFuFDbb1hcAgYo
NVgRbtPtPIXXEx6zAO1a6QulifaHGqo7N1KuSQw/JPGSxls3rUEJPaDaD4vCP5KrY0PVNuNFg7G/
ROFIe21RFkxiQ74Yqay99kTRFImxDiVMMSZPM6exvIyUx9j/XifGlBalrr/X6U4Mi86HwlBFeTXX
+pSK2uA2W7TQujWvgfwl0xx8eSZwjynBdycnGJr1skkC/VsHSmg2NIl6keBU7buoyJYKynK47v5Q
8lH71njTnxxXWGq5MMkAXaJUMQ0omj83FY5CZceXpqx8bReg6nNVCnhU4t5x2J3xIw3efIW0idop
2UapIwlqKV4IUBKMXVgkxq6K299XvZltXKnzN1qWTDCYacpzVFw9l4Eul9F5dcMT2/VZX2jAyi11
WOdR1K97J3Y/eqwu/VRPvvKaqpeqkiAKw+P5zq/pYvLgm0F1wMEgHNu7W/pAtaJGXjmD1N6lMIJc
4aOnIkZbuUInmHSEllpuTQ4MC5pGi24Gstd3KGQkgnG/2D/vVFmoqmXTjZk/sdHKfelGzSGBDjn3
WuxfchFWFn/8qYHGr9VYK3H5mDhdRVL4pvBJwhzsr3niCkLPFewZEvh5+cZjv/pVTjkHFAd/sOVt
Z23gxPfctDzgpE1+qPpA3usBFl+51J+i0uqvrZUM1z7Gl94AKCC6RGP0xVz1q+YsIjLY/fUxKhb4
JXuFFvuk5z1Kh8d3XPS75z0C3R72jl++ia6ER8lJyTtAQpNENzJq1h7zGWtfT80zTCTvPZAF425S
+hYDqM/J9Qphnt8TRWcVufg0hsVc3ODPu/4jDgPvVqi6jVD8xJsBUrsAly+/6SowDLNWWkxTauWt
VYoC6E1vYIOpxNthSq57KkglPw2yVZz6yatvOXgFNaay8M00fg3TQt2a2KvMh06OX1sj8g9mqpWz
R+ijHgo77lVEEFRglRTYeoxOhMlJiImjuHo2UmBTIhFxSC3Lfsys8EbdQ+fFDSpvlKUpNXfXMfCg
8eruNajCaldCbp6LMDSNeA/PCaqlnPSv8IlABek6Os3TZKuXbDRDcGuKTaN77QLbOMKW/55OUUq6
4wS96U2M1UWsnZ0gv4iFkedql8Hz92Is1gPjWljSSoxleW7dXA8HgOkuDkSclzr9KYZ63Y9eFZ5G
XhgM8zDapFai38W8dGhmYUlGVPxsC4IZZXZ74TcV3gmNmb663bCFfmMh2JZmr6Nfv8uZU53EmB0C
ilXDPjqIQb7myTxxynAnRiULXSKdHTW+Q9woa8kTpH0vr/RQoe6f23sE7IJj/u9mGBat3ClwRBgb
mxInL1Mff08LFXRNlQbLKy9Qq4WYI4cSc8Z6HDexWl5/h2KhGBerwyaUV66v4zCT45uQm528YztA
zolXNpAeI9YOGpS1uUQxHY6y5vCnmjq7onRBYYpJdgCuWB5JLnbqeHw2Y+/JRzXU4x0Iv60yRWJQ
9EcD+W/02Z1yjVcvJvDTcKqgLg+vl9s8FmdBgAdMM21opF9tDrqNki+41U6JFllvxgfRCFJPWwkV
UdHaTZ08hpIivQWDNflkAKV+zBGXgg1k8cvOrKGH+T+0czXwJnvKsHoLCt7uvWN45GMIS7W4jZEc
XkSEzfhi1Nrhhd0LR43sEHkFcjplkS1clQJ5MEra9MTSr34RDashSDwEs+Cxz9nqpAuthd+DxRQ6
uolFpd2TqZs9YqVEviBBNyfRVf0q7mPnvMBT6GnT/bIwqE/G4ALA5keILmRBx90Q1b9E16N/jPES
8THkFv8I0dfamJnZrdcs/RbWmeKgyaRP56lo9GBXwpmLdFc71tPhrJwa0S9hDeEjg3UUU/Wi6yCW
IR0k+p7TxKq/54r+xB6Kg6LyuW/yYPjiTswxJZM/+gClsL5x6lU4do9+zzXHD7sc640hF83K0fGO
Y6Pio0yHsV5dFPq6Qd7pNlhJd/OVjW/X+lX0sEPBfL4rpJk1Om48D1NZpqZkVFvJs9qbDojvonD+
f4wCCEIiM8DcSSz2k+hnC7B2YTZD9Nb0GOSliXrVmjhC8NeExsGDQkkC+9X/KjoRi2teSnzLxYK0
n1g0Zr0XYyb7/bMjDe9izCNde1RVfCGbOlBvdmu8eWP5Q3Wz9h4WnvmSm6tKqrFz5nYQC13Ei6Yx
M64stC2yeiOmtlikrjERqXhYMJqMrnP4+z7qUIn7hBH71S5A0rtS1LM2nYyK6bSUpxqMsE47isiT
a3JBNcxTKeOw5ARueZrmi0EUPIwXuTL+nE/+tluKQVcby5M16Li7+YCWYhfqnt3b2KYa8Im6XL/x
ktJv2AgY+Ow52bYufeOWKqp3HvJgIwbFNF/p9UXlkY5/rjK6lwxJ1atYo+Zasx6jwZg/F6FYdrNd
NTyKNa6U2di58oP16Wf+8YNF6IXhISqDV9NslXNplNVChsv1ho3JL6fUxp/IaGaSFqOIjiK4Yqvj
Zx14DWgVDfARr5lVgdDUPsrcyRabQ1AGQvIaWEM9R7jCeHPzZAMZHluGPnmppqb0OhgYEgiZNIuT
F8dmI6EGxkFEYoZVVBZu7nq9FaucNgkP5eB8gwBmZNw248gcFQ1ILQvupaXnMzXyo1Nr9+o2sdoz
iIgeP2fRBq7jHRX5U8x4dKHUEp1EjHfeEmScvFemLtGPAgk2FiFyn3LWtDBsIQyGcVR8jpVWLgoZ
b72q0tz3rrzbiZp/joj4oeZXN0sjiApykDEUkWiseIRK8rxw8vyWTY3u1hhjjn6+FX2aopDw5RjU
2N4Nudjs5pKEBd2RtTMxJmblGDBAUyiORtdqZ21qjNTAwM6ow5Xoq1D0OmPyoJ0xRr5ycFF3z65C
a/RToFzVin0BXDeW50DF+cKjjZBEEEx+jGZkHEQj2Q6pLnGJpTSXme5hKMjpaP6cVPXN7+nUew12
oH+FvtdseyqzW+QGv/Pc+NljokPeEw00xfWh+ktZ+4IQt0U5X3a/piaevKom/TJaZ4WjOu5mpqnN
kjoxXgY/cpajZJmHUKuUXaDL7QSr9q4jCf3Q8MBpGQutr6xPP07slRIaPfI8hBLFO9yLjHdbc61t
2CLBmkUU2TMfq4h4RCPLiCXt3fHSVwh3xkXt0/A+Ul0V3VXkh3vJT/u5CNHVcRZJm+j/7yItj9K5
MZagt0hO54r/zfQNdZHXtca3AYkFDwkOgvyDc+WnLoOqaXXDuBWFexDd2G+3m6EsqyUW4MVHGpn4
6PYdYhtqH7xRiXms7lWVNKKVNJfYTnY9xZhPUjE4a4ATWsX54H1qg39xOzB5Eo/RM2l8LPOmflxo
lAVfjCm56SGhOa660Mg//FQx2WiMIS7WvcvRBS9T8JYH2SWBAiM7O7YK2gPSVN0uO1JAQ6uFR5Cz
0Z3Xy16UucvAb1ejXRtrURyH7TXvqPK81aDe90Ne4kw8VcM1uDCwwMr0rOOwcR0G40PctsiiZIk1
EVCm6ac0S3uSmKpQMdhaJqarorLeju4nle2O3GdV8UQdC8wRuemYS8HCAB2wrYZvRitjWKpow0sY
+dompzaZrX3V9jcpDKDDaFBHiJraWcu1r0NrqNv6VLdQGDBK35NcRRnvd18WHGsvpqDGDENv2xX7
4WgrmYO0L/MMf6suce4Bfotnw4kPIoo0fbxPXiTTkN12zT7LEvxX+xBuDYS1Q1ZSpw8a2Hyuost8
ujL/A4G173lrSD9ct5pTrAj8Wc1Gx+7K4Tv+HzgyBp3xpipoHwMwKoDm9gjlBX35Mkr9gMVVgRXE
FLYQuS+O7C8GRalJb2ugNVMIC0u8P91TjpTDiwe0igf5Leg7gg6tn0jDfECMSX7eH329gLLIoF9F
zIiUH5EzRIcISsGKn0tRCxnled5yvhiLRD/njSyEhMqval/8SuUhQdefoprFBneSLCq/Km2/Sjn0
vytllW803QDz1mvmZ5mRcq2qr3yLe4RwED3n0fpLdf1h3dr4XuKxUGqLSht4AqPgJim9tRMN9A0A
meKSiVxmg4na1tT8Of6Pqc/1Wt20v9eLTrH8MVzW5AuKVL3aaDjNegSpv1oysBBLRrYmOtkFng8A
tf1z4Ej+VxX91FnR6s69LCAzg4SRz6THlbUDfxRntLLaSyGuwppsxrsyMdyrXRjt2ke+aK72tXsV
fR1sCKQhsJZtEaDGsbzlcxjji5PmY7FugDx/DKX51cb56FJCYXhJE23t84DgtNqM82g0QSLz3EPy
sCdJBIqhObhq1dnHIQfG4PjdwhgoQKZgP241IImN7KvZBtyNdPM7vkM5+6ZXLcKQWtGqhNqaW76P
OfqAqolqpjGFEgbHhZ0Fr34nATFtrZvortPe2aKX4C9c9grvvOORAne1diNGbcf4BUnVOYlB0SXC
Ouv2Orr0r32PSDRCgfZS7xrlk4zYsWnRPFJTxTtafnWPettCtKgNJ5ADP1xVJpmgHnnbKQRjV25w
u0WYcAohJkg7yaUSjvFU8KoFuXdSfPL6kvGJNvG7bAworFSpugIrli0rfgF31DdB0lqlP28rybjb
FCdOeh6+xl2FO3Dd9Sup1A6NYTUv7YTwTDGOAeAbRvthAoni8uRtx1iOQA8wKuaFdTAv2QBeRYSe
JfpDCZBLu3CugITzHTg78+IDBeBzW/XflQaz8zZNvrh66C/Z27O9UW351OQI0IgZOW5vUhZ+r8la
zSuberw7guqwSktdjA52SlVjzTppPJlFcHDLKv2wQsUHLRY1O0Nzk49Ot+cdr6HXxjLbUzepc3n8
Ij7a2HCX7ETVtVYO5cz3yI9gxuXNRgWIS9b6y7jgYx6oGEYgRCQh1KF1uz7nNcP337irHubLWpHn
Vz32w02iSRIaP8rvBhnFm4FXxvbZX4O8jHUkmYe0U2Eg9P2nNGbnBozzLzeJFqUpx9/TgIyeWQJ2
goMYrdqGc6Lcy93eHPnBspqYtzpX3ZmKoco3K1dXoWoMvzTP3Q1kY75UalbO5cFzDoaBfI6EDg3C
EF35hjxZuMMyZ0CcjrD0TXMNZoUq3RSqEb4RfuIaK/Bp5RuF22xhKZa9GaZRUyVhZOoFyZ1plM0Q
LN6av4REcuJtVBV8yfLoKu6UN3AQsqq7A9MZ7oh3TIg3foCmphtkEMxz0/dfAXQ1v1x7q8t19ZNi
cDLrIyV/NaHTLKtBT48J6ik7w0/SNWpo7lUGLjlHhiT7GtnlBo5e/SspjG1HouVL6HvlPA3K8Rqp
ARRnKal3ae4PRx1BDGwoGvVVm0q1NtTNnyZ6/NNqHgE/EjOS3+o4tgATOBmfOBjiMVTUdV+yIzIc
EMBqaK2Mit8jMP52J6V3QKNKsC2sukTjoq7IaQ1ov8zDSbNFNGLoGSJaBKjKxk/sH2vSGFaFUjjS
htdHdiqnBvnXeKGUXYukSZGdyC8BYRPDSmVH/xgJONOxY2eOGIXV8upwkqj7bWbzLn40RuaxO+rq
VdHF4FWnAYyeAWaklfqJkZW7bUSIGKyNOyCA1WmKbCAdR+6xpfiiBHsq4mU2E5eDp0yXY1qtM7c9
PUaK1g32bYuO80pc/mO+b5+RXzOvjl6tArIj7yiYpEdqikDKpjBAZW2DsgbpSrf13uVG1RYkTcaN
GOVNXczGrOmOYpSiOo5akvxiDEXxMt2yrxXpTdwyaMZ6JkJxy47q10KEHtubxy1FiFbC2tALa8N3
UN5VNdkqDzoW5mFygHrJX33iqrPccWd0ZZ88RkTnH3P+q48Ny6Zy6iMVHh1q/WudJ9CjtdZGlsyy
LzZcrtjMxsOzX+97dZbEYCbEDM639iWeUIk1mVgqVH8tVUt+NUgLdTMxDx9njaIsz+do3SFFcyyn
K8UOf1+JPo5Kv0f/mPdfo4AS7Mf9stg7urisYiJu7eoePuGkb2vtbAd92rm4RCqVXYe4fEwQcynm
qTPfbqvHUtFXivXi8h+LKJdYu1wx6sXgWwlEAancBC1A3SQuvcuYeB6cDYVtZQlMp0gRYX0OoPHr
nSCTz8W0Z78T4f3K82KyxI58eyaGa109giru9s95UqgGuyoYPnrDsLa168grq5L7nRo5/a419BQL
syke7XjYBXKGst1zXM9TxsVU0fmY/4hV3VPBBQICxY1phlJOaqfjVy8zy6Ucp/UOj4LuRVXqD9Hv
lvnMGIa+UiGqs82LVc+7JpUiXVIbZzM+7PWirEyJbYevVRtKjwjrej1msGNRm3tQlo/ZYgmbSxRI
87sIqP2xCiX3lUOJ6yj6RKPFYIuB8PJUkX131trVlDydWLKzrkp1kjyRwzcLVc62i6CmesOrqyX1
NZfV4hrn0Zue58MHCgJov64KP5df69fyfzg7jyW5dW1NPxEj6M00va3MLKvShCFTovcE3dP3R6S2
ah/16Y4bd4IgDJGWJLDWb3CHf2l8hCTbFz3puheJdf59bBsYQmbBdIGmjWqnXeib3ih19lfYGQFZ
+qgN4Zz0KB2eoxqEZqiye4pif3hmqRvsBCvwlexVmiI9N5P3XXamlaGxRDqCS0BPLprqjWYEF2Ps
QDSalXeWRSZIci8sf2y3neLFi3v9s18eOZXYqWaqH4RIVLFtlchH9I3oqheX3dFCSwiXY18RR1l3
5kZ59Febm+rozROZZCFmIKihm+B9XCM6tZ0TXITb/y4sBxvfIZ6qzV8dEAZwY6pcFU+Lf84gvhdc
MjOPz/xfln+1yzn9sHgaUa7YyxrqeD1ZNQLJMzdIcnwmrS/2llmga/kP7Ue2W2zSoKJJgpAkEjFm
bzDus+l+5MIe+pxOtsk5/4yVTX/NrofBUbOrZmcOU6LAZka6wvLFzkuyuISJIEbSdH1R7Dv8cjik
Lo9yHEwXRhqd9LDk7jNruFuzxLspJd6x59I6pNJsNEGdFRYy2ipW4hzQ/SwAb7J+QJd90Uz8UcAq
8+nqMXobdf5Gudlla1nNfatYIWVS7cENx2+GFn/oM7RJdibWI1eJ88IY/0qC8VppSvQGltE72B02
g3JQMFQ1t6tKB93A/FzW6RI8ZHOUg4fQP9eko28uBg8vsEVBtDEHmm81drF2dH9TusleTvl6hz6U
+XuV2MlVQhpYozQ3WmDwpNdPpAMY9L9aCu09TrrkCli4ueMl/t/z3F+nsb58ztEPkMWgKx9EPoIp
INAcHmvVH+0lAHqgYXMBs7Fd5VPKfSIv0drqFBGfMgirJ3nUysZpstmcY0bCzm0eJPujRkdN/1+j
5GGSkVHHkAto7l+TyO77SbETJidxQNDVPSaeaLad8J4J8CrH0Bys+iwPIyTKYVjROHJBctOA1ADa
z8GeRoHoyP8g8omGxOjrRURHFkX+MHg/W9ePV3MYsVzIpKPMRP73pKTsAhBQHeVIBZeFtq/zg+kN
yIVAUK30GU1asz8/Z7Nt2L3+p7tRe6V/+FMdIvyjF9JBTEMNqFmlybDsKys5DlrcBls5hSxaY7y/
QGyRZXn4U73PgJ7PgHhM1kPqnPqb9m5blnGTRW3r4hybIXD7kLtXFzbKPnLqjN9OGLe8Sc1bgpT+
NlV8dfnZhqirvmoSh8TrPJXsKJzaX4w6GcbPNlW1v3jJ1B7lTLKd++qqAT8OjYgzDa2Ir4pT319P
NtUoE5OeFY/yHEyZDkSRdATAgwHyfjmcjJb7Ved7szQ0CuPoyCaCF+5jSrW2SHbNA0Y/WCklkoDB
fGIpB8lDPyDxqMVus/5ciKGiqR4+q/+DBdv/f0iTYNoEoAvdzo6NzwS+IRBBfUEhuMYFeC7s/hqM
uAkIHvMWwDTaqsJ5JQJr7mXNSer6khtadXG86ueAo8H+s0mOGHUjBUkylTsk/VHf6ErlnBgwvv2w
G/FogE45CL99HPrMXqel4p+9ttN2ptakBx1j5VPjTsHWKNr6qphWv4qzKHuZpopNc2e5r6kYuqMi
VPBRJEhcYJoUOIVlp7I6annknXQ/oFN05u9OOQIh2/hkorunsjFWUyu+FnNiMY5i58G1u7WsyULh
LnBIjfZnNwZJvHTaqN+WXtXAWPDtVWOn5qEJIJvjAaRszXFynzulZtOa68fWAlNISvvqRQ+OZSU3
WSQ8jW8tlrqZ67QXWbu3B96BvaByIgExzVy75qtvR9ZBjsBaJ725mCIvSF1bO9MJEOuEoAEkoanD
7efsaoZBZ5+TOP9sK5pUWU9Gmq3kNHJCUYlxS1qdTzS/M2suhjxp92UY4vch34KnGqwNbO3ZbKYx
WNooU5zDttt+vmdhG/m1IHz6n5+uH0YEZDJA8/PblsPxR79/us+mP5/w8x3EJhLPRhzYu/tL5mw3
AKqwfPh8zdhxRtjuZOA+X7WLFH8NFe73J5QT1lH++xPev60odLHgnT/dfW7dCljv8OnkaDm//IQN
MmKfb7KfP2HW3n+/+9fS4xtXJ8PvTyfPVh3roAQuqKj5i5BnF1n+NdZr6/A5vUPacTHUSrwChlc9
gTua+a5qeS5t4T6SKntqdMd7h3yD4lzuA7DU/Oqt0PJlaSvZQ4HHw9qb/AMilMWFG5P1lOtE5MLJ
5y4TJWQ9U1M/KZrxTXbKogKMYVjeeB9fd5DmWwKgG5kP7eNQnNwy+fk53tOIH/LMZ8HpqithoM1q
IqS5wetmWDWxqz2GQaE/IhB1codWOcdzbayc/hDGfLWyUw6zfcwFWG2HuDUyxMcK5KK5WBHPc8hC
b8thnXVO+a82P2k2nu00l/urjHFDzN/XF/Jl5FmtGTVkrsrsIKuDNjYPgJvvNXnW0CJnVNkVppl/
3m+o96APNPcqm2IEH3aISRTLz/eLl/evQk1RlZ9PSts4PDt6c3+nskmzLeKgQxKS7eMDyTbjPQk6
cf9KAPuXWzXOgPEbXwfvbPh5/oCIOATWMYgu8shKM6hTfY0dzNzhWCnWIJUOAiEy23j112gvUYd9
DdvxcwI5Qha8gp+Pv1/hs9lOyhgy/j+v8NmBSPLvVykgoeDrznpI7fAuVsNsDZSZ0DaLjo1uKQaU
+iDZs5zHZHryhiNZZ5d0e109YMHnrwc1bG8G6IIV+Rz7WQlddIONfPhiNX2IlaAxfo+L9ly7nf8L
weqFhjI6a8KOrDJLswCJbR34lBr+wEjso3UC3A0yz0WdS+QvOryeVYYL6A3qEltT9IofeLva1g47
5+jgs7X3crdG0pd/roH68zawWlZemv+Di2tEvxbzpkUjS40lf2t02V72DIY3M45ycskLvcvG073V
MbzFwINgDaIi5ydo+ZXzZYSF1UpTtHQjNJYnyyqf09naLU8a87FCf2gbNeU+qrWImKkXXFQPPAj4
Yuxz7C5dJnrWnqfGVh9jtXmR7W6QGKj21u2BW6sGp9JY5aWjvINn1Tae7uNgN58+9OdCF1jD9ma4
59LQ1rKZHeKxrwb1Ob5ZU+hCA7PTFotSrF2QzC07gpBkfNNjP5jpsWnKFo7yfDjpqFa4lnbotaAg
vhiuIrcr19OYZy+eTfpMDIq3xNctfSmV0TkgpGovZLUTUK7iQv0la5PSuhccC8/yTDRfrEfcy5dI
2fIsngs334EsaZ9lpU/KLY7q7U2em8XTi4k3yIOs8Unwy/XD+CSHpj0gQEGofk/4QHnO2H/uuRRK
dWGWTUSsnsIYtGipOrmxnqLod9uUwedasDUBKGwR9pMD40H/p3seaIupPOBeBd74T3tpzYEGfK64
kU6vSREMwKqr9K3DE3HrtTz5ZdUoiXkasRkcUOVP31gDvKpWFV+hq0+vwlrJQVrupRej7PgfM4Or
x/CZbI2VwHxK6lqk8/GA28neUePm2DuTe5a9E/lvcEjBywi66mYZ7UPdptmbqbnRcWojxHbnKYtu
KjY2GIuNPMkqVQWUb8TmIcvJPHa+vwlmBqYsYvQ/i4UXZdkxReLw3miAJSQ6ihTMFNT1U0xYC3MX
/SYSo8YTOErWWOtEG9nZj65/Ic94r8mmWvTBMkcvf4+wXv3kkdI+ai1+DsZQkoBEFvRFEUHMNoGZ
CAR7+xhyAQjmX5rVfEfZAdgPTherxHTKa2JW1tb2p5kzNyACqPDI9oTdPLU6PiNYbpffGgf6lDan
0TVhLQXQpR+2X+F1lxXqSxnapFpMXSeQbXq7HoWovadgGKVHZbRGWbV4adLZ6Izkww/ia6v7TFWe
7LEUM78lJkwFG2L4k2iJerVplJ0NtSBzlwzBLlId/xI6RrFykcl/i2zlZ+Y41kc63O7z1GxelbZR
34XVt4CvOuXmofqw8qdpOOZD+jIFY/kcTWn53DX2Ik+c/FE2xThnzRrQIKvnzkpkFX53Sb2Wvdwb
k1NnIvkte0tcf5/b4+dc5OPmqFbSnmS/42XZWjj8yZT33BPd89hlqwqb4TdhuRrwi8jAqoOqUVrO
xg5FhQx/27yxEwuXWTJAn5C9mb8h8dE9aX5WP0KtujcPdhYe82JGR8+j0oJrDvrIsB1VYR17pU0X
pqX051mfYqU2Yb807Wk4yzZZAEUYzulcTHFrr5IaRUjZ0SNkO4JdpUfWdRXB0s9u2SZ7kYMDPZXb
R7VJ46XoJ/+hsQPcMgpnWI7G5H4jBHcIMDB5LSc73hV+U23hZEZf0Alf42LnflMgNK9yfEVOUafF
15z0DbRe3fmWx+ObZlooeYPnDv0cke6oj66fhdP654aFzhEyY+UuEtdL9pNihws5JI2c34ODCA1i
U83PiQ2raWETqltUVttw/cs6u4tNlfH1RFY+XhsEzQ5TD5RHsgO6Mf1RTygrSeZASw1IT4iaE6yC
0Yt+qLaIHiQ7YO5r55H/i/PkLKY1zMLo0UWdoAooDYl430q8xxCP10e3AT7i2jfZMqoEfZDJaVey
T7bZbrsZvHa6yFpqJcmu6VEuC+2QJantN1dEa4dzPE9W+Lq7mcB8Y2dkP4bjAIE1ytiYGK39qBeT
e0sdYC70yZbGthTMlnN/lRYNqo1xEq8NCCBnDVS2W9cxbg1J/aoV+e8j2QbNSjyNQ7mcDXG/ev0v
A8u+L06J85YDwW0tm/0gOnqOMEn2crdqkItdVVkffY0n9QeU/e4WJqJ4GI3RWcjxTY4lECuJ/sEz
1Ozm6+aHbLe82S6qqWxka7jOPLc6yXburS3amZnYx1YWfMEB+z6P0qN8nyLBJu1653dn/Xl3fe8O
62J+FyjMHCvh/H53HUupZa/7mwYplbjqi4/K0S5EZIsvU1xYKzsZ1LPfetWxKhB77PsoeZk6IArE
aYoP2ODLpB3MizD0bCVMw0fqMlAO8uizyIQybu0uOXm28P/VKceaqvkamG740nUmxBtb/+IPFTpk
eRKeK01Aj1f9Yq1jpvM26OnFj1ztZ2zgpkne+c0I+Fh9XSjH2Jj6M+oUMEfNsHkHK78PWEb/1Pzy
a55q5otaK/kGs0jlYESt+tAHUzSLZvpfEyVYy6EoH+Ht5JXNcwH7e9OZIjioUNkvqEcNS10buYhH
E1+oevRBtU1YjBqxt2ODkUixoLcpx4iqn8b0q1VG38us8b8TSXgoEOj4qPRprXLbDxded0b0pMDU
2kb+BsbIAurHxiyy+sML1WuTx+K70UUfUxdaO8X28D9zpuzJB7xXlE/IRRRPXV2xAR19bSPbusms
LxDHdnnRF/cRyBUGSywoCWN0s1t1hIcHvmplZIFino9g4jcrkRbRGv/GIluHqDTzC3jHWicpzeOV
faNVJY/33taHlxS7bbS+27CR+Geef065t/Gt3k+R84daoa3jIWo3qdspi1hJlYvv9voxHQHKJTgU
feviV/DHzve0Fv4S6W3tzA9mn01kh5f13CHGHxk85G+x3cfroGYfYI9AVEq1R14tiZ3vk1nCyBDh
l7JPuk3k4syolJb66MZheh8xdPazAQfzJcrNYIc+qAt4z65fRKY9ySmQJMoWiPoBOWuaeqsrkc5X
QL4IKCbwuuaLAyZ7p6RZuakdc+eIJHxF/17fp6bXr91Btb7aWJ5ETj6++fVg7lw9BVk1t9fq93aI
0nfRVu5WAD/aal5kf02zzPpquEQUsElxtpXo0/cx/S77EjjOG7bVxq7CaeNtNLBUms/RLDaqcZPp
xLyG8JWA8k6+BPEdZxUp0dawU2VZW6FxDNhLHOURtlfG/Ui2ycIM6/9rSG96JnwKYa7+OncAaX9A
1X3Z9Ej8yaKOwSlXUWn8qy3P+uLCm4i3ZAp0kGn/DE7nDtT6XVSnrZ9/testlNswaM9/tftBkZ8F
iP8uscdlA2t52ff9W2419a2amYsuGj7HP02w3pub4U73JrJsNUEkWLEK29rQHLVVqRfZLSgsfMnN
AcETLJY2pWGWZ4+d3g5W7HBUW35P0uL+PrC98pgVYbdrUPk8Wz6KOm1SksFQ8PRM0EK+hnGDJoBf
B0+Z1qEQG7MYjXX1ARhAcakxwtzYWucv8tzy2Vjfvwt13KGRwM7UtvOLbJNHfupZB5hBmO/Sbnhx
gJRRFlbnhoRUhAP877a4zrz1kKl4Ro+j+gQZPDi0Uw2A1TfHir1euAQA3d9kr5ViE+NERraVVSNx
+1M5Ft+LOlOfGhMfEsQWT2ngo9qrxxEZXSvZyappav0iL2P/3hv109b0Ev+R7Gnw3OpiJUe5E+uX
2mQdr8JWBPiF1sxoTeQJez8+hbXZvkYYASajgRyzQ6RwMjuxllXRJj/hxo9XN+uSW87e02pTQKKe
aaxLPJ/RveSkLObiI2OyU3FS2zq21Txi13YNzDQ6CzVtH5PWis4dD3/ZJ4ugb+u10MN6bdvalAKE
FlfTstVtAIJkn0d+dpGFZlbJSq1sZQVqJr+3Re2UwVYKwo0a28AZ58GyTR7B4Kx3qiDB+dnmY++2
Qu1FW4A8LKd1lw7kRmYNnswT2SGG1LRNqV85Dzm7TghuUN6Lpxv+ryg98MBwP+LK/6WLQX3NamUC
ltSEl7Zo3B366BFai7b50Gvwd0ujrF61uMRfFgL1B1heyzC8X0YdP2O9WKv4MQFLvBdt5qBQ12W3
KinczV/t3dz5VxuxDQtm0iK1wl+VFTT6gweeGUqGOq1NgAXnYjI0sJHxh+IUI6ou43iUR58FRi7Z
VksELGrTR3mBImQdAutxPoyN+rnTyRBL91/ZJAtdgacv2+6D/4yTvZ+Dh1rDbBrb850CG22raSyx
JkLSb7qmKGgHqtY+boLoLUyyb5HtNRce3NGbOWfB0+Y18J2B0HD2JE+ZqkY/kDLscVpjUMoOFuQX
bA+isDxTRh4bUw+zyBoc48WOTW2VJWNzSTU93WlqlYFfMOxTFafpJqwH7dGBJLbsoZO895PzSJB9
BvKz/CJptfBhskc+y5DQNOoldMf20Wx4gmSVpp40tGoPuasEu6lSp0sZ5uNq9KvgtceqblF+4Z6T
nUyrJAUQN/2CAJearIC3pqdgpkl5AirkQtZlASQvBuEgptWIluDvHjmHHC7H3M+RdV1BsbXv3sfG
zG7hLH2tDX1xGvLqIpviuQkEgnWO+3Yrm2TRm7q4ECtYyHM+2+WRPmti39sYcR/6Z36kwbb3CdWM
OF2WNBe8moqTHK9OkbLxrakBiGV4W4vA1hE/3OrQ4mVOCF7g5ddg1Qy+LbmOIz7XbFzGp2K0WhLG
RjU/c8uF6xrBysVuHANpUzui2IKIAUZ27OLrNtnIxljL3ep+6AYoNPtE08ajOupA0DT200Ugmqeu
T0GCmz7B6kzNtqroEUYcSnM/ZnW1z+fIZIwi42by6vRaKjKUrQfPplpkS1ttqi8xxHF0QgktdgiT
wubENS4dcQlnE7UAWLjGoxKpMR+vIscdF9YM+OgqJTqwAW9WsuqEwl/Al1BOcZp1r3+GCQd0oTvA
mClCAyedeZjf2HhRzsM8ZpPtcjZ7Hgau5d/DWIXY4ASm9JS0bY07lktyPxn1p8i261vIHdxuQ1zO
fR1SQIciwaH2Uv3JsXN9VwQWTP55sIvVy1MOtWceapZZsdTAuu3kUE1t04NQgGvLqum0xmb0Kn3X
O6SEkA1SnzIMtpeWZyWvZcCuR0y6/aWNWQzz82vfkgkpibDVfip5x5orRWibWMXCJcwVL4J6yzYD
x1jwNOsmyaqbojTmshFQzeu4Q6NJZIQOSQJ8g0R+LkJB3CJ2d0FduL/Iz734Q1y9l5lVLh2lMh8N
UHKbFh3Vsx0nxl6MmbELjbB7kDMi9ZMjyuWjmt0N4be6YHXKs2uOHd9nrLLxPqPZYZw+ziKFJrCo
vdzj/Ldd0F9tZMSqQ5gR2p6sXQhJMS7MIcdvZszWGfpDqHQrRpndorYsXipRvRS9oT+Mfpe/8C4L
wI0WEZm5c1JwVI9dDHllryOaGP1Oq9vJXrIeFepOvr2RvYRhrU1DrHtoxAMYmgr8u5G+u5F6smYP
EtthexL43pfctGe50Ug8eHEDMLPTfLbnLYSwpOoWjeG0H9PGD5Tyo07TAYAIklhq2b9D7fBOvlL/
LlrR4IVYpHi4/2fHX1W7bthtQY6U7VNUoB3iGfkim0zvFLaEoRFfZ9MaW+zwq2j4yYoMQeah/4Xy
4WvaswnwMnSC4RX1lzgdrF0DLweui1teMhLCK2S27a1tjt6Sxxtf+1wICAZHW3PRkRsM7PpkY+E4
3tqvxoTMtOXz/JqiRWQG5qlvGv/ZD/r5QtHbvaxmnVeva2FheTEPxiXA3k6GidzGXA2Fh+ftmJj3
qZzSEw+hIl7kqRO74kcEj5bOPNRuRb9k6YNRGPsJeJHBlKzKlI1nYSiD8SYybj8N5oTjgL0tkRKc
HyJEB6xVmYz9h1pqTzlZxm9+ZzcL3bG9V/y8sB6bguxJxdZujfD00cscdALDEc3WeCr2A0gclE80
pVi2dXdgqeGCZ6dXc8x0q1huuioSP3/K5mIks0Cm4SZbVD84ec60V+k6h6HtnXWtsKZFLqBPq7af
rYAI9epK9tcjEeGiQ6+4Ef45Ji6/rMzBXeSh+pw4sK9sJBm2I+mnje3neKPPHFcpHBTPBNi2KHFo
xHMYQ+DmaNep/oop5ivS4PpF1lRC6CCvnxNYL1cNzeFDXeQ1nriO9T52xU8ns7Jb6TXKA/LQJL2t
nusIn4c5Gnkjm4xJZih+Wnxn7zxcxMJNgAXEhoiWKDZfkzHoHwpITOvIdUESe46/i7W+2dcBdGsf
vckR7xzsdtTpxNXyVZu4QeIDouOi3QUb2wNhid5b9NPjhzFqRdslWqzsCAB+H2uEzTMTAfIKPfTf
XBYUInO9dN7M0fS3WJ3kW7sqxS20y3PqjzqmXAZb/zr7obYouxB0Dq9OXN16JcRmcojsIyLeKELO
hZVegvJbUYVtsAh6+KJF1P3q9Y1qqNshqrwvYYEveGuo9dFlA4GRq90sY8Eiy0DBYVMnvnmpJxEs
e2KRsIWqGKVoL0wWrUgcaJ/qxdDE9E0LGpQWygLfR7zk+UeNm0J133C07L67boSySg/hjAdKvLVr
lFF81eqxHgeuVZth9yOwxm0dVCTuhPHc5aYHS0+5BXa+a03EFkYH0ZEx0ZdtqxFdyUJ3m6BJfiyG
ZtjZ2Eb7U5GvtdE7TmmDQyNBDwIxYth0kWFvCl98CZ28veilGy2afIy+o8t0da3K+Si5eJBy9pYB
MugbT2nbA9KvBw9+8wMDMhWr5y58yEdw6VgRn4YgjG+yQKBMOyoJqvRzU6IoyIphVrsmt6Ode2fU
zmpffhnc8lrZOdH4on6GPp5eEHZWXwpFe0Wl0HnQ47I5j1Z97WOgPGUWx8fI+4hVgbMpohNePIz7
wEFdBXh/YZ6UB1/AVAzt7L0HlbEFm44001xVRvsyR7Yebb3rH4TdQlxXALWZShytalWER90TZ60V
Lpr1M+JwBiaGHkcsEX4mZQhGakS+QLbLAjIWeHo5RNa9sPnKoj9HRXt8GfAWulRp/NJqRfNAoJUr
aerJ8PVN96q6ebyAZJFt66j76ZIJuWXAss/D4EBtNDG/ZLVRnDi6yU5E4/sbvgjAlafkO2F9RvSa
Ne69aPZ9lvVId4bF2GBkCWy6W5eDW71WRizWhkPCW1Ztw+bx42noywYT/DevHJd9Cw2UKJuRH++H
DrvWo2/C9FvOoIpjEpiPpIKVZdhjQhh6h7wZr9UYWxc3A9Xat2vTM36yr6sWatx+702ru05tRtqp
QOazjt6nmuswVvTlKOLmV28+9a6Dyk8SeqeKNNMCFapuhS2xsxBxilmKIvwdRnEEnLicrxlKntd8
PiINfc30tILESZPs7AqIUj2e2EtZVXUze1C0+nsCqqfA9+u5TtSOZxCyULLqRMF0Hl2CZTznnsF8
9o+ZKJbQIOznslDxmwYmQOL8P7zVprmaJvh3dqH97b9Zq8kRssPj8bA3Rl79j4Obg1L2GKW/sCJ1
D0OF9qMr8LeBdZPtIhOGFfxMmMk12mRsuceNURrVZXJrB7KlKojhBFevrYpdwVL9mLvk5UIu/x3P
EJJzBVIKCB5OF0SZi7UfReqjmBIHl6FefS7TW12zAMWmNbt1XRzvOrOu93HgtZcxmpMvXlq/635+
Viuu9CQd9kIDzkSUy1jajpFdDWGZO+FP6g6sdLKsCj1da5ZT7TXsV3eAu+dHRl+RmWZdCmt5rau1
/eGW2ZM2YhPUFKqKbY2y7q24/MUu7yHkXvgedLzDPkwKJJoisavH9sHlUtomuttvB8sdr6rjBis0
oPU3lQQl5t7xr9w+k8kCOs7FfLWH1nl3QnROq05rHkkwiU2VtgVYlxpsNGEs1lzNtWhMgXevk3yv
sCAOizr9UHEkBnMcpS820MBNh/TJcZoMVFossLyh12vk9Mez3prus+t5GrfsDVGu6lsUWtA7XbU6
+GbvgCfsP7Qg4UbpOkDxrcYGCC9irH+DeE3kZnzIPLtcdJb1PdbK4Bkq4rjTEE7dInrqvbBHRyoy
D34gYwGAMM/GxzEze2g/tbqp8068oYt6kCMiG+d5tyI+p/dNsRVDs1OdIN2jCWHvNfIPJ37LhNRf
a1+QnvBWEUL+azEQdB/1aDzlhH0XQ+T5z5ZpEg6qh8OMPekRCDeqAbTg0KbnCKAejJq6XePRrLwG
fJcrG//LPQ8X5VXEU7hwO5f099zbCBfHGct8VtUufyTxwKKo5UFaA6kwzK7fC0H0enK1/N1LnY8e
pOm18mLzWhjhz2i+55LcWpTgqJfw+FBY8FR7j4nUuB26JH8M9DlyXYjmh414VhYJ7YNdzkelRs5L
hfTTWtOSd3esyxV5T++azQWYZZRUyR3tfGzuFfQ9Gm011WCWQr/2rnKg59lA82OS2J9tpTLYRH+5
scyzyGEpcaWre5/7PllqY64jLkPXE2xWgnDtFmV+VoIGA4IpRfipM9ITqIuvDoDJc2RY6yJsnpCg
jpb6pJ+mxjuaGXFcx3O1c1kmKKWPobay2nbYeWmj7/EhGS/lXES7fCTkAsog2pWBF61MW+hv9oie
fj0MvyDDTWHPjh1ZqxcsnLNF03rFukcgidtlGkwHMgjL0FQsjKJKY6eOgNjSytaI1QTOzk+UfMlf
nutVS7+Eno4MjIsJjKGW42mCrLrMDNLRsW0Mqx5z+Y2rjg6UOiG6RdKKJ8SCsp1s+yxghf0zpHH1
ft07vbFgNXI2SRW8uU1PsMUxo9dZjXLVZZZxTbzQ24SQs/3M2pKRmk4QjPJdYOF40+sVij9Re+5r
I3tCUYF1tauitaSbw162aRnQF9RlgYMq7pWtgPOh6YShptmOzH3EKbjb4jbxTcWB/hCaxXQAj823
45PBiCD1nwTYIxaCyRelIe3QQ8Jddwgw77JqcG8q9p6qo3dsegwboLhLrDRijxNGuH4HWXQCM5zv
o4mAhQvMY1U5k74yQs9H3KV/DIiGe5ZNCn+KFfvcglD04avdlCIobqylZ7YzthGTzaoJ1+/6xcYI
4DxMIYs8hLhecPkiiJ6Yz/x/bDA6SxTe86srZl9h8eJARr4S+czuRUVeelWhELYe51GyI64a/6Et
f8gKRqfqmoRpsnKcerqiMOUtDK0dyLIY0/Xeplr2Vk9dE/wrQ2QHuwXzYgGRnFvKPk6WqpWzAFZE
fRo8pzoJkf4+SpFaWBcE92fRa0DKcsz9kDsR/6tU7TYpT8JzbeHuq6hWuc00z4dVScHfwNuL1iF+
n09nq7Z5AGTxra2UhMuf2yIrWAdHWBS6MTaBQlJbzk22tW5BoLFBtjR2dbZJjU+SjqguqL/tpOb5
qqjGB4Ec0FVF2WBp+GFwC3nXW0JzKdnCHtX8YLq6gIlOXHRNr63QFTR5TPvm0Sv1bNvG5nsXdsk5
7H4SBK8fUjGWG8/1Z/dpHIgaH9FNeYSmMjI58vCzaJ2HoRpGQqfYjwy2amM04aBXraTvPqooXy3s
LRaWqbSv3O+1ZRv7wVPl1ji1xbV/sVX+FFGCaE+UHG2BN68uLB4tc1UWPaIesCC9YigWsksfiFvn
/UrpU/1qNI+RFGdS7RR7Hr7gu3aTSjhuDyuM9MUEIYRdrz6H+jBwkwJLsqhCjWVBaIuNFqjGXcCp
bgVmpIOOvtAs4STH9fhaoRdt42uPjkAZB+lKOJp5aCP4+h5grmcttJtHttMLdciKZ5Qf18Akldu8
UPdFo70ZqVed6v/D2nk1x40sUfoXIQLevLZ3ZNPKzAtCmquB9x6/fr+qlggOd3RN7Oqhoiozq9Ai
mwCq8uQ5WcTxnBhaZZat42mIdxC4oLGS96OyRbxU2afAdJ8as/iT0gkwYvkwnPhbQ0ecTNWjVSTg
5bx03lueD+CqVj6FaFs9DVO2Nru6eQmmqX4pMvehhEz4vgyU+sUzBmvdT1PHHZah62r+nhRFvPFb
/94qyuGuLyf/Po/tf8HPGX8Osrg+RmpYUrgRJJ/thLNJziGjg/Qm1FGDkSdVJr2+gnBVnijPqmuq
Tzw/DtI8On1+ScMCZBMbTQCScwh5AxlMy2jSDfUQ9quVJhB463CHU1Flv2YNZ98AzdSNK4bWpGr7
suDxriSO9ZpRpQQkVEu3cq7u9cEehu9ue5vbgRzmaW/A8Eswb3jNrpj9AJ40lkr6MYK0nfovOdQR
qdzCzK/uZHA+gEk3oR29edUgyTm6Ccv9be44+hsIf9S9DDYoptjUoevfvKnddBuHMvuDDFajAdBT
L9Kw8rpzqKzNtk324EYPluP11z6YnF0WzeXFTc4FJ3QvqH31mjq8iEqal6weP5Gf8+4KmAUOMDzA
rm+Mw7Vr0yMl7d7ZMRTYWKSt1b5VM5VZN1NvDMm9CVLBV0s9gro0N89kR07ugNq0jM/rKN2wf46Q
L0fdxMkHXvEi8sRqnCJbR+4i08Y/89Lqv5VlqCMTblhX6tLjQwRvVEs67KGzktdORSrM9nL9xJl6
v469Mfhcc3S8M+A52Emv1iD7Adsf6iLCW5hA+pqifwgi1/jUfWuqLDjoYQFp+cCxXZzZ9aZRqnoP
cpnnlhvM08lDpsLaxpbzq5uKrqlllb5+F/Cua2ZauUtEtVdgPfnTEHyy+e9RtDxtFGiAPhl82x79
FCEiMVKswbzGwfQkR/GcF/cV6Dw5AmNlXQwUelaRoFefa0ie3HGE71ysikCnsRPsWpvYVozr5Ks/
G1M5OsoQXBczL/zlKfUBU4qgxZ6acC6GU2SvPziKIFZXlZ9N+yVYhnAewV7Hhmv+7XJ+z4bRqjXt
FWGCHfXd01d3tv3N3HrDZdJy9U7VOe7qdICDMXvkcIJsIhKKQrKphKyQ7KWGJXgwEIadHRSFpE17
66WFSDL3yNN+cMhg6YW1F9EPsbKchuZvAI8CRBbbGRD1bdWGs2VgTySluhVI5k0yzfmpaKKfDbWB
+YmT7/wke4tjiVscH+L+i5BleeBmEN7L9Zd5crjELFf6L0I+LLXM/e2n/O3Vlk+whHxYvgmUXx//
t1dalllCPiyzhPxvP4/fLvPvrySnyZ+H1k/oO4bRkzQtH2MZ/vYSvw1ZHB9+5P/7Ust/48NS//RJ
P4T809U+2P4/ftLfLvXvP6kbhDVvh0aBaO/Eq10k/gxl82/G71xJEzIrJ0d4m3Ubd2ZSvB/fJryb
9o9XkEa51G2V/xS/XHX51OqACs128bxf6T+t95+uz2aGrfdgxrydL1e8rfrx5/De+v963dsV3/9P
5NXbaX6wqqHfLf/b5VN9sC3Djx/0t1Ok491HX5aQnlT8yj/YpOO/sP0XIf/7Uq5XQ51bG98mxYrO
ndILhkTAZuf0rZGeZJqqk248SLO0yF4jJyyxtl/HZ+muSSAdvRRZNmMIngqjM9dBY1Fb1VrKYxGl
EKi14wu7YIhsxSgtqSTswbcIv5wzR6Z9Ivv+l/RLuw9P1G6uYcSSNtk0I2wZtgkIrIVs/wJd9BVS
j/RauUp6HFwPweeBOl/XTm4NDJXpXZnDQCqijCRBSU56I0cBzhaol5tNuvXE/NEDoOLkrINaRi5V
hiN1zqWubm+BPqySm8aKXHiSLepLihmJHXb24DARU92FCVquLnw3FvXzQ3U1OTQgbx9T3SOGU+RU
10pLq6umdcY+MCug63J2bzTTwa9ANryb7YwewOS8+wq5ICvKiY1dIktktY/LWnLpcDAaDjWD8229
KKu6S5yn0PL+uqQMy8dhvNN5sbiFmTNbNEc/eGo9UsSMXlAgBOxvYvXQI1Oi/k64vlOpv5qnYW/x
ezsDyg0uYSO07KXgvTTK6Yu7AifiKZ55yoYOVIVbVhSd5jB9FM6xrJzwNvC0yAMNI+wlcFwIrji8
us2QxmWa4szJmqRHu3035xbZTPV2SLP8/HHirE3hsYuVxw9ryaFV2HecdFtHrbHQqk8RWpvVIbiP
uiy4lz3AXgG6rXWw94HMktfGuzhk3ODNyd1MZakIXWbeFjL6J9dNUs5NI/Mkm5mjsxPKyOZJ9hBM
m46Zkq2kM3sLk0PfNIOcghNmFBRHIzarrHpPBV6G2lgI8VhX6fe9omj30tojJrcFU2uspePmFeGy
N8wqR956cJGxSwQZJ3unlFB6gNf4Gbt4Ey18RmRI58D2b05jLsyDqbvfFrsNnlCHTysvyPL46l56
lot5aBiCqhugMBGf+u1z3YY5pXqUGrpb+SEsJ9D5idQZDFuuf5KNVRQo1t/axTokNtaCmhBOC0Vs
BrIF4esJ5bs5HZR3C5hVyYFBOqTKbcHbpHcL1iNcrwoMDRsdZvSzKZo4LruzHMre0nywUacHbSwb
sfXi+J8WWKbdrqGP3q6A2i5n41OPl4wtIgrIevYQqmH+EFs5u6sYQQnp4LwtQYMakdoCjnR4ad0T
pQBzvpJjsKc/jY4VviC0oO6kHfSYd1pmLLG1FLaUy8i5S8yHYRmMVGN47XFWk69Kl5PJKC2Y3Mw4
eY4AqB1dh0MDlW/Y56o3DjKCAi6PPbcXPjgCxp4XVNeVdloDqXKg8Bdwkl7ASboJUE85l5TCya40
tsIje0uMnNKMO2dEvmkJleZ/GkYSorKslKrzvd+30+PsWQ9mmw0vFRvuU2nq9Xaq0/xbYFqklABY
cXQ2QfImUlBq4n+pLICrSQX9Wty2/kppp6MEG0sUsmzaxvXXluVl28UmYcs5VXXbDPzWWjpukGXf
8+O94fLVfwd6Dto+OcK8+P0W2FHF3UQw5iJw5Z+8yvNO7FzNfCW7soGL3QJC0KBpf7PWVEGPlW7t
jCUSslMfGU4RQ94ImVjRyOlu1UYALDkWKO1mhDE0h1BdnYMW2Zyoua9LeJ9lTzbllFFtm5ugOvzm
pyN566UBIAeYnM29DFYNAznoJIQTtXWa65inn2LfcyAfToGcKumEbsgvW0wq6yodoej9zp6N+af0
bY2kf+HYsry0Xpncwf2f3HW1s2k8jj4h9fppks65GmbwJI1WHiGhvaizOw0rGdMMIKjJe6IMn3sJ
9YFiraxvm2gvu2ln/XAjvdi/s8lLxX+V8IJfZF/hyHQcjQyiO9M7ZaIZbQ1GymUse+gEo0tiN4eP
dqX3Tv9kG63QPymIPqHpLmJuq0qrHMs5suknSk/W0lNVk3ogq9xbtvZgmmH5qeW8OVQBsttpaL5y
6tHaXfkpCHIVBfUBXL9afNKQkL9ag/0sZ8Slm97VJS+Npclprd1xozEpuT6HeeifZS8byj+mwLV3
cjRMlX8OGiDJPNx/hcRvvcU2ADNFYMRHfUJ4F8dtslxHrvjhci3VOpu8zQQn/t/mLcE/50YqKhRO
tFPDqNhXsxk8KmoNC33lpV84vftqjab2F+LanmWS+nWD+Dl1kvar1yekdOI+fApjl3umFStnu7XT
84d1Oki/zuFQw3fDl/iiqY1zHJSS8ydoB1Yt4jmXCHmJ6a6DFXDXx0AvwSLY9ec4UbxtClvXyuGg
nIRplmwHo+wunWhI1r1vFpsM0VRtm9SuclzscsIylGHSlpeGfZgTD622vy1plfP7KyzzjZh0RJtl
D75lUQiVIu7gwEq+l8NULbN7L0vvQc4m5brLUbMIQtS2QqOF52tEgUszonEFqdZA4vxvTYFeL3qv
FtzeK+mKBw0ea9ktgwwV2IpjtXdGvyrsrTHEoNy8pttFWqKJkoPwWTadCYEEWvePchRUEOAsEYMI
G4iInPlXBG9N4B815L21Km82pB2Du1qSJFVtymu7X4xbaYQ6M7ybJCFSKoKk8fcxy5wlphG0S9IR
x0ZwUMHqwSBUGq9whSS+Vr72DUp0vwa/PJVSKbuc6iiKYcR9zwiKbQyVw1reBpe7YjHBjBsKx2K7
3UeFw5x8DtLFbVU2y1KLY5m2LLUEFwg2cV6b5dzX2/mZWv9x5ZJxP80JejF65gTkWikpSh2/q9YN
XCVhpz+NwgkxhrvuNJDZMnZUbOscNULvtjD6irRKdHZrPbpKb1TyG8kzaMzl0CEzf28G4xnhIPW5
nrY99TENSDogC0Lu3C2Mjd/Z4TFH6OKSObBwsScqk43sQiw+NSu3ANlJGWq9a6d8bFaVof4MvfmX
qbI3RIKDYWKvIoecslPNNALCS5TiyaXa+N5vDe1lIum5NhLHPIKa0l7C2nFhuw98FKdLqMJUc1jb
IvtqIfl6tIzqz2pWXbarwgamMQAE1tXHWeRhZWMGmnmM2vZPOepEzlbGRpTu/GOsWHOZLntyXa1Q
6iMsXel5TIaK+nXepzR+DlezBjAjbb1GtWbr+d5+rgrlvqROdzu1PWpzY1CuxybTTrNs0gaAUyHk
BFfS8M4l/AVcH6cg63/2ZMi7aCOJvuSFWh9A79QnXYVY8k1tUEoOymERFWfSIuFZmlqpSthkpM5s
NRcU/L/0CWVwbVM5p4w60GMkC9/NGLXybNlOcL4tID3LKnMO3fXm7WNMfUOifA7StRWVP0ills9k
oKpnRUn/INffX0wx0lRrPACZRMpKRJSVXj0XUbeB+nx+kPFaNSNEPFIiJZ2KZTePesvRvZguJ/l+
qgE4Quv7dgE3ze6y3KK23yjL9cBRycpOvOIsg0ERzEd9olJIXh+FCPU4uaQlIa52euNz19TGnaMA
j5VDJ4BUeW6pypHDynOalWomzl0eKOrnn3P6XjPulAyecb/yjM/LHF5i4wddR+0vhNMyctLvGRic
ayEaUpjaNdQzazsK9dLFJh2ZWaCTkKDyI4eykSGhGT2PoBNPi0n2qBkdbQ5nlnXIHbonP4fy9+1y
t0idWnN/9MC6io8gm9ExYVDPw/3gK+3ZYu9Zwjagt2d9rA/2EEwHV2tb6GkxpbptULUix7Irrbc5
crrdkEQEils123AG/9y1xT9MKFRqPpNIOWgdWwjZpH3gg7oS40ZV9JuRcpef7iXwg20WMzq7835O
lm7TSPW9Bi7/49JW6rkZ2p5/W7ak9OVgTPA3wguSbhIUZ75onTfwpDUR6bSD4ovmvkKK7HyC6Ky+
a2IkA50xzb/k/lRu3YDycrbYED3X6sopVG3jCWQ+UtD52RLITdmTthkgOrBi4ZFN8daTQ2jScHtW
Ci3PIB68xXBUeWe+wEvdPWhh1j/omuVvhgHFm8Vmq1Vw15T+XpoGii5hmRWUrsbkjkdplE0MMcTe
BtAheK67h6Wxn+PWLx5AZzpsFS2KOIum9gDcc8EqttW7zALNRonpJoZe81CSrf7UNfyEmthCclgo
MVP/66xUv2vPphgOLQhWKoT9i/TabvhtmLzpXk4FAXvNar16kD7XLPedaadP0hcp7QoETvqieZr3
OiA/DMOLZysvEUx5DwA2m3Phg0gVowxqg1uv81JECLS+OUrHaAX1g1e73QEmLd5HRPDi6ELlqGpm
h+AFYTIWHFuw6wKAKUusXB0RuSoJw9vsmy+sgWMohrZVgsDfeUMID0EaFFfZqBbSUHOLgK4cImj8
09GUDdQ0qhrsluBceJGcGDZhUkI997ZKMmrFNQh1bzt0JQJBbw45wxo4tYsVBzImU9nZMG0fuY59
zDVUYwQ5pSqk9pDlQitY0lou48WNcCGEl3I8tW11aEyKl8Nk3hfk/2F5CvoH39D5vomekdzFaABe
ySn/tMR+MYhTH35BMkA4+rKtqWAATMpp8dZXUur0Yw+eQAhoj4PXOg+TaKjKRQW45nQs1SLnIcws
58HSfGffjomzWmympmgXKpzO0iSnylhobFZtrodgFFlNOrUgiG6XWWzLZbyeiuMebpqzFzr9kcJs
itPTcv5s88q9ycyO80gxdGGjomzffBx7pXlOTGcfqPoM1qQPzikI03Ukh6aTbNMuaA7SG1Xjt9gX
qXrQOa8V314ZBbcKxPdsCBGtYOmq0fIdtBzRXg7nuAJFqYXenRxqNYhPJf+cG2F3z5MqvU1CnwXm
YZgatjKqNCxlVdfg+eUwdyDs1BHcNiu+tnZZoLQAHdCxKZ18z03XeCbZwJ0cIoF/RTb02xDif4cj
cFw7SH1fP8Sa8ASgxUJsnqLyzuvjhuJdb9Oqs3HuRSN7somQojo7VehXcKDjUYBbrXojaSHcZJjU
zZPhtfHnIWm9+KXMu/ZzqXY/tC7auU5VPZaDqr9Qlg48sm54U4xC42UE7bEJrMHfS29kst9HtcQA
gEHwhPL3OfGBSSUiuOYM8YES8JN0yvlx9WfqshuSlrCMvwa1AsO1iFZKiP1niOVVy1I3KX9qT7Kh
+Eq1wqfB6ssnijlnzpJUyC5nP0nXbsp2NTdNiFHf4tu+2BuhZd3rjv7DzxAkGwctvQ4Fd0peJ2HH
B4147UQjHWOe28dgzF5bu/plEhPy3C3vajte3+I7OzjF4XzXSYpSQT4ve0vT/oNtyqz/FLdMi2O+
/4XSjhszDRKw0j6MO5NJxbCoOdWbUIcxiEb2+pI8yUqOP7jBgkaHMPIv0n5bQU75ELfY3sWUcHXs
+Hv4oamVzksGF353pWWK7H38NLnJ2dDIa93qt4FyxWVtGWeEirWtuKvA1I1GwHpwYZXmW5uUO0tw
S8sx1CYR4GEAjYttGA00jN6NxcROGuWcpaldJz6V5aA8Ahy0nvsm/1MprOEiRxy56jv2Ztam53vz
jHDIIUqK8ZJ3roZKDpUakx3r6Jvm+lXaZNPnFiSXrl5s5bBUZrC7VT8fObPl+9/V4SfQ0BEValqH
VmCR70xv6u6SpPGoU4mCkyKYX1mUg2sAQuFcB2DQg/Aqe5bO06bQOtiR/+5AZYzTY9/6LO32nMXQ
UIgQLf2rGUgkyTWywg0hhxh1bnOKjYIstaG3hWVsPZEw8P9MESY5Z21anJ0xfoxMK9vHbyZpr+w6
LFcfuyMV7Vj5Qd9mS/+7oLfVpO33S5a+92v1tgz2gJzcrTZ4+V2TRj1EC1QalNSYrCK7D3/kwDwp
IvqL38wXA26sz7NWtBtfc9NrUcAkCLmffpjsSrvavKNt7L4r15TueyQf2vkSmsCzd3VIKZHTOOPm
nVF2ZWMEANT71vCBa4HZBtutz5fFPUFx3606nx8TusnfFkcEPSxKbGheqlnxxNOW2zF0pHJEpYR5
bor5qxzJZihN8aUZ6q3eTMWTtKkRRDD17PLHjclHNJtUbbSVPlOYoD/R97NidOvFlmWtu5p6wOrL
QmPy3dfQLr+tSjnYiTK5eCXXkLbcg1vWT8d4J228HEXrSo/aAzwj16KckPhAZump9+zxDt7Mu1iM
KJOvniZY+HeQps0bOZQNZ/g/AMrHnE4SljaWd/XJeMtJ0tRSbb2H2aBf1xBDUyc8TiDJfKQZx1K/
pqDjzXKO7lsxknY9tM0z7w4nOXLV2QSlqE/V3kFyayWNt6ZR9auvIxVmdDDNSVs4qMa9OcWrJqvj
re0p1X1UWmRnoeY9pI5m3PP/dgE8O9prb5NAUXsz/NdUausMMhSKuXvzlJtR8S2sKFx1YaWC7EhR
tslcORcThpKT16jm3uFQ5KGnHnIDBYv62Sqi72S46r+ceI+iRrDjPlPvHarnHjpPt9dFFWCzu85b
FbybX7rWO0mvrSQw3qcTX3G0Ru2DChbymCJxszH02r5QNv8DSoWQAgoNSW9hWprFZsPkfijUjnpz
IqRdGaeyh8v61zRqN/9flvunq0qb+ITsu/RtAFK+FunLVjSdyLzKhmKjTQzg97KYZESgT9qu01V+
oSJW2uR8OaQQ9Am8u3WUo2VdqmRyuED2BeVSpw5YuZBZzl6qPqVY1PkDKnvv2pBhm5q8OhS6Gt3n
Q0v1r2XYj5wGoTzl+ZAroUO6QhbD+mO0uuch4RusjM3aGshxsss/3/hV31Gtyu7kZfq2rkxKZQSz
qm5YNLInGhkyC3bWTpxaR3P216yX05U7GjTXY9h/p1jlVFFW+TmA3GhPfXl/qCI/RsZG/W7xHTvk
rgP9TuEUn0YKkPaeO09bOWzGtt8i1JTv5dCfh3ijWkZ8lENPF+RXCF2cJ26VnwKYrCg3gnqrUlXl
Dv1ncM059GuV6uqvo5b/HNbivFUOvcTzoSLrf3rlMHsoze0UqD/6efZgfrVVVIdSE6xvmyegowd2
MLaGYgn/mU2m9OqdHMkmCzNBZKH/iAcjz7ajc9RtDvo5NjAoh1GNW0+8rFMYUw0kgSg0kw5Tz82b
lz81kxIlEZ3Wlr4t9QHu2Te3V1lGuZEr3palsnY15b6ybZGKWfdpX5ysJEMnELnYzQz+/LtqQcKg
e38o82BtZy2MTl3t5s9GYnxHxDPbl0EATqcLijvZuP7YXgb3KgdTU1XdZnEaSqCtrRqJpbGrhgOE
hp/8vKKY0Kv1lac7yn0rBEPIBgTXPIVtydKMd/ayygNzNbiQT0Ztx7kBYXIWDLT9ce5RuiR9EX/t
dDgqbcv91g4BD7qkhCe+py6jG9oezojC+wZN0Det7Otn05iSE69K2haK5+FbwutxanjfTE7qyNSW
KlhYXXsyZ/eHnMc+gMc3ZSePIxWP5CM6k+duZN0oydTx2dRs7Q8qStHuBCJylFtH2WRshUKn5DEl
dpOyiSrKPtW2QiA8d1yYhsvZuSs9eyM3oW4s5NryYK35rXptkli9Fo3/tY4C7ShHspHOOPFXA7Vx
d4vd0HXz0pXGXCFVqTbeJ3s25jvbj6ZVryIqOEMyt/X00d3LYaZYr71erFFjRRND0NaYWhzyU9PD
i+wlc5g1K9kNAjdpVotLdVs2LbUGMpwp7wJ/dpH9W5mt7cHmOI+XWDQBpzD5pjaGL05hd3vpQH3L
R/okKj7bZk7FYVmHDb/rAfSQ7IaCdicWohbigXO5NYLJ5za+BXWk3DS0viDEEphpiYpu4HPT2H6G
Dhqj8FIrHBWj5zrrh1Zo9zTA5Xmqx8ahzXT9Ve39n16o7+LTNKAMx3uCu6KWLvg+O8m+jk3zLxj2
j03cccgHSQPbR/9oN07xIA/yU72aV2qQh2c5DLQw3FYq1GRu4rw244w+UjL/YftuuUvbkcNHz6m/
CHtR6dMflMxCy8pXmPTOugIhdSrUMfpiuglkxl7z0k2wQGZR/0Oa3WwI96UxrqzsYLNHO8HcDVOz
6Jl/H07KOAj5Qty37i08BG6FdDjkuW9zPqxzi9aQF8hXy5qB5zw61EHs69wZLkpQDAjeI2VlDdq1
Q8vcRMwXm/Qm6jhcZFPU+YsyBs4+aWLbv5M2qEHA0OhlvZIzAJlEHE+LVat8Tg4a+Z8S8Ve0vqlJ
KtNhl7wVc/ELdOaV9FpR/LVo1O4wt5pOVYOYEYUtmaDSjqjSewuUVWBQ+tgXq/3GNjZJoLbseaEp
eQmpW5IYe6VO7F0Jnxls17qmboKg/assOcpX0gqdQOpeqKyACEOKvfN/pdcNPx3vbIIh44PDzR2K
X5dlZLRUiZe9xSHXvy3992UWmwxZZuQWzCr87fJpIvFpIiEPLaOXz2qF+lNg5sZKU5pqwxlD8YDC
WP7giB74AgqY7Ku0yGYOUZGrB9t5F+ql7cR+6HCb8rbCWE0ZtzG/28qZcmnTVfv7ibMsaTKzPkTx
wjI5Ro7CeDfHVuCtNJ6rd6U7bDU5lPOyMi1IZ6rmTg0oG6fMr+8uEYjQ5ZPJq1Pv63DDn/v94vDa
rj83HDrePoapChEwZYOQs/OYcezUeRyU6lblPqaNZ96BezlJnypMxeBA1GFMvB2JoXS0ZTdsa83z
NnrMe/iaHZy/avALNWjnFsMv9WpD3nORq3BX6B5Rs1n8YP/aI6wud46bHNyos+5bq0h5vmakQLVG
BaIDs8F9PJvWvey5QW0cg7Z9vsXJKcGQ/iv38/mQ8c/g4JsZDn8Sh7YxopUtVpVxy1ICFzo5ZXG6
XVKDKyOiKmsziGzj0HcBJXhleZBDtM4RArYoRZJDN4Pqo+6eEQxwz+hLOLfmw1A6pK334mhXTmEM
8yDYPyMe0hX6NvUjGnP1YxST8zJLnYqvYar5MdNQZ/LeJoN5CrabdICtQw5lnJzbxrx7mBww3+Z+
WK9pwnZfNtRia6ien82i/9l4nXMeeGmgBB6mJYqpfjmEZHmFEAJ0nFbcFPUO7nI4J6AZrLQq2MgV
3nXlsjJaenwYRPhDQxppVhGPQnwTScwyQxO+jb0LJdMcsg0WaunlkKmb25gqVPdyi5q8AAYLO/z+
zmPJSYWYD+s522/qBHkNT3lfMWtfOc9UFfJ+RWMlpYIMM1k/CH107ZSMZXSJqHOFfd44xVm6Czjj
PMQOZVVzWVkncrb2ITCHJ8UYqLKGFXllzH27YwM1/ZFwikD96fRFD+BE4BvS7uq0v9lzu55v9iHT
39ll/Ayc5BZvpp1yh6oilCwj9ElDVd3XQl03Tdget+UUnWahvTs4SAtoCOjtGiG2a7BxOfAXFW6k
N4Ca9eLbCQ8oMbfKJ/tBVaJDJ2KRPnBPbuB/gsJ0fmzs3lg1Naw9cMGtYOw2vhlahzxG0EfQmZuU
uOqNvkpjL7nvozJ9RnHpWsEm/hWYVb6zg0aBYM0rv3pUMnN+VFLsh0Y7CX9UE7M7SjTrO6irERCq
EAEa3PpmCuwQgiIy+fWdViucpWXAs2WwjJEOOZRN6VDH7gco8gSh4HxZAmVPEZTOxfDnsrw0y0UW
2xBGf3TO13Qs5l1tNIG2q2abokWF7doGIdJqzX204TVKuKw4qS5jZ3AXz7w43XGAlK3+r1lgqeKT
4Rmb2yJyvVuQmfSfNcWoD7ERR/dLYxegqIdpvVigR4ru4bFEK2GOrBeOJIOjtC0hsteU7rz2NU3Z
LA5tcpnGqWmwt/qMukNxsZtRdosaZAfsTRsjNd9/CsPhKK4ru29unQynwJ/6k6c6Pxtpk0PpWIbv
QuJKSVfvxm/LKLNvrn1ktdbSu0z+7VqOuLDSluEBzeYj1B7zPhqdcFULCq0WZn+oANxyUyqecc5D
D+otSbWVQBp1l5DfWU9WxGGvX08qKpfMUQt+KdOsn2UI9AMRzEoIMAVBaR3G1HF4e6yVr8OgHamc
g41bDUeSX4K7XNirufphJDB1RHGo35eteWrCbjco/SlurOJ7mLkNT0lDeY1is9qMjTI82KoV7R24
Nc4u0hPrLp1KpO10yO/b9lvWOPGrUSrOQ0EhcQ7d26tPPualCE7SJRuoH4A0qw26gUTzXvHYNOYK
zd0/K7SCXxJD5/lpKGs5shAzenFG/sjcpNtMvGtvHGNlK1HyHIRd/5yMWbxxM7/dp5ndP6tFEd9x
B/wknbIZA/8Pl7fFixxBx+HsG5PazVjlWGjNYq5YzHPCn4vNTdrtOQi+m7qWhN9c8A4jSHz6VHPA
nIghzCdbp9X3VQobUBQpAw/hX0o8UhhHSxuInS3wpYujaspvyLw4UCxzCqBkIVmmMXmQSCtQhteq
zZIHCcISvkaMpC+I42ujpupqannrcKy2JF2YqCuw+uWTU5jFE+/SFEvkc76XQ+kwCuqE49i5l6bG
6uuL3jovt3gxKVCEXGrApied+jhdD2b7PfaC7ixDyGS413a218sETW3XKjfJS6OZq8ThJTgpo96C
Kjj1j16mXOM6UNgsAfy8R7Ksv8+Ghvy/mlK04kPluTccahbQKKr3vq8Z/BD9Zl1ZISky8TBN9QRu
4xjZHzGSjXQWImIJ+/e2qUeFb2wo7k2UbWG7sBOyp3ahG9lOceaexzGsrmiUVGtUWrM//3NExhrj
39fotApNEqMIDlWSts/NpHzx+YyXQozqvAsP8zBqa0Uxm2ejGNvnJP2im2nyJC0WGiMoGVrDTvqi
yXPuzRGepKBpH9NYB9ZcmffsTVHmzvr++8AjO7SU+EvreMau8YzoWCSqfd9xM7AH1z/XPOZqynXp
jrOnbN0SACSq7y50mDNiS3Orv05QL92Gem/rr13vO++Gi1cG/9PcnLO/A5y32ay3F9l4KswHPHQL
qBx/2WRP7WC84CjYJwuSC4DnlCGrq8IsubkZO4EmjTvnkNnGfJpL2LElKXuHAhLPJOel12blMPUd
UP1cj76qlbGG9DP8DnASOFjkvupOjERiCQYn6SF2NaJ7a1D0+wQGGYqb+DO5ZEG5vTntuHWOdqB+
DilpINXjfyoabhGePXf7HgGbTeHNxksVms2Z9Ee/kkMdcvCHqEkQ6amVbm0YnzW97J6lr4ZgIVGq
8F6OtHIq1+79HHErf4ADxz1PiZKsAQAgLzLZ011fzcYauaXwu2M4O96UrM99W8IqosOQZU9K+KkU
gmAiQM5MhDBJPcLoJGfyah19nytrl0+O9XkYhnLfJ9swgPp7BjFc/yuq0DmcWk35ZPfD99qqk6sc
qfqnpmvVVyB13SPJtbs0LVD+7nwymXoarOVQz4dsDxTY3oLT+5JRH3+sajufQdkr86EEda2nHA2p
orHCEc6pt96YwZTBZmDYSYdstDK1b3EOhB9nSMPWy/y0IYmC/FHXwADhhzsnR0VrdDt2xvWU3Hud
qnPHTLUnmJqHdVI2Lj/0OVg1Tm1Cx2WM69INirPdVZV762Z+WZw11+II2ilhZFT+7AzYuTlwK5Aa
GoGBTzylCmNAFqdrh2fdF5rhmRn/mfr+mqPH7q8s7h9MyKi+zhN/MKZRlQ+tl5SHfrA5I9Qy/d6I
K3UT/h/CzqM5biVr03/li14PYoCEn5ieRfkqlqEXyQ2CcvDe49fPgyxdUVLfuL2BkCczUVQZIPOc
12gU7NHsfpeTRmdfoEL0zTb7dBGoWfWUdRitV7bXLSofB3Dqgx2Kovzm6tGodk1stY/kJGavMbDt
srfKA58ij/FFdtq57z7wxsguecDu/Bn/bvckW7pVO0vd6UGczZdGuvhvryU7S2Vyfr9WiOGJoWvu
yZgny2tF4tFPUmMl026d2Sa4G4XNj3zdL+1uUJxl2qI4VM9r60ag/TGhB7NDK8J8TLTI3pRdFq+b
ea3dRRXStwp34G5uqoM+nclaU/elpWiFeBjiOzlRXsw2iz0OHj3PPPoxCCpha6XujbyWqg9//0r+
U+GHPHp037sefNGYQEeDONy0Xd0uZI/blT+6ZfM6Rk1rbQ/OY/8xOSrYWfjoBy20Uec2WoFxuxEW
3mbAWKkFJtxf55A3y56rgTaG2DJxeh2dhoBrFS06TEjkqY72aqoBMOOm9Ta9n49v+oT21F/htkRp
V4ZV+2/Dv42WF8nmnN5vo2U4iKKvbo628aA63Y6dk7mNUaN/NEb/S2dV4xdEQu4VBIieDRGZkKtM
FeZmxfannaaFHIHM4qbvXNicXlAAaG8/6ZE2LHUq8CdWkyivqkqTn2S7BTfez7pQbv+FpTW2Xbnx
PfOLM74yzmsvKtyOSrLaNvnUbYXOzsGuW+XYda5YT3lfPyJs3qMrVw9f8kqfbzzGdxJDW1SHF23m
To8dwBb0SVQwXvO7ZlbAPf4mjofaqTEK9dF30ILtTfPH+BCjqI/xH/F5fDeP92zGy+vLN/T38R+v
63OdP8bLv+f38X9zffn3V/Pfb4/5eqCA8qi75rdAb/svLSrQU5zgD+MsYNKFCP6b2Y6UgfiCf/rX
ITLsAyK3HQtO09yhHhRtPMcb39BrQ4qtUj7ZAs3jco5jXjy+ocizNH7GM4h21/g8fnKMbkf2pFmk
GK7c1EZcVYskVaybstdtDDw6sZI98iA7PpryrKp1pvzRnUftoQ0G9Mbmq8ppo9abZMoC9QFbZ3SZ
0li8Fl395FBV/Y7ebqrY6I21U78b8KhZDsiwbJLCrZD244CfVnWUTXkmD0pPudw3mholFB5JChSt
YmpO8hAXbnMK54NseuZgLpF4aVYfscpoyWPLtq9M0UY3/Gkh58kpsmMsUJWF01kh72+rr92kY/VW
+U+5Y4bHrre1a3yMkDgZEgs7TRVHEvYGxrnrkX+Jk/RQ2i0u6glorq2bYdyNdrtyJNELb86Gijzp
s/5dNj0MIdsbN2e7ZY8PuIBMDw7eBVBKO8wX5xi0mxFjVxYcoQXNzxK3kNvGh2ZwkcAFloHysVuV
S39wYBQk4ix7rXDmWYESW2t6MD20CHHNu2EWk81SV3X3JQrGTxq6hN+T+NZGydBfWBb4iGnmCSKr
v24T1i0iB3bQqe2bgOHWb3GeC85IQM1bTL3HyhclrmGn2gHIAA1hN7UsDrI1kBq5yLPyUnflcD1X
eMauTJHwng0AgeDwwxpKfajnJczEU5UVQ76tupElM4J6S4qTw8mEtpWhBYXSj9599up8ORSjgd5t
oax9NQ0PsdZP97UZITmLsNxuUE137TRBvXEGHGM1xR+em3gWfGyyYC+idngenUhbsAHM8GGgdypj
nigY4BlpOOBSUvLE+HnABPJHk/1RdFDcEj16tIDO0KC6p9pul6xFqJpEGreN2McTZ27Cs0f0rstW
0aDzX9LtWV0zB0tMCn5tFbV4KZTZQ7yO3QsFt+rGAF2CN5TSwZcMgg0XbxZlAzsicxxxJw8s7i+6
qiFl6KNddo0jO2AoxW0NcvsuTyCmhGJCdvuvKUZY9uQNg5eP0IRI507VSWh/XIY6KcY2PBmvU2uE
KZfJ1GYrzcMIuQKMc4onoX9Cir/01eZTbgr/7CDmuZBhNRY4aBjWi4aqJfV+Z4MFO7ipmITiShEz
XFnN9lVcucqqjSr2SHlmbKZOSy9O7GfXQ4rVCcbQSGBbQFHOOcjKrarjw2bW7XhJ/c6CfaPZb0g0
bwrDz7/lffOSV9rwbNhqv1ZEVB9xeOuPeZOXq160zWNXpt6KEnm4q7Vweia/AIzGryBf9Nr4HDjt
mwLWBJogLdU3Wd+k/YORNcajCnaKj3d6znDmuQ0m914OKuevDJwHbWGHKC2LrN0q6hBvSgP9Prgv
w5PeuUeF5+675aCDqQ+Ac8IQ10komejSDX3zXo5Q6HI7ce4GlMVueg0cwAhS+70k+aa7dvEJ5f1k
59t+uK0bs3mdS0ZyAC69aOCOWXeoOiEeRFg+t+Rdtz65gF01C782rqY9zoijTVzZ4QFvX0iQiFkt
MfsSnwfleymU8SuAUu5+8MXvA9cOd3oR6jun9tS7xkfbG+Gx6Sv4IQS0lC+V7yTgbmpx69vYVted
jeUsUIcsr6Mbd1aQlgdvnNQj2J90M87Qio/Y9cxBZNpp+EJde8x5YKDxFtu6QdD+eR3eGwsjVOzV
yiIbDv5kk1r881S25UEYxnBQoZH85yC1UVTKzn4/HMyo5CoAGAMwQkglqIDM9FDrzn4VmndFNXS3
kfseGTq26kkaZEd/9O5ln+025l1QdOquysCk9lAKomVsBsa6yy2NGtbc9lGZXXJrzpF9Y7hroPFY
ONu0ROVvLIS2mypK0pDZbdbBGhWfegL/jYFl197WdQjsX+3PsoXgbXtbWA4Z5iwWaxmTh1lPAa8C
7YyRCZeSscYTL6mmNIfrCPNFpP6BDMWElmgHdysHa4F3zIx/LIV9R/U+uiSqi8lM4NylemnfZanZ
HPDUDhey6duDuOCmSAqvc6b3WusPgwDporjxtGsUw9iw6FBfASAif6rs60G5I/PU3Q12GR8cU7gL
3/O/G0U8L/lmD2vzwSpZmzTUzRYDCspPIo6SVe2VNa+fYAQASvBk1yxYbBvKuppWzk0bqDUV27y7
eLNdARKx40PbghIcDSV98X1sm20boTrLQl0Anvdd4dXxZ1z8/EWXGhh79EiqxU4tMIOIgGbYXfqI
XCxeWG1k37Uk/tbjAPwQ2ri2acoaNgbAg52VCf2mY9G79zveRked7xGq1eyMqY9P0L+5FVlDfMFq
kcciu4C7cTYzKf1iesDeTCU9giHbYDsm2iuD9oJ/QgzjkB+1jZBtE9jlV0Md90U2i/B7JozhdsLi
IA3GhdVp9tNkYY8bthWbar+CIS3ilVv71QsIJJwh9BzxYd2uXopkwV7IfxlVKz8iJZIs5ajEhvOt
Jw62I/MkJF9WTpIhiyrq7mzWXsVv2qqwQi2VZydwIUW6ZCdy0T2YvrJUx2NgnrukCPGsGbKDwELp
i15kX03VjF5VDfhiGDn4ymoWddckmQDKWkhdpH51lnY9AtF+23LKQl+ofd1dnJlGJpm0knELFrND
Dr+7d2Y6rgz1sY86S9KJg+skxcMEd/GAyXS3KKu42w1g4jbYI6mXuAlD9Cu0s2yBlAWYMh9QLmy2
MfrEPCF9I1qXei8WSpFa98ixiMU4WN5b15YXXCAcf8Gj1poFbXnVU5jFMEfKLNxkes6TstdjBXBU
gqeriGyIGY19Ik2lTysfwhXrxPZ4bZadJzaNiSCTQ1majyGKNk6sqepBjWt8tpAZXSTCK0/ykM7F
m4p3frgG42yHeo1xlJ1qaqA+Qo5sXZqYeSQOqJDG8KNzoqcbS0H6fgQHxs84N26jztVvg7wrzxAM
UXX9K1TPZw0Kk94w2jcf8SFWjKVVd8VGC2MfnWgMO3fXy3FHBLszmtdLyQtjOdoe66r/rtUT2vpD
kH9Lz3XvNN+U2GwXhlOOD041ufxPjf7AztZd9U3+mRWAhYsGJeROzQIqYVDsZPOj49qkeBW7dXb6
Iz4YrbqK0NVeyWEfhzwnhWFktzJiOGnhrIZRa5fCcLP14B1U4Xf38hA4vLWe6NS9bKJUrqH4ixLP
UHf3Ct/Ce2Qus63vOLjLz7NkDDVN2Ota5B7kuL6B+BJP3uY6YR6WiyDb1JM3ruSsvjK6+6pSn7Ek
zY8yNDh4zXZ1dJaTwO7luI0Eu4IKxVnrScSNGs6VetWTjEWWn7uneFX81N8Ylu4fSCtr99qEvKsc
Mdj1Z7Jb6kOtOtW+Mut+4zV4Bat5tK/zwtQxeRHeuWzg+7eueUSVBAlXvARWpjGLVGFNuEIGttqT
t3ReLB4uYWEbz0GoRcceDNqy8CznRQ9qboVqFbHLzs1n08P+JHWCZZODmNc0J97Xqa4dwaeF2yiK
+kveNMUatVH1nmy9tTTqOnouy1BDXyZFl94a3xQMIb7UXbQvYl3n2eaM29CbPHglHNqAm7ObjYLd
Ddl4y0NYPxlfPTNxls3kTjdl3NlPYWKtg2Iijv7KVpvQTTUzfXjNBFnpDllXj0wELuQ6JZB5+pgD
CwuKobi0xVTdeUH/LqcXjrBWqYksu6B6HYfpiWSzvnddoOZtMXRn3bazdYDb7qNZaiYU1ix8ry3c
o+WWp+r3Yddb3xE5eDKtOH8N87xcqrUm7rNh9Dfyij1bj+sVbXRbz0raYz41WPljOQwm0H4tfDeD
7iRiwSaKK2agKr5qVLzGL7P3jC4C59UKdT6P3tKPehoYD0EPDKNP7NdeB8qioD6wN1CRflD9hF0k
AgVToWYYemVXFJ2fGe0Nd452KVF0oFrb5Zh99pwyxIDKc5aVVomd79LsuwSxpL7HNZl8DRjqxtiG
ChbhsneI2aEFQLKXslcvIbXbUAvx9jNvFFc4KzSL/c9JsObhr30uW63BtCtVj2ZYJ5dRMbKZqjY8
zgizIhf7qrbGJ/b6xcEXUbCWwLLf4+Ecl0C03+MF64W/i8vxylBUVCRTc6cmkb9JXS3Agl6PnoJO
V7ZtjP6B7UXxUy+U4mAJzC9lb64lCvuOkSfS3Ou6Ajf1ITlN2lzEaerPEu5hKF1y6HtkCj7QHzJG
vZNy/E/0hzIYyUHGJEBEdtQmdYEacKitI3Ts4tB2ciadMrISidfS4c5eCwvLk+K1wfH6uZoF9EkC
onA2D02+mfGmzUE1ykyBMbbGWZ6J+QxB/8ugTMlBhj7ieWY12/7nLNlBQfzHVK8xf5klgulrNdXG
TmhadGnT2F7l0H1WZoHKuozJgw+1YScKF1crSDyXuupaFrhw/+B5Gctuijv+hz+n4A62dcvWubmO
k9fyPEiTzUxc+SWoqJ61sifwDq1Zh8qqM/JqVyF0u0jcOsBwc36FmFeQ15bXuc6eX8EoOnuVehp5
J71176xJg2mnDdVXV/9W5NHw2SwyfcnbkF4oLZuHAIOwjcBu9xJosYlHWm2vldRlZ6l12bOldrBz
StHuhrmZmRXSy7FTHWQvYg4dUKagP45qmD2bbfrmRr11htOdPRsRW3l+VYcm4GujJrxqPanFKxg+
5I0CIzpHips+wBy6yLjp5DkIDUjDE45Kr3ZfrEbXyp6xfTduij78Md1LkRgLUVE/61byt9N9QC2v
1pRfpyPCbtz4tiuWdqqDxtBDbxm7ZHtifWQv4LTRp7p9cRE1emqqWrn1EwrpqRN9avXAOZDiafC0
KeJPA7vWjWrXoKX4TBauYtVbMXo4zOlVcB4a3NkH9KF39YhFkuKP3aoJCvN5Cq3vRYI7RZncQU1m
iT2TMOBrLCIrPzu6MRyl0670451DfN+x4zD/suj9GapKPAv7NPKAsFbtvkrK+wh1anULJ6D5pYl3
TLvHKuq+bNX8HMQVDEPPTVe6YaCAOB/StH1LkEvZj12JceDYROlFQ3F8Gdl2u5FNOU6dO9JRUESs
9Ox6gWqoVq6egMLr9PFx8MgiRHr9ggNhSYV8NFegkeaEAoLbaHInp4GH2rPZJIvYjJsXQ7fUgzc4
ylLO8n3RLlMTm2jZq76MyPu9kGgJj2mCkxoc74bVe5SuxtorDnWoWivSmsGmS3iCozHQWfAY2YHZ
xvU0R6i7BpB7BD9ElqSj+h8HdbrXZ5mcFWtvZ9H0Fc93NMqWZB+jJ6eJQWbhlfotrUHqedbXCBgC
aWN7etAzbGiHwfBvDBM+G1IR4Vqx4dybVY5f0US6mWo6+ojm5567MKVBH2lLbBO2g1fYe7jb1rkO
3XLljol4qYR5kS9khMEuhguJNRwP0kKdgBrkXnSRZ1ZdflWUwKYQ+Fu8rBoXA3vcxVNSn7tBYcPZ
qWZ37Ky6P8qzNot+nNm9qdyoIVBxBnyE/xiKO3p/7W27WVfFKkhMxpTN4jZIdy5WVteyWc8HdCpF
9CI7ixkukoeLMXGSR1n8shXjnaVSdpJd+AdkK4G/xVZ2sgRJrtcqQ1c5pAPl5CAW/i0mduYKoyag
TSFsdhnz5jPy7mtFFZSLcSm8xktP1LuO6u1CjviYkIRIS7n2UILS/OsiYcqf4oSI/MwvI+NyVtw5
xsqNsSOXHb9cnRc0LmGkFndsJdqnOnNO4diBBJlbjpY+KWronmXLrvOvXjprcoxp92Tj6I7XZDEd
zblZgGdelIbTA51gpopozVL4bndo66l7irtgXKb45O3lXDLeWEtGxrSTcweVG/bYB8b2+jdoKIx4
Ha4Jcq5DkWvT6mqykb197JlAH2d/vRILziq1sFDs+uLZs6LdpAr7zTIUa5UAfoA8FBSP8Advr3FU
OVYx+/mjOmTNvWOIdxmX1wnHGnVOt5lurQzudddMztvQGhp326a6BGHsni1hWqQhNDQEm3RY1QO2
kqUT9LewMPtbZabnVzwmJ9UFcvYzbgozWFG4NFmhMUJ2+KaGWUWGAssc8gtVcRF2HS8ZZiU3MpYa
cbTgjmmuyn0TAf7WWMWvS1eM+5jC5mOfT3dN1eMT1JALHO26e7RsyIg4BBz7uXUNBaiZVGjOylYE
Xw0v86S/kc3Ri7K1nwTjxovBIDpta20yydxRA69dFPMp5vEbo+qCeQlDrJ3ZPRq43mLVRAEgnBmH
q03xNnWnQ1bYymvDLdVMWZGztd4hMsq3C0Tka5O6O0zU8iceEvUNCrGzwy5xNIK+jLjeqNqD2Wd5
sBpvg7LUbkKW2Tc6PBmnJUMuuGkvzH6o7jMlc3fBGA3bIUrGx1QMX0j9W18ii/sIegmf8sJINg7I
iwPJ9PAWCVzkZKzY+uJk95Y6tJ8bgcWv7VnJ2dUABdQ1qFfFTo0btBHqhce6h9scTXnw4t64mRMz
wP3n4C+nrozqbZluqA+j+Tj3N6YWL915q8nyfokhgXckf204q95Ww1WoKPaqTRv7jIN3y54n4tcS
FOWu03UbfA0dvlkDGO3MAZIiN+udDFLRcq7dZhBANnGtbjGg1LVqNfROVN2a7vHONbezsRQWXmOT
cjcevmHuUmHTEE33vsuGE5GVs2zJCVQP1dUwb1VVpWhTFrbtskzq6lYO8XiG7adcsxY6asD35nzw
BeIbfha7e9nUOz85B+oOxvMtlHvS+tWzifqCv4A4f6/yJ78GfhxjlxTmDyrclbWaYjFQoMqyt70p
2LNb8s+JG+KHRO7lIfBLZcEPv3nryuTHFQU1kL+uWKObtXWnTF1jFSp2hhajaVFV3gtCzN8qS69u
A5gE2D26zzI86irplXRyt848qrD1rSlC7ZHd9oTpuzD5rIl36OOuBrDcB5yp6pcsXcl/w+TYD5bO
lhc6nZ0XcLGT4dcm7pbKgiKUtUzHCaOl3qiOkQLhdDPOp91sBSQPtVbaeIcwpkAApVnI4McYHeXe
rVmk6jLMSDtKZ2BNjLusoVAV8ZtcmGA0n0Y7EdSBJnjAfu6v+6pxnhtr/gblnzAWc89+H36/tgBt
7mpWe6vAaPNPY5k23Fq9bO97SrhyPK/bKCW4a+Hi1JV2PKm8vtvylc1fMkRP2jlxa0CBWcVFjP0n
QrR3pm/HC6zNpvcWJClPsDS5E3GcUD71YSv+lGqUZ1Jw8arKeO1ho80q19t8jOuiPl2GVqovM7z5
+jbrb8f5kJQOeXS/+NamaIDIlozrfgiLtBxZi6K/fB3mJlV5KcwXOeoj3IwscEyRp7uPjrIggRXZ
ABjl1eTr1WqngXfVs/i96P21wa3hnNQDPlftGN5nYHmWwgKFOlYAGPogL980rXnG9DL8lulUQ0XL
XdfVtlmrFWwBDf8gnBpTKcX8po+B/uKWY0AGJx0eRR8Pq6wojdsOCZiNqKP61AoYJaI3ZkJn360+
8PJdMLRLp3Ch6FEwo8LSB/VJdtfwQXGG6b/VbBC3JelgpHjyGJu4/G5qLXx0NGBcmVKQe48F5m8Y
TfJph82hBY/3AjNPDo/Is+zjrg6WVd3nO+5SyC7WkbEK5huuPDRNVATXdmxWWbXQa5jk//qf//3/
/u+X4f/43/JbUil+nv1P1qa3eZg19b//ZTn/+p/iGt5//fe/DFtjtUl92NVVV9imZqj0f3m/DwEd
/vtf2v9yWBn3Ho62nxON1c2QcX+SB9NBWlEo9d7Pq+GkmLrRr7RcG05aHp1rN2v2H2NlXC3EE19U
cveOx+dilirEs8F+xBMl2VFATlay2WqmuKkw3+EtpxdkgnfRvegoW33t2Y/Q3sEbXXt1VpZIXl5k
Ry4GqFVljq6Zg1CX0SXrttGLF98Jnb0zJc1KNtEazJaVk0bHwSiKl3YFojp9iXWKQcmkJUs5SI27
buWSCt0bWfiUOdl5aobqVjO8Yuf6ebfQ9Bz6uAxmpQNdLfCOskVKtbqtNGVcZ7Ubr5wyrW5zu3v/
589Fvu9/fi4OMp+OY2jCsW3x++cyFqihkJptPjco54Cpy++KserueiV/kqbwegamKJtMayMt5qNO
fZaj2E0kbKbZEfha9q2YOTPyYHZai6dP/A1oXnXHR048itvDz1HmnCn5GVJ9y0CVV22XhR8Nzwm6
FZNHuUC2wAZDRgmfgyZp77PJgczLGF/x6nNkGmRFbv/Lm6H/+SXVdaFqhqupuqHBwzN+fzOGyksb
v7fN98Hz1vqshq3NB/ZPLYs3zkwkijwQBn8FS2cIVhVFjl9icnRLjf8mzhUDzvg8W7blWTAgDqxO
KSnESUcgqmk35DASFgJWfK6CJLkeuiGLUD2XAcixqoqcAqNk269csOF+dyPnyPh1CIXgJ1RJfHQR
ak1d5GYGK0HHrvSf3yfL/vN9Yq/mCOHqjiY0R1fnH/svP2YBOHTq2FJ/nqq62WhGm24M1tB70r3J
U9TnF8eI1PfMSSlEtWZI3j+ILoGbKAvZUTjGExrE3gO07OjQpe64jocSO8KqecCkFWvPKQnuuyZK
9tdmMJdYZJ1FJXG9bZUIg54gaeGq/uyRtZgR3fu4x9LtozIjz4Si26ePuXLWx0V/Gcx8+bpyxEfc
G4D9IrHIfQHIy02Rjf6NDSM/v7YDHbtP3q2t7LXmIR/jEBIMrjNcOeOjO4nSzFr2uvD/y91WiPl2
+vvP2tVtTTeFPScZHN36/ROqVa1G9x0SfKeE5aZPVReXJXSSHBfiKekY9u9YyJ0jr+qOReMiZtDl
zYtdi/BGT7rsLjSj7E5LcElNetfYy9j10MGQ8YMC49Z5nIwhApyS4+narWy2o5Xd9YVwSDYnzWaU
L+55BcXvvOzWUGc85EKgc8eGnjWLoVLQr9ZjTkuYB6SSnXoZ21pxdJMCvtAvpw3CzLto8m49tYYV
EGW8431i7riHWcdpKOPt0OvhJY8SsQZe299F3DlWGFbGj35HKo9shvesFD1UvGFSXpMg+KyogPQV
4RzR5Z4e4azdV4bW7CYAZKSD2/hWkBO+lWdwir5yARQsf4byBjHIqEmfDXcanOuEovRhsKbgZz/m
Nx30S490Zahw18pnYbzJysv4nfQTBG4bMSpfLe2lYfb4IQsTevR8FtsTkvbytJ5C9xqUTQD5xqH5
bsbUyP0lmPZ4Tpsma7cJgHrLgx/vDGdU9hSBY5S+lVpfak6AVQJiA0esArxjojTdDXl5hAJoybjl
V+w1fjkF/L1GtX46fIzJXRa3K9m2hPU5Mvx66+XNPlSL4ClQ22JlUqM45pPhnF3q6Et9Lgq06Wy8
mZgvPIrzDVVWY49xOXVkr6WuW1njlc4gGQyD52Nl6EB5nQkPY+eSj66BZclOQMrRpa/QRTC9qVga
VTouRjXCJmwerDcu5egsfLN1uzlObq+eQZX+OGQZRj3kBOwt+/lJLOouVc+RBnwRefuNHGdp39Sx
CS52EzunMcPCfvCs4M3tYcfEo8m2rKvNW3tA787N9fCt6nIIWp6TgCMylAfKcWej87wnclfdwo0O
1NLGs+JVqr/u8Nik/Avczi2Li67Ar0C6F4vxdCpvZCwD84omqFZcyOg89QUaGxU7dX/NVpgEGBjY
3YiYs78uTBa3SgZ+RM6TU+SZG0QQjhL+Nx/XmhyE8xN+LOskSHhjIzB4a2PygpXNtmKtNYIVDur6
Z9gg+Y3pVdaltoV1GSNQh//85JDLid/uS7pl665jWo6rCcORy8RfnhxmGeFurFjFu2JE2dImK7TN
ywJvUYBMr52Jgh26ds+547Q35JPRL5jjToRSolqY0yWZFO/WN42vfWGN+NSyf2E5UR9MMaiforJY
yHjg6eGObGixkU0twyIUBMcjWTv9aARDdb1sqRUsyBs1PU9mkG4SofUYLyThRji+wz0ltj/1yBvF
Myj2j3jqL42izd/8MXbWPcZA+wTdxU+hml8BxhFapdc4bubtp4R8sgT6/jE+Iy4Bw26oROg43ISV
kz/MdclVkYXGRjaVsckvsFJ3MfmuAuFlAcM76PJ91ObFAwbZVFia+ts4Ktr6nz8t5z+e8zxDbAph
Jp+XKShj/P4Uqcpad6hiBu9d0OIEreWfJqv27qK0tM99XvWLxmz716ENwA/4rgVb2dGe0MjZVHPc
7IZk67Qi3JpG2qzrAKSLDr7kRpsPDpW1G9mUZzIWmIJajW0fIhFntzzHkXRRWXCVeCHfIhaIXezA
j6Yv1eLoaWN/LDDLeGpG8xJU0XRBlCh/coX5jXpHc5KtYE5SNkVQ38hm2ob9snLtfl/NM0ufrZo/
6fZW9obgxtd6WtUb3xXpIZghZ2Ag22M384msWTu+XTZ1Xx9B7QG1lBHZ9zGq7AUy4g67haxGaaqN
+q/czKy5vpcKi/oYuc177s/FLo5qkimJSgojVhmqx908tG78ne1Bzqzd0T7ZSLlNC9PI7VNeGecq
N8d9OXfIXhnXGsv+Lx+8/GB//ZkKcpSmptq6arBZ0/5c4PVIUXe96+tvo/CrVW4VIGpNpb8eYr7w
qJG4z3kVWRu2FNHJKh3rLp0Q3rURWJQt6uDJxewM4KBsgWdTqW6de0a4yGpwNWOPlJk8oBWVnR2b
e5rfGAqLLDzHHVSnSLUM546l3v6fv9TGn4t8YeoqX2ddhQmr67r2x9IoNszS0bVIe7M171MNqfnU
cJf55TD0qPPBd9RYoEz2IkVc+gRqpF8ZmefelqnINzHbe4yU0CA1s9w7lE5oHVQgNLsumaaT1w3V
psCa+Rb6Wb/o9bG5KUKNXLxR1DtA16CEkmnteKm3N8DvHeRZoUbd9Sz7efZ3vR+xj3EU1uL/cqv+
jx+/MF1LOJrh6KY7b97/2AyxMJnYs4/VW5Sm37LsQnreOw1RZJ3DGcsj8TmmSOMVikfm6iMmz+LW
EUcNg63rhBKNmoU8jaYZRKyX40ZeQA6WHSjZzNkP72akaD3+gHp3KAyUwRigteL0pyv8W56qQz1L
NY3JuicHCu4AwqgA0AM3TNQXW+qYzDE7bLXTdQior2tTn4f4aK4s0JodkYGts9uqTh+FYxoHaTaE
E3F266tmszMR0YWARVMe5Ng8ja9jU/D+zsIsg3bnK8Omj0QN3ddptUU7lCeQ8s5boCbY0zuA8ciQ
2GxizRej8d03q7ebJcwF1EW03rmtEsRYxdyB2BDp4DzILiBr/EsxeYhuzh3ZyNql8UbMwM0gP7WD
OqeH6Iim4pMBIPKffya2/B38dg+w2A27AFtt2wGEqP+ZGUCyMtHQsn2zBpDjZR2S/MJdYB0pvf1c
Gl6/Muva2gVzU+nBcKt6k51kL49u3HvJCo+FaT5mLJ1keLTATvFw+4waqP3cauA/nNxQl7LTFdiw
ePxUOMy9Tn4X9P0j7kTl2SxN+2T6oVi2KCt/BuYOo0ofX6a6APWHa8o+C/3isVKqT3JAp2T1wmrH
5g65x/gm8KdknXiD8t6ECzkgF5m7KtxgvPGKzMUn3uPRP18aP71H1rfWI6sYfTfoCm5kknjppBZp
P7/n80XmaKtqUX03zgfoPz9iVWZUd/KAVMqvMTn4Y64SdfV13EdMRCglsab47Vp/Xr+0QQWxTRJU
zx9sWz0HcEJe/z9jZ7bktrVl21+p8DvORbsBRNxTDwD7Lpm9pBeElEqh7zfar78DlOvYSlfY1+Fg
JEkwmSKB3aw155iZQbxQWo/FvmwV+9OQwI1v7c+9xEOX9WoDrSkQn+2aOHAsiyxMe3QlBIwAOeNx
7JVYE9pCXPtihHmdYQ113XrfVzT+AIVkXCZGSFw0dv8E+1wzDUcWHkP04pby0dHRvuhl++JiEDjP
pnQekbMZ68EF7haTRvw4hU1PzB25RwnoCp+FCwrzsbu7HTvOJHhljRLgWuXYUKMZ1pRz5t2e/XlT
St90k/k+Y0N0skbN2Or/AaXceCcf8Cd/QFYI0p63RDFf/3jo9oIPr/9w98Ov63D0rWpLF97ttTfM
yh+/Lydy7KBWRBqVtlz3Q2lcrUqTNDh4W2P5aVweuz2rVq7+86e/P66EGb5xVXpswaJxFze5++3H
sAyejU6YP5+gNq2d3JtC/vassxx9+6kaQ8QpHJfSI5oNTBAzazFU1Gpyf7spAwnMIIhzf1HT/HxM
Wua8t4tFLrwc1y03quzwt6T63R8vTexOuehz5w/JpK+hGz2bjjvd2+rc+trQt9vb3dvNWGidN/RO
vu9lNd/fHtNy5MEKpqfbvdvj1eTuS6eazn881FkJ/PwuuRaGJa9W8R5otIrbjEQjSq3TJ2K93uk3
hldX0cyHUYsucrLHT1YtDNQ00JtISPnzUUPKSIO18jLlFbp8HIN+Mhl57WfhJQBt9uCqyvjYhgm7
aFqG27Cfx0e9nozT4j903L6oqU+SAYXOBaUgx/al4mBGYXLS0kedOQIu/3TPNrB6VMe8Wwtt0Ne3
u5ObxvfFVPu3ez+PmGrNN0Nd2eJYpnQWskcG7GU3GyMwjWOs96z+hmJHTKS9s0wxtPvbE7ebbED2
uXEtY2FZDY13O/r2jLTVc5RV9YPmAs+upTWcU9vRLkGHIAkRaf0tA0CWg3V8LfO82BbwFHeWWlbP
RH/d3w74EuuhfYjsVomh0eHrcKV5Hh1npKYyjXdYYPMLZgDv5xEaK5mjkpqnP464HRZWBSlqQqJM
NlWHxXLjsDuOiCYfrXH5zLLmqIVA5KOcu5mQwb4oBmMNraGGrEmhwh6D/JsBQKdOxfidoCKExURq
PvRzCB4nl2IXJOrE2OvYPw/JuOZcYb8Jmso3d8W1KPJpz3ycQ6x47XB6EdI3AgBsy99v3OXuH49V
ucnXuBgtNyjcXC+il/uJqD7/Rg7IGxvunooQM6lL+y5SmZZvxIB5yh7svNZP1cCnPFcDxGeojV9m
Z7Esacp4yVVKVSZhIrrJJhXlt19Jrf6Cbwj1UeSWeGm67jPWXJEV9ZcZkf82aOdqe7ub6YdqDJCH
jVO9myez3dxeDBLSL/G5vQ6KAt4pSKf17fGojXcy0aznalb7QzaY1ur2a7TGvqgZZbCgGEAHdHAn
M0uYuAWD8bNJjLFX27eAonm6J8j9y+1xLUS7jb77FmwwfkrHY7QcrktF3bkE9q1vR1WqdWe2gpYv
CuizISoFYucwfp4sCQKg9lLy1vwhdaxnoXa2N8p2/iTDNiXtKZ6+WkmIb73RvxtJsaNNEiLCVH6U
eCMTChV3NTv2yKPNvRnKvHlPw/xeGXvjfg7jAse0NV4LZPM+holgk6b6wvZVumA36bJkrTdG7TpI
Mq+Bn3jnWkoReIaGQ7DhI92kRQglP/msR6rLDqtulHMwaMp5tOGApXp9vD30x+O3n9QhGPhHseD8
8IQZGcp65s22zShI6JrTOyeLwfaYSvA8FUaGotlVrm5ZhffscBzPwMJBJ5bHRDgUF0uP7mlRnhLV
GI7GqJl3qgytO/JC0gXLtr49dLvJEdoQ0zJ2B1qRVGY7lgyuqkXPQ4rgFulLioqki58hddh3aV8z
XvGkCNLxMTTeyzqOnytVb1bOlJN55I7yPC43lZ6AdyianRoU8qw6NjfLT7cnb4fVplH5Fia+9e2x
D8fV2UjspXjCtKOdGl2dj4Ob1wTotMnTPNIGDxFfvMfkZkgzeO+tKPYC0FP0W8N5HaIY+/kiDHz1
Jsk0z0IqfbR1wLEajrQeYKXR7xRTXn/ehSpvnqYWOoxnr038ds+yIMCgqbhMEitvnmuMgmuCwaKt
E4r6uTDAWTKq26TFcFevTYJEnRLo5XI3tm17F8GS9m93na6vDywwk593ISq6R3yJ6I+Wg/NZqGe9
Cr9n+lOQzupXpOBvCRLNz2NbB17YWPZT1ujtqnREdI/7r9wkw6ieR6UeKV5P6iGb+JIyUYFYIc/H
F6reXXHYpjuV//ZCm+QFU561CptJY5Pdf9e0aPjBpaE0WfYjYWXnpUQjvNTxFK2bConwD6fQ81Uq
Mq4ANRHuaaj1HTGLXACVKV6KujAOVTBN1+VeLSs+qTAqnlEBZ56iGTMQUzV/tkMTSXSoNIfbs65W
wFyEa48knmf1fhyg3Lnz5naXrnGyHSjoreepyJ/hUZle3inpyS3b6E7XtR8Mhv1rHOXlrsJnsxaA
KV/D0tUo+1UqVBaedfvopEeyfJAFI4gVArZZHrZrszniZr4NqP2rhHe7rsZW3d6e5WSBcp81Gfos
fuUwrBpkSi8mGL07ezD/9L6YAvP17TVGN2504hmF2rcPJI6VSJNrIrtSEV9CUIsrp8nbV3DprziT
OD+Twafj7X5z5gCh1vIiC+/JdowsosKXF0UOSi2DWOPXOcp+vkg4g+80lfMtHHIAFXbSPoTLO+V6
9Od3QgTXvhZN+CqUUHnP6/5P74SrdzcrwmMstVCJLs34W4v+dtPkcvP3mzzt11oIZzVFHsPSLLb5
FJ/+0iZCbw3lgQr69xzh9AFvhzgyMqzg1SfAnzJ0t0BhAq+gr+aJMAogrGeg03WHDofl/EPFwdV+
aVrd/hr471jxXFczDfejRmCkmKD3dhR9d9PlZLeJj+uU8r13oqU4OsnVbLrEiSUowpzR+WEo6Vsn
5XjqSKTel6azrVUb/RGo9p1Q9PEQENGH2yu2CVKq8a/PuFa6PvrEXKNe2jm6pK2tcRL18Tnv9Gzb
Qfyw1l0ywxYK5atSxoGnV8lT3NWPcprddVgNOeS0zNo2qvEaZwAlExN1uClS1OlaVbE1cjs+LsSO
XS3UtRb2+zxvdT+y1N6fQq2BCWZTrlzuNoL06nawjyElZvgSuUe2a7fCEPTDlXG0tWL5WS9mLBxV
+XBLONVD7TDEyiMa5OQlVXmF5rjf8hJTgjF16pHr39wVoaw2xHImWyvQm2MSrptl/9R1P8gcueub
nmp7k62nAZ9aE6TdSVelZO3uAodQq6OsO3nOyHdbkbvV+fgiUy9VnXjTt9oVSINCBS+GiNpO849/
OBt/bVrevv/b+UjdwdSpOnzQiJQ4suzaCovvha2O156EJDBeS+6PNO1HAlI0QhAtx9OXs7Oqy+je
cpJ/qnz+5RwUjq7qBteDbpjUvD/8DZpityNts/m7VmZv0OPkqVBFhoqdjHbLRZGW16WP2bw555O6
DYs+3EeTNpKxWbHNGkpnE1v6NwAI3XkEyosEbVKOGdqFZCrU1QAg4zQP4Ef/4aMzfi3V89nhcFaR
Lji65jqqsD9UNbU0yEfGT/s7WRZg5FPrq9sNOjEaGmKkIITcbgvG0Fm+WNEaIe8ek7bxpSSerEwK
mmLwDre9Xg0Xpa+8cFF4IQLKvIRMnxXQBLhKuglE0NGe4lpT11NU7tChqivZhkfNQeMSgEoUbb6C
0yL2Yzi3q4ra4nZwNJteXoaeK4dLCgRqsRNnr4EyFht7wPUZUfA/1ixT13UQoPgK4/6EXQw3cljo
tPxAn3ZlQqplMn0jiIbNB50XP1Wmbj2Fo70pLSdaB+zOV23S13RdJncTdsYmKq3m3hhkTo8+s9cj
fLBNYJrJIZQuXjgrHHYmNDLq6sRhNSZxz0HV1Bs3+UoDImrrb9iXrXOdMRErCphgzQFQWtMO9+wk
ntZL8hMleXc/mPGPbkPaAHALu4q347TH6lftqpakEXQ+6pakae2AVy/GnPimGuCDESIZTQ+/q5TR
Xsw0jE2w61A2Y0iWERlSQzhCpCIZ0RVW8eji/t65ffeOH0XJvb7BIa5ReL9W7WYI7lJDNqBtWZ8f
gunk6lW6i+pBI0HEjGePVZ1v1Zk/gVi/GjaRPNhYAOmSjkPSqIviISZIzyR+HuKFlh/hevbrqdBW
4fADU3P+2Jam2Jl9O/tSZiQUaFeM9AtOia5FOcv2H6aBD4XHn6eyibzExt3oIu//UHju1MDlurSD
76KJo33d9SST2oq7SVk3bTQ17jYNEv6LEFZPcqoGRzQJj2VGC91F4TCa/WO/gA3pkDzlfCl/f6Xp
fxkgbNN2LRc6tCZ0+y9CNkMfyO4dh/R9iLs7tifao+ayrW7YyfgB4/Zq6prsKlFd73C6+0g7qXxj
6/OlZSueYkAPb1ut/DI6HSv11DZYbCX9oz08uaXzbQqn6ikcVPPy93+24X6cW22md90QrmE4rsmV
92srT2hxS6qnnb0rIQK7GevGUNrPMkuYuLBJbcSoj16kBOWe2mDqDSy/H3E1Xu3MPRSasPaJTjhv
r5K12Y7tXVPs9QEqV9lZZJzAwfBCVnG2HNqzQcJ4krckrTmYiR2TAh7KbPfQDLPqGUG7BUH0NnVg
AYzUGVeJbM5JHjTb3HLTp7xvtrfRR3bj6z98BH9Z7PARmIatOirlOlV3PxS057xDeTCmybuT6+3a
TUXIfBLQXm6deyOuUlqEmlhTkyX4BiBVNx6UqbWO+disqZJidByiszGqzckivBUfrfbJBpB/NYik
hozYK9J8oakIdZKiEJyHIPbqNut9xWjQDiVhfZmL4EundgxqARAy+mnPAfXDY9Phef77fyvnz1++
b0H/zlF1h5NUaOLDRdQMudUSjFm8Zxaha6zYhwtdRxegdx/a+5hFD5T+dFWG1OzdOXw0ZfQjqGdy
L1Xd2mSmG55vN6WbUOZTJWIJa1gJyrpJ16X3DFXBvnLaz6Cex5NiH2JH5utYaS6Am0eEHtLBARpd
TP62q4mwMebc2hFhBTs/U0ySCCzjkhafY3vPxEaS7wgvAt1d4RqeVTm01VTjuRaEmgQQfVLSyoCf
UzOQPakqTKtpR0JrQRu+splLUGrvgjCJ/A44ideGxQLAVo0jQva88CZTKMBTcqRGFALvkE0UJ7mo
K8PcJfqWgQLkI34DmtbKizJl9SoZijua7eVFH5+knONdyIDsIYKkeZwXpJclfeaz4dT92XhmgUJj
px3eCUE9unUDM4jRGtOxJxyR3mUs6ry5VoC1Qlbx8sXvL6wGJHJdXFhBukdHlPExRDvgSZqTOy0K
xgOpuD/GuNM9NlfaIVjIsYFevEegCY9tZiYecILxVEEDCWr4lxIPwchQuLFYplCK3wS9ijjOiayz
aYH21vqeaMqyPo59g3g5yV6E2cDOXEi/ukP8S1CTMF1oxzaa2rPZ/2grgqoyVg8eMpw9mvJhuwQc
vFBQOARN3h/K6ZuTKeGpckl4H0Pcw41wNS+ZUDca0lGP1nJDJ9aDBFudwqD6hsbvvaHfvNNK64KB
1HwwO9iMNq6tAf/bHVlVx2i08reia86mwP0unfA6wPO6YsryWy1/gFBR/rBD5kJxKdPEfi20WXhT
23fHQtUvo6Xpj5MWbSenSq8DOx601ZPcMSzlPhu7AVRRRMeuhGImYhg62KCYjCuyOBKm8iM76+kc
dqrczo7bXkM4a/+wvrT/ssa1hWYZFv4mm/zUv3TWewiYnHVm9y7A1PhpNLHsyan/Om7HGMqS4c5x
ak7IdqPDjCcSMkQwBL1/FQGA3Ip4fsvH2NpmKcb2xMLg/EWzB9tDjuvu08T1LZDOmMfSEyRKik5I
7hniwjM1IC8VxQBlJhCebtCODYfJWWmEjfpOTr6R2n5Js2JnJFH8gBShBFRI9gEqWWuTlNqPm+qM
6tQWRoqxt0aiAZBJp5/zts+w7A/MIl20vr3XkMfWhtqbvqVIQQ8qjMvjgHg3XbiiRdt0j12ia/7c
P+UWlqKxGJO1WiBBjObifXTaei3GXm7DoAe1uJzCQRNf+qSfzrGwrnKump9yyf/zizq9vanV3wg6
I4Mmkh/u/vdTmfP//11e859jfn3Ff5/jtwZy6w/5t0dt38vL1/y9/XjQL7+Zd//9r1t9lV9/ubMu
ZCyn++69mR7e2y6T/6OyX478/33yv95vv+Vpqt7//dvX73lcrOJWNvGb/O33pxZVvmYIi33Cf3T8
yzv8/vTyT/j3b7uvw9c4/l9e8v61lf/+TdEs819sNpDSG0ys1m//hRvh9rhQ/6WbgmUGLX7LVg1m
p6JsZPTv33T9X+yubCyRKgM7AgMWKi1sVJ7SnH+5qmsxZ6HNQIxOfeB//u2/Owx+fmn/u+NAM5Yp
rrw5EW6WA0JQadhjvWSyR91uOvx9f1Ypw97OlhQP/VGtEmWXTVlHQkoJP67QsJOnymsGz9qrhuKo
yc58dohL8Ih6mg5pXrlbEMEvqK407MQFda+YVGki68YDerGVTGscpyrxboIt/bZ328AfJQXHSsr9
0Bm5V7CPfRgcpTgZafsU0yFUZbyzTakcpjSCShJkw0oRrApdpaLVAmOIvBBlx7jdErrW7thTii+O
S3sVJrjtkwgweg6Ev10sVUIRisHeGeRtrF3W5dd5bApPFcQmlhFksdTp7uuwT/yZeXvToQP2ZJs4
Z9mF67kVz3UR4VltH+ty3JkiqNYEVFlUIUhD78LdnNCLcENimwvbw0MGAJcJY8O51PgqmAdMWPRC
ArtX6XSQu9tS/mybyoOtZ5I+RGRuXgHzHBTxTVrTq0NX/AIO8V43m+qul7RFMhiWQ53m9/QIsr3T
2uCZE9f0UNNaD0OVrMzalq+tE/yoK3IEyY/PN6PBJK6aWbWOsWDVubYioLvd6W43rRE7w8oh4iPp
hw4eLDyCMej3iV0TM4y/oCzHH2U5pHdDp3xSYvXagvF5yK1xws7cho9EZGykLUY/qs3q3DehRtkn
MyGaqj/wqA7HOFLfEumKS2Nn0SoYk2oVUjTZ1fMMzcNmFSJJcatKu77m0JT/YUMkloXphxMZOpLN
xaGqrvNzrfcn0WQ+s2vF9CAeixqUGBnfO7p/1hpGxbQGlBTsLa2Sa943yrPki2ot4IZ8kaaz2b3p
YXr6Diul1OyVGMrtkPbavc1OfNXOvXGtl/DCENNshTBncsKDXfX3car2W1T70zob8TBpOM2HTrtk
WlrtK9NC7S3zwzgBMRtqG8PdzC6gtmMqotiDe5fNJ1ZTVWnbCwSWbTSx/BEZBmEhsze7Sr/aPUXQ
Vi4GP/ulJ/riIaq0dT8PX/S8CFdQdkNAbAKxslGS7Dw9tKZDBa8jgtMOB/2pyQiILQwVRQJKtMc/
DXK/DyV/Nivp6lIt+eUTNxftm605DiQ40/q4W6oQroaBWhWPNrbjFQkcNliHaT30kXE2QnblgfVa
kMpwl53GtOqPyaRcx6r/IlVFISSsIocUsp9Xdc2b1VHERcbH1KrlzWlaFnWpfo61GN6qowO5WG7C
mjgSJuN53VaDdkjGwfKboPOVLkG/kJR7+DjOIR6/wXRJD1nVv7ap4uySLMZBjhaY/HSySpz8BTGF
R/EgftarUjvyKRUnRTeQYdLXzeDoGmE9Xi2HtBJz1LdQFuKDQILkp8XQ+3Y8a95sVyhr21OWVcU2
72ZlayJZBpW6mhjicSSPICid6jP8UecqBvPgCiffETz9vRDdaVhqEzaD2wQ3Ypv3GilhRVK+TOFw
wp+6snLVXiP0Az5mlF7njNUGyTLwowS6DIRG9zhR9egG+FZxVBrAZSMTOagG/VhcMnWOwShTQjKk
tY30YZ/Htq8B1ts0VY8sNnE/2Vb3Vs7xKY2M4FSZz3lbxo+W2e9TMKR+1rJND42UyEVkmA7oacge
EPEHQr7VLlR3udttE7NYtbKAJau2zSrJlEtPYxXv5WwdK6E9A1u960yY32qLfhRlMXkubTxs3MhJ
d3Hckt0T2Tln83RU50b3dZyvqwrbb52l5oVgI3tR0SiRw0zSc0nPFLePdczuuNLLgy2qFbly3d6E
CRG4NBVg84yb2lacQ2GkMZ20qmMzYlqPaFN3Vd9Nh2kKz31Pfi0X+ncpUt1rdOIjO92N0R2kb0XU
wnugK3WgZJcBJD5zXqFkQmapz+mptppVBBHgCLZ/r1dzcUbFU2wmTdsEUB42dUs/c5zujSg3r0EX
43QOrC3r0HndTRataoxH59sNAhJKs119YEtSL+bhagewovBcS57NDETWPDhfDD0ON7hxkNxXZAE5
erqj+g03wmq3QKJMrxh0WmWq4fp9EqYHowVfoYfAXuaFezlTCwvT8BTBPPV0p7pK0b4Ryzz8gwSO
EuYvw4Cl4vV12UYjEkXttfidfl1BAPcKgrC3lYeEtEpcodij9YLVuWsn7qq35v3sIvlKa+cwjQNt
E7tzfaQxkWLHey4W2KypOx3HeLbYr3F55UX/EjZt5WtM7/s+HL+DU7Ue4/yApgIVAHAU4rsyekwO
InmC3iprnVeVJM8FckhkSCgD1afRNdNVTVN1P1icycBXYn+Qk35yQ5Adwt5GNI+JZUG66/OVayeK
0Qk7ilauc13Dn28U7yIwOnRxneNRVpdeWQX9cdZpRjZ6MRH0caqjEaZ9Q1KkGQX8/jFO1paqU0v2
4SN9G3Mj3OWqmRMOYa66csx21PIOYPyBZ0AeXhPwEvtshKYTZlw8zVLR1xMX1glVlOtLlepI0gFK
KUVmbiVe+lU3IhjBB5QAJlasYz2pL30efemr+BudMndLKCWNbhEecw1rdR9q684CP9WC8o+kmDfQ
Up21TU3fd+NiODTUK5OKHdTMBXwUlBS9sDf6TRzIwYs1dC1DYVQebXAM5u7EusxKw2Mc8vXKMaHU
MWYJA0C6ZcPiR3oM6sat0rMchb5qyqzwS7JxT06Yfi8pwGzriSRnN9qwvwWPaCjtg56o3SmrxZNR
+JSn85OGXWkxO5y62Q6vt5vd2Hf/0EURv5a5lpPWWJycqiMEIm4snb+etEOttQqhxcFDG4zuyu1D
9xiIyoWKhvFWNfWXqsl3lNXHh956S2YX4ZUF8Bg/FuyH+qsaGFulyNK1omasgtESrmK91DdgRMZT
PqTSU+YHCmPJYZRC2YKauVcsUGtOATDOcVG3V7ld+LELkcVEvhvXbb62HL33UUS7vus0PUJqEM01
ZF38AM28meMR+0yIDzYXQ7Dlz/gm4kEDrpDOa6JWYP8b5368LwLbOWHHaX1RICWh4AZsLsgaFtF8
aQLknkuLcrZnbYcAT/qsBMXJGtYQmeQ1ycecWKrM3toAFOu4UzZ/v2owl/3EH4uG2wdvLnsb6sIq
xgXrw2hBGmTbaFFoP2RiRviXaOOlJn5288nssKwVoztvVRPMDDTwzSAlTKXoWLZxd6oszVxgpclD
Xl6KyFLWtcymzRSnYtWl1YsaqNaxr+FughZ0L4sln3nF8EpHsy5FoypLrxarqpnugzLMqHlU0tfL
1iakDbdyaeEsgYCUPmlodbLU+YzLuDzMfRT5JAgX0CodD8NR+yjDoIVmAn2MVfKedJng8PefEaXv
/+VDooJO3YACiE782YezM2/iZjYH64E1IjNmgrgw1u4hYnWHJurVLe/5SehJ6oseiYvazSPblaT3
0XOY+xwkBHREbK1p20nWvuPgw6RiWWuSi1fZVb0GV6GBKtGOGFLmM8HbpL2jZGXcLsTeQS9yABB6
tuvktexUc1e2pyjvTyo5hJu2ighvgOWFzqPbSJG7W7e1v00LX4FRcX6y4YU0o+HuKwPIoNPGsBHz
lVY5k9eoyUwmJ8IK3YEUoznJdMlMBrk0XgAvMd418OdEv5TmoZaFc0K2FKO0HLr9VEzEnKSXJIyj
T2y5sTPGrzdoRNyZm6lLMfSBgVx1U2Q+qRphMEY6i2PeUsNhIcFAciDqvfcT2kt3vU5GcNQPw1Yf
N6ZCnlLdaorvVgksqNr6JAYuy4G9zpq4VYt+XmQibG3D3ZADJ04KoR3Lva6poB5c4rUUFk1XzRwg
QblNs1JIbTsPzeQj+41XbSlOJWndD/GsbhQZIMWTtbjMIC1WCdnMJ9eKP3VGy7DREvxQpt/0cZRf
nVT3Y7kwh63A2eWsCQeW4leAId8B105w5zxJh3BV5KaF0Kkxt7cZyESD7zBAncDFE/6u3GWD5tw1
tdJsnCgr16a+moushYpMwoyqiMOiNCF1WzsQRYOOL4YxbisHGOl78lTCFyPFSSSmeLrH4nhoBL38
eFJf4WBrz8NIMS1r2lUxKhO7TgU2rQ5qve+LdkPcX3FMHPsqMVvrOSK1ml2OLqMNjgqo2S0jT5hv
f6o4qf2i8OiONAldP82Gd1vr7JVaUt2s4gZABZqHJyM+RLGCyYH0mU3VZrF3u+vgq7Tz5M0oc+Bl
I6s4Lim2vTpMOsetOWf42E2UU6yWMmrbmB+NCUg28A8Pe7gLnDVUz3y4zj90FxjMPl7FrmGyHSX5
xroVbJbuw592pE6BeLGlFvxgkdnsj7mbrCqrsw8tFZULk9LDLJYs66Yw7+xUedSjxcVAOtk6G8Z6
O1Ft9jUIPmuL3d1oWM3RSMwOxvBVyYt7IkWKJ4vQUF3O96Cxol1sTAgyoeA/u05r+rEjiFSDI7st
9eoJo4q1VVvm7ds4azR0fOOsHfZRAEAE/PMAKz743jv9g0p49lMYFpuSr/nSp0Hi6VrSwFrEE8ic
6aytqqx8vXfGLStcutuu0pF0pWUbXF/AkRUR7AIAIP4YiZkBPJD4o+1No0zOkVAch7I2oV1djpm9
EvXvkHqrI3+MWEq2TovSsAi7z3Y175MknZ+EtjiiQ5UI5lG3/KK67wuJ600po2eDdOxdSkYUaKsx
ecqDR+EuR6szKkWExHvXbLN9t9CL64DRTbXDe1Rv6jlAPY5YFa1qIGKPTgeVD8t4bQVUimjS05OA
TLzvIzNfhThn125nv+V02x8ofQsk+jHmdoNAwqrc0Y8ZjtqynAkTvDIZWWKrqh/rRQuhPEiNnjA1
hG2LhNCLsYiR69vBn2NDN2ozq/lYqTdZ1m8LFntebufBRa9LMnNVYfkRxJKtEzW5J6VSXNoxpa4x
KC9xXwKLXxrn6N8Y4wQpch2LjrLUrWOhP6lqhDqz7AH6BB0ZjgDL152IVrFBvg9gBeH1nQtAE5lK
jgy54dSpa0lqWUcx2g0LLwqT1ygJAcDjbFllHQ2ggjK7V2Yue9g2OPWJmO75HHC4pG8DiVGPpVhQ
syU03rgq2juRZZ5NHqovhzp/Q63JjBt8Vcp2WgWSKzLUhmyflrFBQZFoHzNPL2Q7HMqsy54RFHyj
YKMhLeCerN2jG84PdZ0ZBzS5+lNWyHQdarDTRfxCOjDqe6QL1yACals1KbCrVi28QM0dvkI3faAB
OMIRYvttpj+CZvh2s98lLzpx9ugYhnkzogk2yvtY+U4AEzjdBmh6lIFQCe3C2E69RR+AlMdnc87y
LVXEeq0kWblNB/ZdTAMvSpuLFSq99kRUhVgFCFmMiPl3bHOyiOc8fsomvfIlyIp9aBXPSOW7bQcV
6lCpT73RsOTBKv3Z6fNd3ZzlHJakUVjORpbyu2YkznHK9WZjE27tQc7dkEgeX1QK3PcDwcSW0otN
aCoFw2s1vaQBpx2LoyiS86d6nDh5UhIzcksr/IlRHJRigfG9+FyNOX56gbBTT6xTT9gCru1y9hRc
qcggm8eO7tImc2sFBYkL7bUD7ukGlCf7eGRNRgjqIYSWWcQEA2Pg6v3OcfNtXgwqZ0sfeZauRdD0
7dpH1WNfE6ui5tB8p06hXwBkIJ2OY2CLaTRvXDsTW7M3W18CNopD6TztCtZGDwtcSylmkg7M6DkJ
pIILcpfREt/VEw4drOb5UVQTy0D2T16nmMEuVxzySRpsmUai9Q9atUFgXq5V2QKdgyU5L1Hw19Gi
cGr2RbYnBANgjWkEByIPGj4o0GW2Bky6aGOdUQcckayHx7DMsrPuTOPW6KdDnqPcvi2bJ+urzKpm
z+b9EYF36k+Tm2wLZdIvcbzK3GlbdaSdQSXeqFDJT3pN7qpCYMtAWJNflvBhxBSclKGeL0Ofhp5b
1RjcTJPFrKr9P+7ObTluIgjDr+IXYErS6DQ3VIEpyoEiUBwCuVTWm1jZ9SpINo55er45aKPRbgKV
9sUUA1fJpqVp9fTx75726u9cv6Rd7yqfppdNzq332e3j+2cmx0nY3b2tL3d98/A8fwswnmQxo89u
Mwb/PDDQWxuYZn7isIzfvc3uH57vQYiSa9Kv938CKd5x183v5ePhxzfjTfF1yVCG7xtuK/p5N9bf
GvMiZ8T4Hy25c6bTV9nX72/up6sa391byv9NZWlRhDopLR2LLbYs5OY6/Tp83o/mKs55QlGtajPc
H+5s5Yui4GFZeOJajkWocaTk6mSforCnp+/u/ppiljaqst2Mma157YfDm/DnXxijkDTNVI3MuEVM
Qk1swZuP7f7TGzst353SiV79o4W6oqktgCMq1Dlap9tf0fiw/TJXVNuou7V+kwYE0JILTa4qm++u
S+C3diXHBS5G8O/k67qfkIGPMkEXyrKSiiClFLsguGRCW6u2JN8HBNQzgepkWqKQG5t3EEmCLhWp
TKY5ABd1iwzRkgl5jqhYMaA67JiEd58WE7jK17+TQBI49HSx1IVFm7sVM6GpVAk+p9QgqN3yXE9I
KYCcsuBEmSi0Ckwc1Xi6hedPvRQF0yoN0LFFb3ouICppiUJuKjETADEYQNM6D5tcaUZTKLoRSLxg
INxKThS0zgqxVqhQfWg9pN5/6hUXUI2APIqqnFUnOYG0RAHQfk66UXYgNBgUWk+4z8B/67WByJAV
mlbRkZ5L+BJpcaHIKjvyRMSFslBAdDRjf5CqpT7ASagzMt161gcISVrbJxXqP4nANIBDYkRVRS3E
ywAKZskEsuSqKhu6pTyfE7IJpOO8xyLYfaM45DVgzeAirXefG1UjHcBRgvuQnAg01reVHQCcYXrj
KuT8rAg0+JG6xYMKajchETC5FitBC8QrbT9W8IJXDmLTEDARTLRNMJjpGUSQhWI1YBQNE0Dosw++
T6QGrJvc0KdS1MkZAWsKxWegxO2pc/CbzdH3i/afAfJkQBjDoXxsmtAhwHpbMIdIBxStorgBYtz2
0iw33uIPMlazpMv16COkZQSLjBcUbl+jBBgfi6GPd9/UqgG9bnCSvFgkZwRzzLY0W0KigO4Aq+LO
q8BWq7IE84wrmKgM5BTZxX5gSfhnsqYog7e7ignyvFR1ZeipKpOLBmhxs2MLRSqgzFTO3mmRCZnB
1f5bo3hMrStmfvnlHpiSIiy5tlvIBRKnOIPG4o+Pu4z0Ya3whMgcgul3KzlzwKS/XMqF0sa/bi5B
OPErv9iUis5rLkgrEjwKtNEKhYCQkIaNmrvFyqPCWwqB0WTXM3pBsvD3yflERY4tF3IBo8gAY/JA
ZBrcgmDEBVyDpiEwnLPsyXEBZ83OVRCpRd0o6xnQ4bPWhxWagFQijT1eUySnCTSNFFLfoMTocZNJ
paki+BULAVYB5uA6ctmJW+l5SFzJKvUNdKboRSGHbiF80RnISZHZ6yHmclpyQoCetrNlRGegrDAH
tkoyZ8JWMXJtVEGGnj6S4CYnxwVSnEYaI3MUWjsPgTGC/iScKgT6aHAdrANhV3L6EKuQia0C2aCC
YtLRC1yFTCgESmkEZYytcCs5LjAXongCD8F+4IJ2UPep1wVmxhEowmnaqehic8sdwYScZfo85MXV
nLqhbksqBP5br91EskrUlym4hcDSxygJcaHIG9uUK9OOZAjJneaGANmtlY3IM45EiT/G9NrUpADD
VYv3T/6YuRu6aXwF3aqYyEYahe20IpBsSbHiQjC5FHCNFpAbelfdWtlIEjVoBOuQBnfaPzCls0A8
Jy6scuLZJLFjcAdXGoGb8TAPlba5RndWEuQCnoxUFgpFypD2GBuJLo8CQAtMIwlLtMUsJOietITA
iI2jVtw5UedmLiitFKJFX6EsmLcfqm7eJ0mKC64/UmQWQB5RWddNzvWa581CrRiJog0F9uTMguaC
BukhIJ/I5ggdz6cPGiJLvMgiC0fBpGccqQhJVYGmfE4/bcMVLMcTH2kEsqpM7rB3DHopSfAs1HYq
negslA0VhJrmGyTCr1gvIiF4khanNwtDcieCbkdxGM0mQVaRWQ0AtJVepNbWZChNO9Zy5lJi1gHQ
FC8tkgV7Iriih/SqF/iMI7Y8EYbICbWYZXMp1vunKVmHEuMm5EIJ9kozWQMEz/FbL7ng3UUCqwD+
TGn7hPdSIaDY1BpwN0HpZWshAHXBRKPWQjU9e5KLHPFtQvHj8+FHZJQYgFzw30oTALmhob1mmEjQ
l+mBTsgIS62CTa1TXM8syPCch9S0ijkaWB96cN1Kzk/SePNeMj9fCCizANInboQVbq1ihjYDgqa5
gikLXPBn7z8phP/wo2Pny+VNv792PS/9dlqMZPvXH8yNIacEQsOHnVBmW1qiH9pxbZ709ji+7cuo
l8GFRYu/nMMk95zwz8MGTx8dPWve1fyHV/127MYNQ4zco8Nr+jFwX+27V91tt2zHge/w/MObnEyZ
O9rDfyE87VZ0bWZeTHfs/x4OMWHXNyEnvOsOUzfNr+im6DkEupTyZbfvXw/joY/e2uM5xbSH/TB2
18PyrT1OVk6ZCbKbu545+xFxh8CUEv9mu2f+4LhdUvadH2LKYRjixfD64pKm29tXMds9hlL6lG/h
en8dfc+AS5NSZsbk+CZ+5QB6klL++MTHo0b6vKP+7Lq7iQQw4JOkL/xsv+8PQx+fSA/9EZM+XPfd
Sot4OI2Y8vAQiwVz+zFxUrLfn+om3yMkJgyB+83ucX5Fp/Y8kEBKmgkh/XTCZl+fltL+oesPkfYI
hV85XS4W7Q7XS3YEyKWc9DR1G7qNt3d3kUyHtg4x/X7D+IYubq31hWA5aWwBFxZEkh2QV3La09Tz
/7t3fcR0X7x9CurD/bgmbdFCYtLD4W6lQ0J9TUr5+fbV2K28p1C6kpP+q4vtFokeWweRE364uOpu
3003fWzWoW9T7E9B/7vtyGXnMy3nZ/vM7VMQ/2H7vt9EZoyKhkWaPwXxl8O4mymF97Y5FTFpO3j5
4rJjKF0fWzOug7DJ3Kd5wDfdbn32CQWJh6Xkf7zpY477tKOY7G6PRxJHNYTVNpcnJj1uuRxspuM+
pU+PSQn/xD3b0+P+r24VJhQ+/SQl//PNcL29eDad2DY/fkBK/hc75vusIIbOzad5wKkghm4YKflf
4f52mraRSxFab+W038dRZcCiSOn+dtfdLAURzJptjJKSfbEdb7FsMyEr4iH5J6bcE9msxFv7xJqU
9O8ddofbz+KjSW3BAh3ExJl8f/Hi3Mv7fJiYfj9tBkbyRGoloFnFtB8Hbgh4MzPBfU0PCPs05XOZ
pmPl/jT/NM9DOffP4uSa/cVmv+3GL/8BAAD//w==</cx:binary>
              </cx:geoCache>
            </cx:geography>
          </cx:layoutPr>
          <cx:valueColors>
            <cx:minColor>
              <a:schemeClr val="accent6"/>
            </cx:minColor>
            <cx:maxColor>
              <a:srgbClr val="C0000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000" b="1">
              <a:solidFill>
                <a:schemeClr val="bg1">
                  <a:lumMod val="95000"/>
                </a:schemeClr>
              </a:solidFill>
            </a:defRPr>
          </a:pPr>
          <a:endParaRPr lang="en-US" sz="1000" b="1" i="0" u="none" strike="noStrike" baseline="0">
            <a:solidFill>
              <a:schemeClr val="bg1">
                <a:lumMod val="95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Data Analysis Sheet'!A1"/></Relationships>
</file>

<file path=xl/drawings/_rels/drawing3.xml.rels><?xml version="1.0" encoding="UTF-8" standalone="yes"?>
<Relationships xmlns="http://schemas.openxmlformats.org/package/2006/relationships"><Relationship Id="rId8" Type="http://schemas.openxmlformats.org/officeDocument/2006/relationships/image" Target="../media/image9.emf"/><Relationship Id="rId13" Type="http://schemas.microsoft.com/office/2014/relationships/chartEx" Target="../charts/chartEx3.xml"/><Relationship Id="rId18" Type="http://schemas.openxmlformats.org/officeDocument/2006/relationships/image" Target="../media/image12.svg"/><Relationship Id="rId3" Type="http://schemas.openxmlformats.org/officeDocument/2006/relationships/image" Target="../media/image7.emf"/><Relationship Id="rId21" Type="http://schemas.openxmlformats.org/officeDocument/2006/relationships/image" Target="../media/image2.svg"/><Relationship Id="rId7" Type="http://schemas.openxmlformats.org/officeDocument/2006/relationships/image" Target="../media/image8.emf"/><Relationship Id="rId12" Type="http://schemas.openxmlformats.org/officeDocument/2006/relationships/chart" Target="../charts/chart16.xml"/><Relationship Id="rId17" Type="http://schemas.openxmlformats.org/officeDocument/2006/relationships/image" Target="../media/image11.png"/><Relationship Id="rId2" Type="http://schemas.openxmlformats.org/officeDocument/2006/relationships/chart" Target="../charts/chart10.xml"/><Relationship Id="rId16" Type="http://schemas.openxmlformats.org/officeDocument/2006/relationships/chart" Target="../charts/chart18.xml"/><Relationship Id="rId20" Type="http://schemas.openxmlformats.org/officeDocument/2006/relationships/image" Target="../media/image1.png"/><Relationship Id="rId1" Type="http://schemas.openxmlformats.org/officeDocument/2006/relationships/image" Target="../media/image6.emf"/><Relationship Id="rId6" Type="http://schemas.openxmlformats.org/officeDocument/2006/relationships/chart" Target="../charts/chart13.xml"/><Relationship Id="rId11" Type="http://schemas.openxmlformats.org/officeDocument/2006/relationships/chart" Target="../charts/chart15.xml"/><Relationship Id="rId24" Type="http://schemas.openxmlformats.org/officeDocument/2006/relationships/image" Target="../media/image4.svg"/><Relationship Id="rId5" Type="http://schemas.openxmlformats.org/officeDocument/2006/relationships/chart" Target="../charts/chart12.xml"/><Relationship Id="rId15" Type="http://schemas.microsoft.com/office/2014/relationships/chartEx" Target="../charts/chartEx4.xml"/><Relationship Id="rId23" Type="http://schemas.openxmlformats.org/officeDocument/2006/relationships/image" Target="../media/image3.png"/><Relationship Id="rId10" Type="http://schemas.openxmlformats.org/officeDocument/2006/relationships/chart" Target="../charts/chart14.xml"/><Relationship Id="rId19" Type="http://schemas.openxmlformats.org/officeDocument/2006/relationships/hyperlink" Target="#Dashboard!A1"/><Relationship Id="rId4" Type="http://schemas.openxmlformats.org/officeDocument/2006/relationships/chart" Target="../charts/chart11.xml"/><Relationship Id="rId9" Type="http://schemas.openxmlformats.org/officeDocument/2006/relationships/image" Target="../media/image10.emf"/><Relationship Id="rId14" Type="http://schemas.openxmlformats.org/officeDocument/2006/relationships/chart" Target="../charts/chart17.xml"/><Relationship Id="rId22" Type="http://schemas.openxmlformats.org/officeDocument/2006/relationships/hyperlink" Target="#'Data Analysis Sheet'!A1"/></Relationships>
</file>

<file path=xl/drawings/_rels/vmlDrawing1.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5" Type="http://schemas.openxmlformats.org/officeDocument/2006/relationships/image" Target="../media/image17.emf"/><Relationship Id="rId4"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xdr:from>
      <xdr:col>4</xdr:col>
      <xdr:colOff>41412</xdr:colOff>
      <xdr:row>4</xdr:row>
      <xdr:rowOff>19878</xdr:rowOff>
    </xdr:from>
    <xdr:to>
      <xdr:col>11</xdr:col>
      <xdr:colOff>604630</xdr:colOff>
      <xdr:row>18</xdr:row>
      <xdr:rowOff>96078</xdr:rowOff>
    </xdr:to>
    <xdr:graphicFrame macro="">
      <xdr:nvGraphicFramePr>
        <xdr:cNvPr id="2" name="Chart 1">
          <a:extLst>
            <a:ext uri="{FF2B5EF4-FFF2-40B4-BE49-F238E27FC236}">
              <a16:creationId xmlns:a16="http://schemas.microsoft.com/office/drawing/2014/main" id="{74217F50-5369-E15E-CFF8-1FB0AF603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546652</xdr:colOff>
      <xdr:row>21</xdr:row>
      <xdr:rowOff>19879</xdr:rowOff>
    </xdr:from>
    <xdr:to>
      <xdr:col>12</xdr:col>
      <xdr:colOff>604631</xdr:colOff>
      <xdr:row>35</xdr:row>
      <xdr:rowOff>96079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7FED6C1-F917-0C35-7729-B6A0283F69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85277" y="4020379"/>
              <a:ext cx="7287454"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479595</xdr:colOff>
      <xdr:row>38</xdr:row>
      <xdr:rowOff>146537</xdr:rowOff>
    </xdr:from>
    <xdr:to>
      <xdr:col>5</xdr:col>
      <xdr:colOff>514350</xdr:colOff>
      <xdr:row>51</xdr:row>
      <xdr:rowOff>139211</xdr:rowOff>
    </xdr:to>
    <xdr:graphicFrame macro="">
      <xdr:nvGraphicFramePr>
        <xdr:cNvPr id="5" name="Chart 4">
          <a:extLst>
            <a:ext uri="{FF2B5EF4-FFF2-40B4-BE49-F238E27FC236}">
              <a16:creationId xmlns:a16="http://schemas.microsoft.com/office/drawing/2014/main" id="{AF6035CD-8649-B5F1-47DA-646B68B2F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546972</xdr:colOff>
      <xdr:row>57</xdr:row>
      <xdr:rowOff>22428</xdr:rowOff>
    </xdr:from>
    <xdr:to>
      <xdr:col>12</xdr:col>
      <xdr:colOff>279060</xdr:colOff>
      <xdr:row>71</xdr:row>
      <xdr:rowOff>98628</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922F0E72-3017-C4B9-E148-391C30D62C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785597" y="10880928"/>
              <a:ext cx="6961563"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66896</xdr:colOff>
      <xdr:row>111</xdr:row>
      <xdr:rowOff>4268</xdr:rowOff>
    </xdr:from>
    <xdr:to>
      <xdr:col>9</xdr:col>
      <xdr:colOff>663244</xdr:colOff>
      <xdr:row>126</xdr:row>
      <xdr:rowOff>9237</xdr:rowOff>
    </xdr:to>
    <xdr:graphicFrame macro="">
      <xdr:nvGraphicFramePr>
        <xdr:cNvPr id="7" name="Chart 6">
          <a:extLst>
            <a:ext uri="{FF2B5EF4-FFF2-40B4-BE49-F238E27FC236}">
              <a16:creationId xmlns:a16="http://schemas.microsoft.com/office/drawing/2014/main" id="{19CB66EB-5071-9F8C-18B7-40B42B003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139</xdr:row>
      <xdr:rowOff>33771</xdr:rowOff>
    </xdr:from>
    <xdr:to>
      <xdr:col>2</xdr:col>
      <xdr:colOff>811696</xdr:colOff>
      <xdr:row>150</xdr:row>
      <xdr:rowOff>179544</xdr:rowOff>
    </xdr:to>
    <xdr:graphicFrame macro="">
      <xdr:nvGraphicFramePr>
        <xdr:cNvPr id="8" name="Chart 7">
          <a:extLst>
            <a:ext uri="{FF2B5EF4-FFF2-40B4-BE49-F238E27FC236}">
              <a16:creationId xmlns:a16="http://schemas.microsoft.com/office/drawing/2014/main" id="{4EBE2031-4BAD-B2E3-54D5-495685A04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16554</xdr:colOff>
      <xdr:row>139</xdr:row>
      <xdr:rowOff>33771</xdr:rowOff>
    </xdr:from>
    <xdr:to>
      <xdr:col>5</xdr:col>
      <xdr:colOff>405848</xdr:colOff>
      <xdr:row>150</xdr:row>
      <xdr:rowOff>158010</xdr:rowOff>
    </xdr:to>
    <xdr:graphicFrame macro="">
      <xdr:nvGraphicFramePr>
        <xdr:cNvPr id="9" name="Chart 8">
          <a:extLst>
            <a:ext uri="{FF2B5EF4-FFF2-40B4-BE49-F238E27FC236}">
              <a16:creationId xmlns:a16="http://schemas.microsoft.com/office/drawing/2014/main" id="{7F604FFA-342F-2320-31AD-3B90FABCC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1018761</xdr:colOff>
      <xdr:row>139</xdr:row>
      <xdr:rowOff>33771</xdr:rowOff>
    </xdr:from>
    <xdr:to>
      <xdr:col>8</xdr:col>
      <xdr:colOff>165651</xdr:colOff>
      <xdr:row>151</xdr:row>
      <xdr:rowOff>50337</xdr:rowOff>
    </xdr:to>
    <xdr:graphicFrame macro="">
      <xdr:nvGraphicFramePr>
        <xdr:cNvPr id="10" name="Chart 9">
          <a:extLst>
            <a:ext uri="{FF2B5EF4-FFF2-40B4-BE49-F238E27FC236}">
              <a16:creationId xmlns:a16="http://schemas.microsoft.com/office/drawing/2014/main" id="{357E7C02-7BBE-B16B-B2CF-8A4C9100C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455544</xdr:colOff>
      <xdr:row>139</xdr:row>
      <xdr:rowOff>33771</xdr:rowOff>
    </xdr:from>
    <xdr:to>
      <xdr:col>11</xdr:col>
      <xdr:colOff>182217</xdr:colOff>
      <xdr:row>151</xdr:row>
      <xdr:rowOff>179545</xdr:rowOff>
    </xdr:to>
    <xdr:graphicFrame macro="">
      <xdr:nvGraphicFramePr>
        <xdr:cNvPr id="4" name="Chart 3">
          <a:extLst>
            <a:ext uri="{FF2B5EF4-FFF2-40B4-BE49-F238E27FC236}">
              <a16:creationId xmlns:a16="http://schemas.microsoft.com/office/drawing/2014/main" id="{0BF850CC-A7A3-F5B9-E09F-E49223AD9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3694</xdr:colOff>
      <xdr:row>138</xdr:row>
      <xdr:rowOff>7328</xdr:rowOff>
    </xdr:from>
    <xdr:to>
      <xdr:col>13</xdr:col>
      <xdr:colOff>800100</xdr:colOff>
      <xdr:row>138</xdr:row>
      <xdr:rowOff>161193</xdr:rowOff>
    </xdr:to>
    <xdr:graphicFrame macro="">
      <xdr:nvGraphicFramePr>
        <xdr:cNvPr id="11" name="Chart 10">
          <a:extLst>
            <a:ext uri="{FF2B5EF4-FFF2-40B4-BE49-F238E27FC236}">
              <a16:creationId xmlns:a16="http://schemas.microsoft.com/office/drawing/2014/main" id="{8B073990-3C58-F1E2-535A-F19B9A167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538529</xdr:colOff>
      <xdr:row>139</xdr:row>
      <xdr:rowOff>21980</xdr:rowOff>
    </xdr:from>
    <xdr:to>
      <xdr:col>14</xdr:col>
      <xdr:colOff>315057</xdr:colOff>
      <xdr:row>152</xdr:row>
      <xdr:rowOff>21981</xdr:rowOff>
    </xdr:to>
    <xdr:graphicFrame macro="">
      <xdr:nvGraphicFramePr>
        <xdr:cNvPr id="12" name="Chart 11">
          <a:extLst>
            <a:ext uri="{FF2B5EF4-FFF2-40B4-BE49-F238E27FC236}">
              <a16:creationId xmlns:a16="http://schemas.microsoft.com/office/drawing/2014/main" id="{5E9B5F0B-E378-75EC-1288-4938153C4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6</xdr:col>
      <xdr:colOff>600807</xdr:colOff>
      <xdr:row>156</xdr:row>
      <xdr:rowOff>29309</xdr:rowOff>
    </xdr:from>
    <xdr:to>
      <xdr:col>8</xdr:col>
      <xdr:colOff>348760</xdr:colOff>
      <xdr:row>163</xdr:row>
      <xdr:rowOff>168519</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E79AF882-BCF3-4A55-AFE4-A9388F5ADB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44357" y="29852084"/>
              <a:ext cx="1824403" cy="14727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608135</xdr:colOff>
      <xdr:row>156</xdr:row>
      <xdr:rowOff>1</xdr:rowOff>
    </xdr:from>
    <xdr:to>
      <xdr:col>12</xdr:col>
      <xdr:colOff>370743</xdr:colOff>
      <xdr:row>162</xdr:row>
      <xdr:rowOff>58616</xdr:rowOff>
    </xdr:to>
    <mc:AlternateContent xmlns:mc="http://schemas.openxmlformats.org/markup-compatibility/2006" xmlns:a14="http://schemas.microsoft.com/office/drawing/2010/main">
      <mc:Choice Requires="a14">
        <xdr:graphicFrame macro="">
          <xdr:nvGraphicFramePr>
            <xdr:cNvPr id="17" name="Segment">
              <a:extLst>
                <a:ext uri="{FF2B5EF4-FFF2-40B4-BE49-F238E27FC236}">
                  <a16:creationId xmlns:a16="http://schemas.microsoft.com/office/drawing/2014/main" id="{4EF422D3-446E-481B-82D4-B55191803D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09310" y="29822776"/>
              <a:ext cx="1829533" cy="120161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446941</xdr:colOff>
      <xdr:row>156</xdr:row>
      <xdr:rowOff>14654</xdr:rowOff>
    </xdr:from>
    <xdr:to>
      <xdr:col>10</xdr:col>
      <xdr:colOff>495299</xdr:colOff>
      <xdr:row>163</xdr:row>
      <xdr:rowOff>124558</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D7E32D9-8D7C-48B3-8F24-A518DBC7776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66941" y="29837429"/>
              <a:ext cx="1829533" cy="144340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733425</xdr:colOff>
      <xdr:row>34</xdr:row>
      <xdr:rowOff>85725</xdr:rowOff>
    </xdr:from>
    <xdr:to>
      <xdr:col>13</xdr:col>
      <xdr:colOff>1066801</xdr:colOff>
      <xdr:row>41</xdr:row>
      <xdr:rowOff>66675</xdr:rowOff>
    </xdr:to>
    <xdr:grpSp>
      <xdr:nvGrpSpPr>
        <xdr:cNvPr id="6" name="Group 5">
          <a:extLst>
            <a:ext uri="{FF2B5EF4-FFF2-40B4-BE49-F238E27FC236}">
              <a16:creationId xmlns:a16="http://schemas.microsoft.com/office/drawing/2014/main" id="{DA288673-2D0C-4FC2-985E-15561528B29B}"/>
            </a:ext>
          </a:extLst>
        </xdr:cNvPr>
        <xdr:cNvGrpSpPr/>
      </xdr:nvGrpSpPr>
      <xdr:grpSpPr>
        <a:xfrm>
          <a:off x="9077325" y="6619875"/>
          <a:ext cx="3476626" cy="1314450"/>
          <a:chOff x="6105525" y="14478000"/>
          <a:chExt cx="3476626" cy="1314450"/>
        </a:xfrm>
      </xdr:grpSpPr>
      <xdr:sp macro="" textlink="">
        <xdr:nvSpPr>
          <xdr:cNvPr id="7" name="Shape 24">
            <a:extLst>
              <a:ext uri="{FF2B5EF4-FFF2-40B4-BE49-F238E27FC236}">
                <a16:creationId xmlns:a16="http://schemas.microsoft.com/office/drawing/2014/main" id="{76797757-F63E-4991-DFF6-E17A0786C40E}"/>
              </a:ext>
            </a:extLst>
          </xdr:cNvPr>
          <xdr:cNvSpPr/>
        </xdr:nvSpPr>
        <xdr:spPr>
          <a:xfrm>
            <a:off x="6105525" y="14478000"/>
            <a:ext cx="3476626" cy="1314450"/>
          </a:xfrm>
          <a:prstGeom prst="roundRect">
            <a:avLst>
              <a:gd name="adj" fmla="val 16667"/>
            </a:avLst>
          </a:prstGeom>
          <a:solidFill>
            <a:schemeClr val="tx2">
              <a:lumMod val="85000"/>
              <a:lumOff val="1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endParaRPr sz="1400">
              <a:latin typeface="Lato Black" panose="020F0A02020204030203" pitchFamily="34" charset="0"/>
            </a:endParaRPr>
          </a:p>
        </xdr:txBody>
      </xdr:sp>
      <xdr:pic>
        <xdr:nvPicPr>
          <xdr:cNvPr id="8" name="Graphic 7" descr="Statistics with solid fill">
            <a:hlinkClick xmlns:r="http://schemas.openxmlformats.org/officeDocument/2006/relationships" r:id="rId1"/>
            <a:extLst>
              <a:ext uri="{FF2B5EF4-FFF2-40B4-BE49-F238E27FC236}">
                <a16:creationId xmlns:a16="http://schemas.microsoft.com/office/drawing/2014/main" id="{CC20E79B-1BD5-2DA1-5458-E2B791EB91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162675" y="14525626"/>
            <a:ext cx="1219199" cy="1219199"/>
          </a:xfrm>
          <a:prstGeom prst="rect">
            <a:avLst/>
          </a:prstGeom>
        </xdr:spPr>
      </xdr:pic>
      <xdr:pic>
        <xdr:nvPicPr>
          <xdr:cNvPr id="9" name="Graphic 8" descr="Research with solid fill">
            <a:hlinkClick xmlns:r="http://schemas.openxmlformats.org/officeDocument/2006/relationships" r:id="rId4"/>
            <a:extLst>
              <a:ext uri="{FF2B5EF4-FFF2-40B4-BE49-F238E27FC236}">
                <a16:creationId xmlns:a16="http://schemas.microsoft.com/office/drawing/2014/main" id="{9E629A79-895A-3150-4989-A41E68382A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258174" y="14554199"/>
            <a:ext cx="1171575" cy="117157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123824</xdr:colOff>
      <xdr:row>0</xdr:row>
      <xdr:rowOff>142874</xdr:rowOff>
    </xdr:from>
    <xdr:ext cx="17611725" cy="685801"/>
    <xdr:sp macro="" textlink="">
      <xdr:nvSpPr>
        <xdr:cNvPr id="2" name="Shape 3">
          <a:extLst>
            <a:ext uri="{FF2B5EF4-FFF2-40B4-BE49-F238E27FC236}">
              <a16:creationId xmlns:a16="http://schemas.microsoft.com/office/drawing/2014/main" id="{39512858-A959-4BF7-99E9-1A26AF689BF5}"/>
            </a:ext>
          </a:extLst>
        </xdr:cNvPr>
        <xdr:cNvSpPr/>
      </xdr:nvSpPr>
      <xdr:spPr>
        <a:xfrm>
          <a:off x="123824" y="142874"/>
          <a:ext cx="17611725" cy="685801"/>
        </a:xfrm>
        <a:prstGeom prst="roundRect">
          <a:avLst>
            <a:gd name="adj" fmla="val 15459"/>
          </a:avLst>
        </a:prstGeom>
        <a:solidFill>
          <a:schemeClr val="tx1">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4</xdr:col>
      <xdr:colOff>381000</xdr:colOff>
      <xdr:row>7</xdr:row>
      <xdr:rowOff>9525</xdr:rowOff>
    </xdr:from>
    <xdr:ext cx="11801462" cy="1438257"/>
    <xdr:sp macro="" textlink="">
      <xdr:nvSpPr>
        <xdr:cNvPr id="5" name="Shape 5">
          <a:extLst>
            <a:ext uri="{FF2B5EF4-FFF2-40B4-BE49-F238E27FC236}">
              <a16:creationId xmlns:a16="http://schemas.microsoft.com/office/drawing/2014/main" id="{7DB7312C-AB12-0A95-CE58-9BAF7CE2EC35}"/>
            </a:ext>
          </a:extLst>
        </xdr:cNvPr>
        <xdr:cNvSpPr/>
      </xdr:nvSpPr>
      <xdr:spPr>
        <a:xfrm>
          <a:off x="2819400" y="1343025"/>
          <a:ext cx="11801462"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oneCellAnchor>
    <xdr:from>
      <xdr:col>0</xdr:col>
      <xdr:colOff>200025</xdr:colOff>
      <xdr:row>6</xdr:row>
      <xdr:rowOff>9525</xdr:rowOff>
    </xdr:from>
    <xdr:ext cx="3124199" cy="1971675"/>
    <xdr:grpSp>
      <xdr:nvGrpSpPr>
        <xdr:cNvPr id="6" name="Shape 22">
          <a:extLst>
            <a:ext uri="{FF2B5EF4-FFF2-40B4-BE49-F238E27FC236}">
              <a16:creationId xmlns:a16="http://schemas.microsoft.com/office/drawing/2014/main" id="{49A180A1-6400-F683-33B3-08D5C8B32712}"/>
            </a:ext>
          </a:extLst>
        </xdr:cNvPr>
        <xdr:cNvGrpSpPr/>
      </xdr:nvGrpSpPr>
      <xdr:grpSpPr>
        <a:xfrm>
          <a:off x="200025" y="1152525"/>
          <a:ext cx="3124199" cy="1971675"/>
          <a:chOff x="152400" y="397630"/>
          <a:chExt cx="2667002" cy="1448651"/>
        </a:xfrm>
      </xdr:grpSpPr>
      <xdr:sp macro="" textlink="">
        <xdr:nvSpPr>
          <xdr:cNvPr id="19" name="Shape 23">
            <a:extLst>
              <a:ext uri="{FF2B5EF4-FFF2-40B4-BE49-F238E27FC236}">
                <a16:creationId xmlns:a16="http://schemas.microsoft.com/office/drawing/2014/main" id="{7B84CFFD-1DC5-417B-9735-0655FD8F4B71}"/>
              </a:ext>
            </a:extLst>
          </xdr:cNvPr>
          <xdr:cNvSpPr/>
        </xdr:nvSpPr>
        <xdr:spPr>
          <a:xfrm>
            <a:off x="152400" y="741381"/>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7F31397F-C314-6949-F3FF-33F8EF026E44}"/>
              </a:ext>
            </a:extLst>
          </xdr:cNvPr>
          <xdr:cNvSpPr/>
        </xdr:nvSpPr>
        <xdr:spPr>
          <a:xfrm>
            <a:off x="152401" y="397630"/>
            <a:ext cx="2667001" cy="29769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2000" b="1">
                <a:solidFill>
                  <a:schemeClr val="lt1"/>
                </a:solidFill>
                <a:latin typeface="Lato Black" panose="020F0A02020204030203" pitchFamily="34" charset="0"/>
                <a:ea typeface="Lato"/>
                <a:cs typeface="Lato"/>
                <a:sym typeface="Lato"/>
              </a:rPr>
              <a:t>Sales</a:t>
            </a:r>
            <a:endParaRPr sz="1400">
              <a:latin typeface="Lato Black" panose="020F0A02020204030203" pitchFamily="34" charset="0"/>
            </a:endParaRPr>
          </a:p>
        </xdr:txBody>
      </xdr:sp>
    </xdr:grpSp>
    <xdr:clientData/>
  </xdr:oneCellAnchor>
  <xdr:oneCellAnchor>
    <xdr:from>
      <xdr:col>6</xdr:col>
      <xdr:colOff>114300</xdr:colOff>
      <xdr:row>6</xdr:row>
      <xdr:rowOff>19050</xdr:rowOff>
    </xdr:from>
    <xdr:ext cx="3133724" cy="1971675"/>
    <xdr:grpSp>
      <xdr:nvGrpSpPr>
        <xdr:cNvPr id="21" name="Shape 22">
          <a:extLst>
            <a:ext uri="{FF2B5EF4-FFF2-40B4-BE49-F238E27FC236}">
              <a16:creationId xmlns:a16="http://schemas.microsoft.com/office/drawing/2014/main" id="{B2754176-1E9B-926B-8C01-59F1949D18F8}"/>
            </a:ext>
          </a:extLst>
        </xdr:cNvPr>
        <xdr:cNvGrpSpPr/>
      </xdr:nvGrpSpPr>
      <xdr:grpSpPr>
        <a:xfrm>
          <a:off x="3771900" y="1162050"/>
          <a:ext cx="3133724" cy="1971675"/>
          <a:chOff x="152400" y="397630"/>
          <a:chExt cx="2667002" cy="1448651"/>
        </a:xfrm>
      </xdr:grpSpPr>
      <xdr:sp macro="" textlink="">
        <xdr:nvSpPr>
          <xdr:cNvPr id="22" name="Shape 23">
            <a:extLst>
              <a:ext uri="{FF2B5EF4-FFF2-40B4-BE49-F238E27FC236}">
                <a16:creationId xmlns:a16="http://schemas.microsoft.com/office/drawing/2014/main" id="{3ACBF76E-1E39-CB18-89A4-A983FD69B3AD}"/>
              </a:ext>
            </a:extLst>
          </xdr:cNvPr>
          <xdr:cNvSpPr/>
        </xdr:nvSpPr>
        <xdr:spPr>
          <a:xfrm>
            <a:off x="152400" y="741381"/>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3" name="Shape 24">
            <a:extLst>
              <a:ext uri="{FF2B5EF4-FFF2-40B4-BE49-F238E27FC236}">
                <a16:creationId xmlns:a16="http://schemas.microsoft.com/office/drawing/2014/main" id="{6D63EF55-A2FC-B963-C518-13A6442A0896}"/>
              </a:ext>
            </a:extLst>
          </xdr:cNvPr>
          <xdr:cNvSpPr/>
        </xdr:nvSpPr>
        <xdr:spPr>
          <a:xfrm>
            <a:off x="152401" y="397630"/>
            <a:ext cx="2667001" cy="29769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Black" panose="020F0A02020204030203" pitchFamily="34" charset="0"/>
                <a:ea typeface="Lato"/>
                <a:cs typeface="Lato"/>
                <a:sym typeface="Lato"/>
              </a:rPr>
              <a:t>Profit</a:t>
            </a:r>
          </a:p>
        </xdr:txBody>
      </xdr:sp>
    </xdr:grpSp>
    <xdr:clientData/>
  </xdr:oneCellAnchor>
  <xdr:oneCellAnchor>
    <xdr:from>
      <xdr:col>12</xdr:col>
      <xdr:colOff>38100</xdr:colOff>
      <xdr:row>6</xdr:row>
      <xdr:rowOff>9525</xdr:rowOff>
    </xdr:from>
    <xdr:ext cx="3181349" cy="1971675"/>
    <xdr:grpSp>
      <xdr:nvGrpSpPr>
        <xdr:cNvPr id="24" name="Shape 22">
          <a:extLst>
            <a:ext uri="{FF2B5EF4-FFF2-40B4-BE49-F238E27FC236}">
              <a16:creationId xmlns:a16="http://schemas.microsoft.com/office/drawing/2014/main" id="{96E91A1F-06FD-8873-8CEB-2788F6957387}"/>
            </a:ext>
          </a:extLst>
        </xdr:cNvPr>
        <xdr:cNvGrpSpPr/>
      </xdr:nvGrpSpPr>
      <xdr:grpSpPr>
        <a:xfrm>
          <a:off x="7353300" y="1152525"/>
          <a:ext cx="3181349" cy="1971675"/>
          <a:chOff x="152400" y="397630"/>
          <a:chExt cx="2667002" cy="1448651"/>
        </a:xfrm>
      </xdr:grpSpPr>
      <xdr:sp macro="" textlink="">
        <xdr:nvSpPr>
          <xdr:cNvPr id="25" name="Shape 23">
            <a:extLst>
              <a:ext uri="{FF2B5EF4-FFF2-40B4-BE49-F238E27FC236}">
                <a16:creationId xmlns:a16="http://schemas.microsoft.com/office/drawing/2014/main" id="{6E7A13DF-B42A-46CD-7E24-C6CA2D43B344}"/>
              </a:ext>
            </a:extLst>
          </xdr:cNvPr>
          <xdr:cNvSpPr/>
        </xdr:nvSpPr>
        <xdr:spPr>
          <a:xfrm>
            <a:off x="152400" y="741381"/>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E3EA3F73-F5D2-D15C-874B-A0A2C74BDABC}"/>
              </a:ext>
            </a:extLst>
          </xdr:cNvPr>
          <xdr:cNvSpPr/>
        </xdr:nvSpPr>
        <xdr:spPr>
          <a:xfrm>
            <a:off x="152401" y="397630"/>
            <a:ext cx="2667001" cy="29769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Black" panose="020F0A02020204030203" pitchFamily="34" charset="0"/>
                <a:ea typeface="Lato"/>
                <a:cs typeface="Lato"/>
                <a:sym typeface="Lato"/>
              </a:rPr>
              <a:t>Quantity</a:t>
            </a:r>
            <a:r>
              <a:rPr lang="en-US" sz="2000" b="1" baseline="0">
                <a:solidFill>
                  <a:schemeClr val="lt1"/>
                </a:solidFill>
                <a:latin typeface="Lato"/>
                <a:ea typeface="Lato"/>
                <a:cs typeface="Lato"/>
                <a:sym typeface="Lato"/>
              </a:rPr>
              <a:t> </a:t>
            </a:r>
            <a:r>
              <a:rPr lang="en-US" sz="2000" b="1" baseline="0">
                <a:solidFill>
                  <a:schemeClr val="lt1"/>
                </a:solidFill>
                <a:latin typeface="Lato Black" panose="020F0A02020204030203" pitchFamily="34" charset="0"/>
                <a:ea typeface="Lato"/>
                <a:cs typeface="Lato"/>
                <a:sym typeface="Lato"/>
              </a:rPr>
              <a:t>Sold</a:t>
            </a:r>
            <a:endParaRPr lang="en-US" sz="2000" b="1">
              <a:solidFill>
                <a:schemeClr val="lt1"/>
              </a:solidFill>
              <a:latin typeface="Lato Black" panose="020F0A02020204030203" pitchFamily="34" charset="0"/>
              <a:ea typeface="Lato"/>
              <a:cs typeface="Lato"/>
              <a:sym typeface="Lato"/>
            </a:endParaRPr>
          </a:p>
        </xdr:txBody>
      </xdr:sp>
    </xdr:grpSp>
    <xdr:clientData/>
  </xdr:oneCellAnchor>
  <xdr:oneCellAnchor>
    <xdr:from>
      <xdr:col>18</xdr:col>
      <xdr:colOff>9525</xdr:colOff>
      <xdr:row>6</xdr:row>
      <xdr:rowOff>0</xdr:rowOff>
    </xdr:from>
    <xdr:ext cx="3133725" cy="1971675"/>
    <xdr:grpSp>
      <xdr:nvGrpSpPr>
        <xdr:cNvPr id="27" name="Shape 22">
          <a:extLst>
            <a:ext uri="{FF2B5EF4-FFF2-40B4-BE49-F238E27FC236}">
              <a16:creationId xmlns:a16="http://schemas.microsoft.com/office/drawing/2014/main" id="{A05B9CAC-2FB7-5983-161E-7F01ADF6E0ED}"/>
            </a:ext>
          </a:extLst>
        </xdr:cNvPr>
        <xdr:cNvGrpSpPr/>
      </xdr:nvGrpSpPr>
      <xdr:grpSpPr>
        <a:xfrm>
          <a:off x="10982325" y="1143000"/>
          <a:ext cx="3133725" cy="1971675"/>
          <a:chOff x="152400" y="397630"/>
          <a:chExt cx="2667002" cy="1448651"/>
        </a:xfrm>
      </xdr:grpSpPr>
      <xdr:sp macro="" textlink="">
        <xdr:nvSpPr>
          <xdr:cNvPr id="28" name="Shape 23">
            <a:extLst>
              <a:ext uri="{FF2B5EF4-FFF2-40B4-BE49-F238E27FC236}">
                <a16:creationId xmlns:a16="http://schemas.microsoft.com/office/drawing/2014/main" id="{955A064A-5F46-98D3-1603-6ECB6B250932}"/>
              </a:ext>
            </a:extLst>
          </xdr:cNvPr>
          <xdr:cNvSpPr/>
        </xdr:nvSpPr>
        <xdr:spPr>
          <a:xfrm>
            <a:off x="152400" y="741381"/>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4">
            <a:extLst>
              <a:ext uri="{FF2B5EF4-FFF2-40B4-BE49-F238E27FC236}">
                <a16:creationId xmlns:a16="http://schemas.microsoft.com/office/drawing/2014/main" id="{17FF90B0-1717-16D3-56AC-9DFBC27AFD40}"/>
              </a:ext>
            </a:extLst>
          </xdr:cNvPr>
          <xdr:cNvSpPr/>
        </xdr:nvSpPr>
        <xdr:spPr>
          <a:xfrm>
            <a:off x="152401" y="397630"/>
            <a:ext cx="2667001" cy="29769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Black" panose="020F0A02020204030203" pitchFamily="34" charset="0"/>
                <a:ea typeface="Lato"/>
                <a:cs typeface="Lato"/>
                <a:sym typeface="Lato"/>
              </a:rPr>
              <a:t>Orders Made</a:t>
            </a:r>
          </a:p>
        </xdr:txBody>
      </xdr:sp>
    </xdr:grpSp>
    <xdr:clientData/>
  </xdr:oneCellAnchor>
  <xdr:oneCellAnchor>
    <xdr:from>
      <xdr:col>23</xdr:col>
      <xdr:colOff>542925</xdr:colOff>
      <xdr:row>6</xdr:row>
      <xdr:rowOff>9525</xdr:rowOff>
    </xdr:from>
    <xdr:ext cx="3162300" cy="1971675"/>
    <xdr:grpSp>
      <xdr:nvGrpSpPr>
        <xdr:cNvPr id="30" name="Shape 22">
          <a:extLst>
            <a:ext uri="{FF2B5EF4-FFF2-40B4-BE49-F238E27FC236}">
              <a16:creationId xmlns:a16="http://schemas.microsoft.com/office/drawing/2014/main" id="{10EB2530-3A01-CD71-1702-452F7D96EE45}"/>
            </a:ext>
          </a:extLst>
        </xdr:cNvPr>
        <xdr:cNvGrpSpPr/>
      </xdr:nvGrpSpPr>
      <xdr:grpSpPr>
        <a:xfrm>
          <a:off x="14563725" y="1152525"/>
          <a:ext cx="3162300" cy="1971675"/>
          <a:chOff x="152400" y="397630"/>
          <a:chExt cx="2667002" cy="1448651"/>
        </a:xfrm>
      </xdr:grpSpPr>
      <xdr:sp macro="" textlink="">
        <xdr:nvSpPr>
          <xdr:cNvPr id="31" name="Shape 23">
            <a:extLst>
              <a:ext uri="{FF2B5EF4-FFF2-40B4-BE49-F238E27FC236}">
                <a16:creationId xmlns:a16="http://schemas.microsoft.com/office/drawing/2014/main" id="{A763AB71-5FD3-241A-9034-83C9A73C951B}"/>
              </a:ext>
            </a:extLst>
          </xdr:cNvPr>
          <xdr:cNvSpPr/>
        </xdr:nvSpPr>
        <xdr:spPr>
          <a:xfrm>
            <a:off x="152400" y="741381"/>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24">
            <a:extLst>
              <a:ext uri="{FF2B5EF4-FFF2-40B4-BE49-F238E27FC236}">
                <a16:creationId xmlns:a16="http://schemas.microsoft.com/office/drawing/2014/main" id="{95EB3805-92BA-09A0-E31E-A5F56FE4C1A6}"/>
              </a:ext>
            </a:extLst>
          </xdr:cNvPr>
          <xdr:cNvSpPr/>
        </xdr:nvSpPr>
        <xdr:spPr>
          <a:xfrm>
            <a:off x="152401" y="397630"/>
            <a:ext cx="2667001" cy="29769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Black" panose="020F0A02020204030203" pitchFamily="34" charset="0"/>
                <a:ea typeface="Lato"/>
                <a:cs typeface="Lato"/>
                <a:sym typeface="Lato"/>
              </a:rPr>
              <a:t>Profit</a:t>
            </a:r>
            <a:r>
              <a:rPr lang="en-US" sz="2000" b="1" baseline="0">
                <a:solidFill>
                  <a:schemeClr val="lt1"/>
                </a:solidFill>
                <a:latin typeface="Lato Black" panose="020F0A02020204030203" pitchFamily="34" charset="0"/>
                <a:ea typeface="Lato"/>
                <a:cs typeface="Lato"/>
                <a:sym typeface="Lato"/>
              </a:rPr>
              <a:t> Margin</a:t>
            </a:r>
            <a:endParaRPr lang="en-US" sz="2000" b="1">
              <a:solidFill>
                <a:schemeClr val="lt1"/>
              </a:solidFill>
              <a:latin typeface="Lato Black" panose="020F0A02020204030203" pitchFamily="34" charset="0"/>
              <a:ea typeface="Lato"/>
              <a:cs typeface="Lato"/>
              <a:sym typeface="Lato"/>
            </a:endParaRPr>
          </a:p>
        </xdr:txBody>
      </xdr:sp>
    </xdr:grpSp>
    <xdr:clientData/>
  </xdr:oneCellAnchor>
  <xdr:twoCellAnchor>
    <xdr:from>
      <xdr:col>1</xdr:col>
      <xdr:colOff>276224</xdr:colOff>
      <xdr:row>8</xdr:row>
      <xdr:rowOff>47626</xdr:rowOff>
    </xdr:from>
    <xdr:to>
      <xdr:col>4</xdr:col>
      <xdr:colOff>66675</xdr:colOff>
      <xdr:row>11</xdr:row>
      <xdr:rowOff>104775</xdr:rowOff>
    </xdr:to>
    <xdr:sp macro="" textlink="'Pivot Table'!B138">
      <xdr:nvSpPr>
        <xdr:cNvPr id="33" name="TextBox 32">
          <a:extLst>
            <a:ext uri="{FF2B5EF4-FFF2-40B4-BE49-F238E27FC236}">
              <a16:creationId xmlns:a16="http://schemas.microsoft.com/office/drawing/2014/main" id="{6CB741E4-9CB2-A426-E740-A8BBFC124D2C}"/>
            </a:ext>
          </a:extLst>
        </xdr:cNvPr>
        <xdr:cNvSpPr txBox="1"/>
      </xdr:nvSpPr>
      <xdr:spPr>
        <a:xfrm>
          <a:off x="885824" y="1571626"/>
          <a:ext cx="1619251"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422EAB-532C-4FAA-BBCF-146785FBBF08}" type="TxLink">
            <a:rPr lang="en-US" sz="3600" b="0" i="0" u="none" strike="noStrike">
              <a:solidFill>
                <a:schemeClr val="bg1"/>
              </a:solidFill>
              <a:latin typeface="Lato Black" panose="020F0A02020204030203" pitchFamily="34" charset="0"/>
              <a:ea typeface="Calibri"/>
              <a:cs typeface="Calibri"/>
            </a:rPr>
            <a:pPr/>
            <a:t>$2.3M</a:t>
          </a:fld>
          <a:endParaRPr lang="en-CA" sz="3600">
            <a:solidFill>
              <a:schemeClr val="bg1"/>
            </a:solidFill>
            <a:latin typeface="Lato Black" panose="020F0A02020204030203" pitchFamily="34" charset="0"/>
          </a:endParaRPr>
        </a:p>
      </xdr:txBody>
    </xdr:sp>
    <xdr:clientData/>
  </xdr:twoCellAnchor>
  <xdr:twoCellAnchor>
    <xdr:from>
      <xdr:col>0</xdr:col>
      <xdr:colOff>257175</xdr:colOff>
      <xdr:row>13</xdr:row>
      <xdr:rowOff>28575</xdr:rowOff>
    </xdr:from>
    <xdr:to>
      <xdr:col>3</xdr:col>
      <xdr:colOff>19050</xdr:colOff>
      <xdr:row>14</xdr:row>
      <xdr:rowOff>180975</xdr:rowOff>
    </xdr:to>
    <xdr:sp macro="" textlink="">
      <xdr:nvSpPr>
        <xdr:cNvPr id="34" name="TextBox 33">
          <a:extLst>
            <a:ext uri="{FF2B5EF4-FFF2-40B4-BE49-F238E27FC236}">
              <a16:creationId xmlns:a16="http://schemas.microsoft.com/office/drawing/2014/main" id="{8C26E8F7-03EB-429B-A969-AE4507D5B21F}"/>
            </a:ext>
          </a:extLst>
        </xdr:cNvPr>
        <xdr:cNvSpPr txBox="1"/>
      </xdr:nvSpPr>
      <xdr:spPr>
        <a:xfrm>
          <a:off x="257175" y="2505075"/>
          <a:ext cx="1590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bg1">
                  <a:lumMod val="85000"/>
                </a:schemeClr>
              </a:solidFill>
              <a:latin typeface="Lato Black" panose="020F0A02020204030203" pitchFamily="34" charset="0"/>
              <a:ea typeface="Calibri"/>
              <a:cs typeface="Calibri"/>
            </a:rPr>
            <a:t>YoY</a:t>
          </a:r>
          <a:r>
            <a:rPr lang="en-US" sz="1800" b="0" i="0" u="none" strike="noStrike" baseline="0">
              <a:solidFill>
                <a:schemeClr val="bg1">
                  <a:lumMod val="85000"/>
                </a:schemeClr>
              </a:solidFill>
              <a:latin typeface="Lato Black" panose="020F0A02020204030203" pitchFamily="34" charset="0"/>
              <a:ea typeface="Calibri"/>
              <a:cs typeface="Calibri"/>
            </a:rPr>
            <a:t> Growth</a:t>
          </a:r>
          <a:endParaRPr lang="en-US" sz="1800" b="0" i="0" u="none" strike="noStrike">
            <a:solidFill>
              <a:schemeClr val="bg1">
                <a:lumMod val="85000"/>
              </a:schemeClr>
            </a:solidFill>
            <a:latin typeface="Lato Black" panose="020F0A02020204030203" pitchFamily="34" charset="0"/>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3</xdr:col>
          <xdr:colOff>493991</xdr:colOff>
          <xdr:row>13</xdr:row>
          <xdr:rowOff>123824</xdr:rowOff>
        </xdr:from>
        <xdr:to>
          <xdr:col>5</xdr:col>
          <xdr:colOff>182644</xdr:colOff>
          <xdr:row>14</xdr:row>
          <xdr:rowOff>133349</xdr:rowOff>
        </xdr:to>
        <xdr:pic>
          <xdr:nvPicPr>
            <xdr:cNvPr id="36" name="Picture 35">
              <a:extLst>
                <a:ext uri="{FF2B5EF4-FFF2-40B4-BE49-F238E27FC236}">
                  <a16:creationId xmlns:a16="http://schemas.microsoft.com/office/drawing/2014/main" id="{D4F73492-AED9-D1D0-8DBC-179B70EC6DDD}"/>
                </a:ext>
              </a:extLst>
            </xdr:cNvPr>
            <xdr:cNvPicPr>
              <a:picLocks noChangeAspect="1" noChangeArrowheads="1"/>
              <a:extLst>
                <a:ext uri="{84589F7E-364E-4C9E-8A38-B11213B215E9}">
                  <a14:cameraTool cellRange="'Pivot Table'!$B$164" spid="_x0000_s4247"/>
                </a:ext>
              </a:extLst>
            </xdr:cNvPicPr>
          </xdr:nvPicPr>
          <xdr:blipFill rotWithShape="1">
            <a:blip xmlns:r="http://schemas.openxmlformats.org/officeDocument/2006/relationships" r:embed="rId1"/>
            <a:srcRect l="12428" t="15909" r="4433" b="12500"/>
            <a:stretch>
              <a:fillRect/>
            </a:stretch>
          </xdr:blipFill>
          <xdr:spPr bwMode="auto">
            <a:xfrm>
              <a:off x="2322791" y="2600324"/>
              <a:ext cx="907853" cy="20002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257175</xdr:colOff>
      <xdr:row>17</xdr:row>
      <xdr:rowOff>0</xdr:rowOff>
    </xdr:from>
    <xdr:to>
      <xdr:col>5</xdr:col>
      <xdr:colOff>79736</xdr:colOff>
      <xdr:row>28</xdr:row>
      <xdr:rowOff>145773</xdr:rowOff>
    </xdr:to>
    <xdr:graphicFrame macro="">
      <xdr:nvGraphicFramePr>
        <xdr:cNvPr id="37" name="Chart 36">
          <a:extLst>
            <a:ext uri="{FF2B5EF4-FFF2-40B4-BE49-F238E27FC236}">
              <a16:creationId xmlns:a16="http://schemas.microsoft.com/office/drawing/2014/main" id="{EE2C412D-6143-47EC-9588-FD2DD4920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209549</xdr:colOff>
      <xdr:row>8</xdr:row>
      <xdr:rowOff>47626</xdr:rowOff>
    </xdr:from>
    <xdr:to>
      <xdr:col>10</xdr:col>
      <xdr:colOff>409574</xdr:colOff>
      <xdr:row>11</xdr:row>
      <xdr:rowOff>104775</xdr:rowOff>
    </xdr:to>
    <xdr:sp macro="" textlink="'Pivot Table'!$E$138">
      <xdr:nvSpPr>
        <xdr:cNvPr id="38" name="TextBox 37">
          <a:extLst>
            <a:ext uri="{FF2B5EF4-FFF2-40B4-BE49-F238E27FC236}">
              <a16:creationId xmlns:a16="http://schemas.microsoft.com/office/drawing/2014/main" id="{07435E34-79D1-2A25-2030-D75900EB5015}"/>
            </a:ext>
          </a:extLst>
        </xdr:cNvPr>
        <xdr:cNvSpPr txBox="1"/>
      </xdr:nvSpPr>
      <xdr:spPr>
        <a:xfrm>
          <a:off x="4476749" y="1571626"/>
          <a:ext cx="2028825"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5F39808-8AD8-4576-B1DC-2FC414EB8AFF}" type="TxLink">
            <a:rPr lang="en-US" sz="3600" b="0" i="0" u="none" strike="noStrike">
              <a:solidFill>
                <a:schemeClr val="bg1"/>
              </a:solidFill>
              <a:latin typeface="Lato Black" panose="020F0A02020204030203" pitchFamily="34" charset="0"/>
              <a:ea typeface="Calibri"/>
              <a:cs typeface="Calibri"/>
            </a:rPr>
            <a:pPr marL="0" indent="0"/>
            <a:t>$286.4K</a:t>
          </a:fld>
          <a:endParaRPr lang="en-CA" sz="3600" b="0" i="0" u="none" strike="noStrike">
            <a:solidFill>
              <a:schemeClr val="bg1"/>
            </a:solidFill>
            <a:latin typeface="Lato Black" panose="020F0A02020204030203" pitchFamily="34" charset="0"/>
            <a:ea typeface="Calibri"/>
            <a:cs typeface="Calibri"/>
          </a:endParaRPr>
        </a:p>
      </xdr:txBody>
    </xdr:sp>
    <xdr:clientData/>
  </xdr:twoCellAnchor>
  <xdr:twoCellAnchor>
    <xdr:from>
      <xdr:col>6</xdr:col>
      <xdr:colOff>238125</xdr:colOff>
      <xdr:row>13</xdr:row>
      <xdr:rowOff>28575</xdr:rowOff>
    </xdr:from>
    <xdr:to>
      <xdr:col>9</xdr:col>
      <xdr:colOff>0</xdr:colOff>
      <xdr:row>14</xdr:row>
      <xdr:rowOff>180975</xdr:rowOff>
    </xdr:to>
    <xdr:sp macro="" textlink="">
      <xdr:nvSpPr>
        <xdr:cNvPr id="39" name="TextBox 38">
          <a:extLst>
            <a:ext uri="{FF2B5EF4-FFF2-40B4-BE49-F238E27FC236}">
              <a16:creationId xmlns:a16="http://schemas.microsoft.com/office/drawing/2014/main" id="{15069D66-ECCD-D68C-90AF-D9D5A63BDC72}"/>
            </a:ext>
          </a:extLst>
        </xdr:cNvPr>
        <xdr:cNvSpPr txBox="1"/>
      </xdr:nvSpPr>
      <xdr:spPr>
        <a:xfrm>
          <a:off x="3895725" y="2505075"/>
          <a:ext cx="1590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bg1">
                  <a:lumMod val="85000"/>
                </a:schemeClr>
              </a:solidFill>
              <a:latin typeface="Lato Black" panose="020F0A02020204030203" pitchFamily="34" charset="0"/>
              <a:ea typeface="Calibri"/>
              <a:cs typeface="Calibri"/>
            </a:rPr>
            <a:t>YoY</a:t>
          </a:r>
          <a:r>
            <a:rPr lang="en-US" sz="1800" b="0" i="0" u="none" strike="noStrike" baseline="0">
              <a:solidFill>
                <a:schemeClr val="bg1">
                  <a:lumMod val="85000"/>
                </a:schemeClr>
              </a:solidFill>
              <a:latin typeface="Lato Black" panose="020F0A02020204030203" pitchFamily="34" charset="0"/>
              <a:ea typeface="Calibri"/>
              <a:cs typeface="Calibri"/>
            </a:rPr>
            <a:t> Growth</a:t>
          </a:r>
          <a:endParaRPr lang="en-US" sz="1800" b="0" i="0" u="none" strike="noStrike">
            <a:solidFill>
              <a:schemeClr val="bg1">
                <a:lumMod val="85000"/>
              </a:schemeClr>
            </a:solidFill>
            <a:latin typeface="Lato Black" panose="020F0A02020204030203" pitchFamily="34" charset="0"/>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9</xdr:col>
          <xdr:colOff>464620</xdr:colOff>
          <xdr:row>13</xdr:row>
          <xdr:rowOff>159740</xdr:rowOff>
        </xdr:from>
        <xdr:to>
          <xdr:col>11</xdr:col>
          <xdr:colOff>96320</xdr:colOff>
          <xdr:row>14</xdr:row>
          <xdr:rowOff>169265</xdr:rowOff>
        </xdr:to>
        <xdr:pic>
          <xdr:nvPicPr>
            <xdr:cNvPr id="40" name="Picture 39">
              <a:extLst>
                <a:ext uri="{FF2B5EF4-FFF2-40B4-BE49-F238E27FC236}">
                  <a16:creationId xmlns:a16="http://schemas.microsoft.com/office/drawing/2014/main" id="{BED6894B-C275-D234-D3A6-A5138B2FB52F}"/>
                </a:ext>
              </a:extLst>
            </xdr:cNvPr>
            <xdr:cNvPicPr>
              <a:picLocks noChangeAspect="1" noChangeArrowheads="1"/>
              <a:extLst>
                <a:ext uri="{84589F7E-364E-4C9E-8A38-B11213B215E9}">
                  <a14:cameraTool cellRange="'Pivot Table'!$C$164" spid="_x0000_s4248"/>
                </a:ext>
              </a:extLst>
            </xdr:cNvPicPr>
          </xdr:nvPicPr>
          <xdr:blipFill rotWithShape="1">
            <a:blip xmlns:r="http://schemas.openxmlformats.org/officeDocument/2006/relationships" r:embed="rId3"/>
            <a:srcRect l="20011" t="14287" r="4394" b="14814"/>
            <a:stretch>
              <a:fillRect/>
            </a:stretch>
          </xdr:blipFill>
          <xdr:spPr bwMode="auto">
            <a:xfrm>
              <a:off x="5893870" y="2636240"/>
              <a:ext cx="838200" cy="20002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6</xdr:col>
      <xdr:colOff>569787</xdr:colOff>
      <xdr:row>17</xdr:row>
      <xdr:rowOff>0</xdr:rowOff>
    </xdr:from>
    <xdr:to>
      <xdr:col>11</xdr:col>
      <xdr:colOff>43215</xdr:colOff>
      <xdr:row>28</xdr:row>
      <xdr:rowOff>124239</xdr:rowOff>
    </xdr:to>
    <xdr:graphicFrame macro="">
      <xdr:nvGraphicFramePr>
        <xdr:cNvPr id="41" name="Chart 40">
          <a:extLst>
            <a:ext uri="{FF2B5EF4-FFF2-40B4-BE49-F238E27FC236}">
              <a16:creationId xmlns:a16="http://schemas.microsoft.com/office/drawing/2014/main" id="{02752954-07DF-41C7-9CCC-845C8EE53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533266</xdr:colOff>
      <xdr:row>17</xdr:row>
      <xdr:rowOff>0</xdr:rowOff>
    </xdr:from>
    <xdr:to>
      <xdr:col>17</xdr:col>
      <xdr:colOff>17195</xdr:colOff>
      <xdr:row>29</xdr:row>
      <xdr:rowOff>16566</xdr:rowOff>
    </xdr:to>
    <xdr:graphicFrame macro="">
      <xdr:nvGraphicFramePr>
        <xdr:cNvPr id="42" name="Chart 41">
          <a:extLst>
            <a:ext uri="{FF2B5EF4-FFF2-40B4-BE49-F238E27FC236}">
              <a16:creationId xmlns:a16="http://schemas.microsoft.com/office/drawing/2014/main" id="{02A027C2-A4D0-4BA5-AE19-FBB06D1E2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507247</xdr:colOff>
      <xdr:row>17</xdr:row>
      <xdr:rowOff>0</xdr:rowOff>
    </xdr:from>
    <xdr:to>
      <xdr:col>23</xdr:col>
      <xdr:colOff>87381</xdr:colOff>
      <xdr:row>29</xdr:row>
      <xdr:rowOff>145774</xdr:rowOff>
    </xdr:to>
    <xdr:graphicFrame macro="">
      <xdr:nvGraphicFramePr>
        <xdr:cNvPr id="43" name="Chart 42">
          <a:extLst>
            <a:ext uri="{FF2B5EF4-FFF2-40B4-BE49-F238E27FC236}">
              <a16:creationId xmlns:a16="http://schemas.microsoft.com/office/drawing/2014/main" id="{DC5325E8-0D37-448C-8437-33244B152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247649</xdr:colOff>
      <xdr:row>8</xdr:row>
      <xdr:rowOff>76201</xdr:rowOff>
    </xdr:from>
    <xdr:to>
      <xdr:col>15</xdr:col>
      <xdr:colOff>457200</xdr:colOff>
      <xdr:row>11</xdr:row>
      <xdr:rowOff>133350</xdr:rowOff>
    </xdr:to>
    <xdr:sp macro="" textlink="'Pivot Table'!$H$138">
      <xdr:nvSpPr>
        <xdr:cNvPr id="44" name="TextBox 43">
          <a:extLst>
            <a:ext uri="{FF2B5EF4-FFF2-40B4-BE49-F238E27FC236}">
              <a16:creationId xmlns:a16="http://schemas.microsoft.com/office/drawing/2014/main" id="{C24B83DC-F6DD-F3EC-72F5-63205C5970FA}"/>
            </a:ext>
          </a:extLst>
        </xdr:cNvPr>
        <xdr:cNvSpPr txBox="1"/>
      </xdr:nvSpPr>
      <xdr:spPr>
        <a:xfrm>
          <a:off x="8172449" y="1600201"/>
          <a:ext cx="1428751"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046D041-B6B6-4E18-99FF-C967E490F8E0}" type="TxLink">
            <a:rPr lang="en-US" sz="3600" b="0" i="0" u="none" strike="noStrike">
              <a:solidFill>
                <a:schemeClr val="bg1"/>
              </a:solidFill>
              <a:latin typeface="Lato Black" panose="020F0A02020204030203" pitchFamily="34" charset="0"/>
              <a:ea typeface="Calibri"/>
              <a:cs typeface="Calibri"/>
            </a:rPr>
            <a:pPr marL="0" indent="0"/>
            <a:t>37.9K</a:t>
          </a:fld>
          <a:endParaRPr lang="en-CA" sz="3600" b="0" i="0" u="none" strike="noStrike">
            <a:solidFill>
              <a:schemeClr val="bg1"/>
            </a:solidFill>
            <a:latin typeface="Lato Black" panose="020F0A02020204030203" pitchFamily="34" charset="0"/>
            <a:ea typeface="Calibri"/>
            <a:cs typeface="Calibri"/>
          </a:endParaRPr>
        </a:p>
      </xdr:txBody>
    </xdr:sp>
    <xdr:clientData/>
  </xdr:twoCellAnchor>
  <xdr:twoCellAnchor>
    <xdr:from>
      <xdr:col>12</xdr:col>
      <xdr:colOff>114300</xdr:colOff>
      <xdr:row>13</xdr:row>
      <xdr:rowOff>76200</xdr:rowOff>
    </xdr:from>
    <xdr:to>
      <xdr:col>14</xdr:col>
      <xdr:colOff>485775</xdr:colOff>
      <xdr:row>15</xdr:row>
      <xdr:rowOff>38100</xdr:rowOff>
    </xdr:to>
    <xdr:sp macro="" textlink="">
      <xdr:nvSpPr>
        <xdr:cNvPr id="45" name="TextBox 44">
          <a:extLst>
            <a:ext uri="{FF2B5EF4-FFF2-40B4-BE49-F238E27FC236}">
              <a16:creationId xmlns:a16="http://schemas.microsoft.com/office/drawing/2014/main" id="{D4749D5B-784A-53F2-6AE4-D5B6AA41F9FE}"/>
            </a:ext>
          </a:extLst>
        </xdr:cNvPr>
        <xdr:cNvSpPr txBox="1"/>
      </xdr:nvSpPr>
      <xdr:spPr>
        <a:xfrm>
          <a:off x="7429500" y="2552700"/>
          <a:ext cx="1590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bg1">
                  <a:lumMod val="85000"/>
                </a:schemeClr>
              </a:solidFill>
              <a:latin typeface="Lato Black" panose="020F0A02020204030203" pitchFamily="34" charset="0"/>
              <a:ea typeface="Calibri"/>
              <a:cs typeface="Calibri"/>
            </a:rPr>
            <a:t>YoY</a:t>
          </a:r>
          <a:r>
            <a:rPr lang="en-US" sz="1800" b="0" i="0" u="none" strike="noStrike" baseline="0">
              <a:solidFill>
                <a:schemeClr val="bg1">
                  <a:lumMod val="85000"/>
                </a:schemeClr>
              </a:solidFill>
              <a:latin typeface="Lato Black" panose="020F0A02020204030203" pitchFamily="34" charset="0"/>
              <a:ea typeface="Calibri"/>
              <a:cs typeface="Calibri"/>
            </a:rPr>
            <a:t> Growth</a:t>
          </a:r>
          <a:endParaRPr lang="en-US" sz="1800" b="0" i="0" u="none" strike="noStrike">
            <a:solidFill>
              <a:schemeClr val="bg1">
                <a:lumMod val="85000"/>
              </a:schemeClr>
            </a:solidFill>
            <a:latin typeface="Lato Black" panose="020F0A02020204030203" pitchFamily="34" charset="0"/>
            <a:ea typeface="Calibri"/>
            <a:cs typeface="Calibri"/>
          </a:endParaRPr>
        </a:p>
      </xdr:txBody>
    </xdr:sp>
    <xdr:clientData/>
  </xdr:twoCellAnchor>
  <xdr:twoCellAnchor>
    <xdr:from>
      <xdr:col>19</xdr:col>
      <xdr:colOff>371474</xdr:colOff>
      <xdr:row>8</xdr:row>
      <xdr:rowOff>28576</xdr:rowOff>
    </xdr:from>
    <xdr:to>
      <xdr:col>21</xdr:col>
      <xdr:colOff>523875</xdr:colOff>
      <xdr:row>11</xdr:row>
      <xdr:rowOff>85725</xdr:rowOff>
    </xdr:to>
    <xdr:sp macro="" textlink="'Pivot Table'!$K$138">
      <xdr:nvSpPr>
        <xdr:cNvPr id="46" name="TextBox 45">
          <a:extLst>
            <a:ext uri="{FF2B5EF4-FFF2-40B4-BE49-F238E27FC236}">
              <a16:creationId xmlns:a16="http://schemas.microsoft.com/office/drawing/2014/main" id="{2566FEBD-263A-8CDA-D226-E4E96AC2C98C}"/>
            </a:ext>
          </a:extLst>
        </xdr:cNvPr>
        <xdr:cNvSpPr txBox="1"/>
      </xdr:nvSpPr>
      <xdr:spPr>
        <a:xfrm>
          <a:off x="11953874" y="1552576"/>
          <a:ext cx="1371601"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3CC4A57-E100-447F-9BB3-926500C62415}" type="TxLink">
            <a:rPr lang="en-US" sz="3600" b="0" i="0" u="none" strike="noStrike">
              <a:solidFill>
                <a:schemeClr val="bg1"/>
              </a:solidFill>
              <a:latin typeface="Lato Black" panose="020F0A02020204030203" pitchFamily="34" charset="0"/>
              <a:ea typeface="Calibri"/>
              <a:cs typeface="Calibri"/>
            </a:rPr>
            <a:pPr marL="0" indent="0"/>
            <a:t>9994</a:t>
          </a:fld>
          <a:endParaRPr lang="en-CA" sz="3600" b="0" i="0" u="none" strike="noStrike">
            <a:solidFill>
              <a:schemeClr val="bg1"/>
            </a:solidFill>
            <a:latin typeface="Lato Black" panose="020F0A02020204030203" pitchFamily="34" charset="0"/>
            <a:ea typeface="Calibri"/>
            <a:cs typeface="Calibri"/>
          </a:endParaRPr>
        </a:p>
      </xdr:txBody>
    </xdr:sp>
    <xdr:clientData/>
  </xdr:twoCellAnchor>
  <xdr:twoCellAnchor>
    <xdr:from>
      <xdr:col>18</xdr:col>
      <xdr:colOff>114300</xdr:colOff>
      <xdr:row>13</xdr:row>
      <xdr:rowOff>9525</xdr:rowOff>
    </xdr:from>
    <xdr:to>
      <xdr:col>20</xdr:col>
      <xdr:colOff>485775</xdr:colOff>
      <xdr:row>14</xdr:row>
      <xdr:rowOff>161925</xdr:rowOff>
    </xdr:to>
    <xdr:sp macro="" textlink="">
      <xdr:nvSpPr>
        <xdr:cNvPr id="47" name="TextBox 46">
          <a:extLst>
            <a:ext uri="{FF2B5EF4-FFF2-40B4-BE49-F238E27FC236}">
              <a16:creationId xmlns:a16="http://schemas.microsoft.com/office/drawing/2014/main" id="{F88A0C21-39BE-D8E7-A083-BFBA2597CA9C}"/>
            </a:ext>
          </a:extLst>
        </xdr:cNvPr>
        <xdr:cNvSpPr txBox="1"/>
      </xdr:nvSpPr>
      <xdr:spPr>
        <a:xfrm>
          <a:off x="11087100" y="2486025"/>
          <a:ext cx="1590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bg1">
                  <a:lumMod val="85000"/>
                </a:schemeClr>
              </a:solidFill>
              <a:latin typeface="Lato Black" panose="020F0A02020204030203" pitchFamily="34" charset="0"/>
              <a:ea typeface="Calibri"/>
              <a:cs typeface="Calibri"/>
            </a:rPr>
            <a:t>YoY</a:t>
          </a:r>
          <a:r>
            <a:rPr lang="en-US" sz="1800" b="0" i="0" u="none" strike="noStrike" baseline="0">
              <a:solidFill>
                <a:schemeClr val="bg1">
                  <a:lumMod val="85000"/>
                </a:schemeClr>
              </a:solidFill>
              <a:latin typeface="Lato Black" panose="020F0A02020204030203" pitchFamily="34" charset="0"/>
              <a:ea typeface="Calibri"/>
              <a:cs typeface="Calibri"/>
            </a:rPr>
            <a:t> Growth</a:t>
          </a:r>
          <a:endParaRPr lang="en-US" sz="1800" b="0" i="0" u="none" strike="noStrike">
            <a:solidFill>
              <a:schemeClr val="bg1">
                <a:lumMod val="85000"/>
              </a:schemeClr>
            </a:solidFill>
            <a:latin typeface="Lato Black" panose="020F0A02020204030203" pitchFamily="34" charset="0"/>
            <a:ea typeface="Calibri"/>
            <a:cs typeface="Calibri"/>
          </a:endParaRPr>
        </a:p>
      </xdr:txBody>
    </xdr:sp>
    <xdr:clientData/>
  </xdr:twoCellAnchor>
  <xdr:twoCellAnchor>
    <xdr:from>
      <xdr:col>25</xdr:col>
      <xdr:colOff>209550</xdr:colOff>
      <xdr:row>8</xdr:row>
      <xdr:rowOff>28576</xdr:rowOff>
    </xdr:from>
    <xdr:to>
      <xdr:col>27</xdr:col>
      <xdr:colOff>581026</xdr:colOff>
      <xdr:row>11</xdr:row>
      <xdr:rowOff>85725</xdr:rowOff>
    </xdr:to>
    <xdr:sp macro="" textlink="'Pivot Table'!$N$138">
      <xdr:nvSpPr>
        <xdr:cNvPr id="48" name="TextBox 47">
          <a:extLst>
            <a:ext uri="{FF2B5EF4-FFF2-40B4-BE49-F238E27FC236}">
              <a16:creationId xmlns:a16="http://schemas.microsoft.com/office/drawing/2014/main" id="{497DD590-647D-90B6-E525-8DBFA7376D91}"/>
            </a:ext>
          </a:extLst>
        </xdr:cNvPr>
        <xdr:cNvSpPr txBox="1"/>
      </xdr:nvSpPr>
      <xdr:spPr>
        <a:xfrm>
          <a:off x="15449550" y="1552576"/>
          <a:ext cx="1590676"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D8FD4FE-09C4-45C0-B29F-63B6D85F8AF9}" type="TxLink">
            <a:rPr lang="en-US" sz="3600" b="0" i="0" u="none" strike="noStrike">
              <a:solidFill>
                <a:schemeClr val="bg1"/>
              </a:solidFill>
              <a:latin typeface="Lato Black" panose="020F0A02020204030203" pitchFamily="34" charset="0"/>
              <a:ea typeface="Calibri"/>
              <a:cs typeface="Calibri"/>
            </a:rPr>
            <a:pPr marL="0" indent="0"/>
            <a:t>12.5%</a:t>
          </a:fld>
          <a:endParaRPr lang="en-CA" sz="3600" b="0" i="0" u="none" strike="noStrike">
            <a:solidFill>
              <a:schemeClr val="bg1"/>
            </a:solidFill>
            <a:latin typeface="Lato Black" panose="020F0A02020204030203" pitchFamily="34" charset="0"/>
            <a:ea typeface="Calibri"/>
            <a:cs typeface="Calibri"/>
          </a:endParaRPr>
        </a:p>
      </xdr:txBody>
    </xdr:sp>
    <xdr:clientData/>
  </xdr:twoCellAnchor>
  <xdr:twoCellAnchor>
    <xdr:from>
      <xdr:col>24</xdr:col>
      <xdr:colOff>76200</xdr:colOff>
      <xdr:row>13</xdr:row>
      <xdr:rowOff>9525</xdr:rowOff>
    </xdr:from>
    <xdr:to>
      <xdr:col>26</xdr:col>
      <xdr:colOff>447675</xdr:colOff>
      <xdr:row>14</xdr:row>
      <xdr:rowOff>161925</xdr:rowOff>
    </xdr:to>
    <xdr:sp macro="" textlink="">
      <xdr:nvSpPr>
        <xdr:cNvPr id="49" name="TextBox 48">
          <a:extLst>
            <a:ext uri="{FF2B5EF4-FFF2-40B4-BE49-F238E27FC236}">
              <a16:creationId xmlns:a16="http://schemas.microsoft.com/office/drawing/2014/main" id="{B99A4A0C-FDAB-FE9C-31F0-8841E0FB2B34}"/>
            </a:ext>
          </a:extLst>
        </xdr:cNvPr>
        <xdr:cNvSpPr txBox="1"/>
      </xdr:nvSpPr>
      <xdr:spPr>
        <a:xfrm>
          <a:off x="14706600" y="2486025"/>
          <a:ext cx="1590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bg1">
                  <a:lumMod val="85000"/>
                </a:schemeClr>
              </a:solidFill>
              <a:latin typeface="Lato Black" panose="020F0A02020204030203" pitchFamily="34" charset="0"/>
              <a:ea typeface="Calibri"/>
              <a:cs typeface="Calibri"/>
            </a:rPr>
            <a:t>YoY</a:t>
          </a:r>
          <a:r>
            <a:rPr lang="en-US" sz="1800" b="0" i="0" u="none" strike="noStrike" baseline="0">
              <a:solidFill>
                <a:schemeClr val="bg1">
                  <a:lumMod val="85000"/>
                </a:schemeClr>
              </a:solidFill>
              <a:latin typeface="Lato Black" panose="020F0A02020204030203" pitchFamily="34" charset="0"/>
              <a:ea typeface="Calibri"/>
              <a:cs typeface="Calibri"/>
            </a:rPr>
            <a:t> Growth</a:t>
          </a:r>
          <a:endParaRPr lang="en-US" sz="1800" b="0" i="0" u="none" strike="noStrike">
            <a:solidFill>
              <a:schemeClr val="bg1">
                <a:lumMod val="85000"/>
              </a:schemeClr>
            </a:solidFill>
            <a:latin typeface="Lato Black" panose="020F0A02020204030203" pitchFamily="34" charset="0"/>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15</xdr:col>
          <xdr:colOff>367392</xdr:colOff>
          <xdr:row>14</xdr:row>
          <xdr:rowOff>0</xdr:rowOff>
        </xdr:from>
        <xdr:to>
          <xdr:col>17</xdr:col>
          <xdr:colOff>100346</xdr:colOff>
          <xdr:row>14</xdr:row>
          <xdr:rowOff>186417</xdr:rowOff>
        </xdr:to>
        <xdr:pic>
          <xdr:nvPicPr>
            <xdr:cNvPr id="52" name="Picture 51">
              <a:extLst>
                <a:ext uri="{FF2B5EF4-FFF2-40B4-BE49-F238E27FC236}">
                  <a16:creationId xmlns:a16="http://schemas.microsoft.com/office/drawing/2014/main" id="{026F0C86-F623-40D9-3725-389AB2F9EF6D}"/>
                </a:ext>
              </a:extLst>
            </xdr:cNvPr>
            <xdr:cNvPicPr>
              <a:picLocks noChangeAspect="1" noChangeArrowheads="1"/>
              <a:extLst>
                <a:ext uri="{84589F7E-364E-4C9E-8A38-B11213B215E9}">
                  <a14:cameraTool cellRange="'Pivot Table'!$D$164" spid="_x0000_s4249"/>
                </a:ext>
              </a:extLst>
            </xdr:cNvPicPr>
          </xdr:nvPicPr>
          <xdr:blipFill rotWithShape="1">
            <a:blip xmlns:r="http://schemas.openxmlformats.org/officeDocument/2006/relationships" r:embed="rId7"/>
            <a:srcRect l="10652" t="5313" r="4200" b="12097"/>
            <a:stretch>
              <a:fillRect/>
            </a:stretch>
          </xdr:blipFill>
          <xdr:spPr bwMode="auto">
            <a:xfrm>
              <a:off x="9511392" y="2667000"/>
              <a:ext cx="952154" cy="1864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336100</xdr:colOff>
          <xdr:row>14</xdr:row>
          <xdr:rowOff>2614</xdr:rowOff>
        </xdr:from>
        <xdr:to>
          <xdr:col>23</xdr:col>
          <xdr:colOff>9526</xdr:colOff>
          <xdr:row>14</xdr:row>
          <xdr:rowOff>149677</xdr:rowOff>
        </xdr:to>
        <xdr:pic>
          <xdr:nvPicPr>
            <xdr:cNvPr id="53" name="Picture 52">
              <a:extLst>
                <a:ext uri="{FF2B5EF4-FFF2-40B4-BE49-F238E27FC236}">
                  <a16:creationId xmlns:a16="http://schemas.microsoft.com/office/drawing/2014/main" id="{DC412487-ADCF-9DF6-A3EA-FEB35E8089E1}"/>
                </a:ext>
              </a:extLst>
            </xdr:cNvPr>
            <xdr:cNvPicPr>
              <a:picLocks noChangeAspect="1" noChangeArrowheads="1"/>
              <a:extLst>
                <a:ext uri="{84589F7E-364E-4C9E-8A38-B11213B215E9}">
                  <a14:cameraTool cellRange="'Pivot Table'!$E$164" spid="_x0000_s4250"/>
                </a:ext>
              </a:extLst>
            </xdr:cNvPicPr>
          </xdr:nvPicPr>
          <xdr:blipFill rotWithShape="1">
            <a:blip xmlns:r="http://schemas.openxmlformats.org/officeDocument/2006/relationships" r:embed="rId8"/>
            <a:srcRect l="18982" t="16275" r="3278" b="15723"/>
            <a:stretch>
              <a:fillRect/>
            </a:stretch>
          </xdr:blipFill>
          <xdr:spPr bwMode="auto">
            <a:xfrm>
              <a:off x="13137700" y="2669614"/>
              <a:ext cx="892626" cy="14706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229961</xdr:colOff>
          <xdr:row>13</xdr:row>
          <xdr:rowOff>142931</xdr:rowOff>
        </xdr:from>
        <xdr:to>
          <xdr:col>28</xdr:col>
          <xdr:colOff>561975</xdr:colOff>
          <xdr:row>14</xdr:row>
          <xdr:rowOff>176893</xdr:rowOff>
        </xdr:to>
        <xdr:pic>
          <xdr:nvPicPr>
            <xdr:cNvPr id="55" name="Picture 54">
              <a:extLst>
                <a:ext uri="{FF2B5EF4-FFF2-40B4-BE49-F238E27FC236}">
                  <a16:creationId xmlns:a16="http://schemas.microsoft.com/office/drawing/2014/main" id="{401F34CB-793B-23C0-9404-B59C46E37E4E}"/>
                </a:ext>
              </a:extLst>
            </xdr:cNvPr>
            <xdr:cNvPicPr>
              <a:picLocks noChangeAspect="1" noChangeArrowheads="1"/>
              <a:extLst>
                <a:ext uri="{84589F7E-364E-4C9E-8A38-B11213B215E9}">
                  <a14:cameraTool cellRange="'Pivot Table'!$F$164" spid="_x0000_s4251"/>
                </a:ext>
              </a:extLst>
            </xdr:cNvPicPr>
          </xdr:nvPicPr>
          <xdr:blipFill rotWithShape="1">
            <a:blip xmlns:r="http://schemas.openxmlformats.org/officeDocument/2006/relationships" r:embed="rId9"/>
            <a:srcRect l="47890" t="12471" r="2485" b="13329"/>
            <a:stretch>
              <a:fillRect/>
            </a:stretch>
          </xdr:blipFill>
          <xdr:spPr bwMode="auto">
            <a:xfrm>
              <a:off x="16689161" y="2619431"/>
              <a:ext cx="941614" cy="22446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24</xdr:col>
      <xdr:colOff>66675</xdr:colOff>
      <xdr:row>11</xdr:row>
      <xdr:rowOff>0</xdr:rowOff>
    </xdr:from>
    <xdr:to>
      <xdr:col>28</xdr:col>
      <xdr:colOff>605555</xdr:colOff>
      <xdr:row>13</xdr:row>
      <xdr:rowOff>178905</xdr:rowOff>
    </xdr:to>
    <xdr:graphicFrame macro="">
      <xdr:nvGraphicFramePr>
        <xdr:cNvPr id="56" name="Chart 55">
          <a:extLst>
            <a:ext uri="{FF2B5EF4-FFF2-40B4-BE49-F238E27FC236}">
              <a16:creationId xmlns:a16="http://schemas.microsoft.com/office/drawing/2014/main" id="{1D7761D3-3AAB-40C2-9EBA-15BAF4749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228600</xdr:colOff>
      <xdr:row>17</xdr:row>
      <xdr:rowOff>0</xdr:rowOff>
    </xdr:from>
    <xdr:to>
      <xdr:col>28</xdr:col>
      <xdr:colOff>585421</xdr:colOff>
      <xdr:row>30</xdr:row>
      <xdr:rowOff>1</xdr:rowOff>
    </xdr:to>
    <xdr:graphicFrame macro="">
      <xdr:nvGraphicFramePr>
        <xdr:cNvPr id="57" name="Chart 56">
          <a:extLst>
            <a:ext uri="{FF2B5EF4-FFF2-40B4-BE49-F238E27FC236}">
              <a16:creationId xmlns:a16="http://schemas.microsoft.com/office/drawing/2014/main" id="{38CF5406-DFC5-4C57-BE39-B470CE5F4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0</xdr:col>
      <xdr:colOff>314325</xdr:colOff>
      <xdr:row>32</xdr:row>
      <xdr:rowOff>180975</xdr:rowOff>
    </xdr:from>
    <xdr:ext cx="11811000" cy="2057400"/>
    <xdr:sp macro="" textlink="">
      <xdr:nvSpPr>
        <xdr:cNvPr id="60" name="Shape 5">
          <a:extLst>
            <a:ext uri="{FF2B5EF4-FFF2-40B4-BE49-F238E27FC236}">
              <a16:creationId xmlns:a16="http://schemas.microsoft.com/office/drawing/2014/main" id="{E1F97512-BC45-5DBE-8EA0-C4800C0D7DF9}"/>
            </a:ext>
          </a:extLst>
        </xdr:cNvPr>
        <xdr:cNvSpPr/>
      </xdr:nvSpPr>
      <xdr:spPr>
        <a:xfrm>
          <a:off x="314325" y="6276975"/>
          <a:ext cx="11811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oneCellAnchor>
    <xdr:from>
      <xdr:col>0</xdr:col>
      <xdr:colOff>133349</xdr:colOff>
      <xdr:row>32</xdr:row>
      <xdr:rowOff>104775</xdr:rowOff>
    </xdr:from>
    <xdr:ext cx="6924675" cy="3343275"/>
    <xdr:grpSp>
      <xdr:nvGrpSpPr>
        <xdr:cNvPr id="61" name="Shape 6">
          <a:extLst>
            <a:ext uri="{FF2B5EF4-FFF2-40B4-BE49-F238E27FC236}">
              <a16:creationId xmlns:a16="http://schemas.microsoft.com/office/drawing/2014/main" id="{B1109B7C-594E-EAED-9F9A-1788F551E30C}"/>
            </a:ext>
          </a:extLst>
        </xdr:cNvPr>
        <xdr:cNvGrpSpPr/>
      </xdr:nvGrpSpPr>
      <xdr:grpSpPr>
        <a:xfrm>
          <a:off x="133349" y="6200775"/>
          <a:ext cx="6924675" cy="3343275"/>
          <a:chOff x="152400" y="1971675"/>
          <a:chExt cx="5219701" cy="2219325"/>
        </a:xfrm>
      </xdr:grpSpPr>
      <xdr:sp macro="" textlink="">
        <xdr:nvSpPr>
          <xdr:cNvPr id="68" name="Shape 7">
            <a:extLst>
              <a:ext uri="{FF2B5EF4-FFF2-40B4-BE49-F238E27FC236}">
                <a16:creationId xmlns:a16="http://schemas.microsoft.com/office/drawing/2014/main" id="{C6F06C58-F726-B973-43A0-24F988E431EB}"/>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9" name="Shape 8">
            <a:extLst>
              <a:ext uri="{FF2B5EF4-FFF2-40B4-BE49-F238E27FC236}">
                <a16:creationId xmlns:a16="http://schemas.microsoft.com/office/drawing/2014/main" id="{36F81EC9-6296-11D2-EA30-153669E1DF23}"/>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a:solidFill>
                  <a:schemeClr val="lt1"/>
                </a:solidFill>
                <a:latin typeface="Lato Black" panose="020F0A02020204030203" pitchFamily="34" charset="0"/>
                <a:ea typeface="Lato"/>
                <a:cs typeface="Lato"/>
                <a:sym typeface="Lato"/>
              </a:rPr>
              <a:t>Sales &amp; Profit Analysis</a:t>
            </a:r>
            <a:endParaRPr sz="1600">
              <a:solidFill>
                <a:schemeClr val="lt1"/>
              </a:solidFill>
              <a:latin typeface="Lato Black" panose="020F0A02020204030203" pitchFamily="34" charset="0"/>
              <a:ea typeface="Lato"/>
              <a:cs typeface="Lato"/>
            </a:endParaRPr>
          </a:p>
        </xdr:txBody>
      </xdr:sp>
    </xdr:grpSp>
    <xdr:clientData/>
  </xdr:oneCellAnchor>
  <xdr:oneCellAnchor>
    <xdr:from>
      <xdr:col>11</xdr:col>
      <xdr:colOff>585787</xdr:colOff>
      <xdr:row>32</xdr:row>
      <xdr:rowOff>104775</xdr:rowOff>
    </xdr:from>
    <xdr:ext cx="6343649" cy="3352799"/>
    <xdr:grpSp>
      <xdr:nvGrpSpPr>
        <xdr:cNvPr id="62" name="Shape 9">
          <a:extLst>
            <a:ext uri="{FF2B5EF4-FFF2-40B4-BE49-F238E27FC236}">
              <a16:creationId xmlns:a16="http://schemas.microsoft.com/office/drawing/2014/main" id="{817DD3FB-7B6F-BC91-0625-EAC376DDEBAE}"/>
            </a:ext>
          </a:extLst>
        </xdr:cNvPr>
        <xdr:cNvGrpSpPr/>
      </xdr:nvGrpSpPr>
      <xdr:grpSpPr>
        <a:xfrm>
          <a:off x="7291387" y="6200775"/>
          <a:ext cx="6343649" cy="3352799"/>
          <a:chOff x="5448301" y="1971675"/>
          <a:chExt cx="4305300" cy="2219325"/>
        </a:xfrm>
      </xdr:grpSpPr>
      <xdr:sp macro="" textlink="">
        <xdr:nvSpPr>
          <xdr:cNvPr id="66" name="Shape 10">
            <a:extLst>
              <a:ext uri="{FF2B5EF4-FFF2-40B4-BE49-F238E27FC236}">
                <a16:creationId xmlns:a16="http://schemas.microsoft.com/office/drawing/2014/main" id="{82F1CF13-51BE-351E-9B87-6BEB6C3585CB}"/>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 name="Shape 11">
            <a:extLst>
              <a:ext uri="{FF2B5EF4-FFF2-40B4-BE49-F238E27FC236}">
                <a16:creationId xmlns:a16="http://schemas.microsoft.com/office/drawing/2014/main" id="{B42EBE83-8FB6-91D1-1C97-2016B8B598D1}"/>
              </a:ext>
            </a:extLst>
          </xdr:cNvPr>
          <xdr:cNvSpPr/>
        </xdr:nvSpPr>
        <xdr:spPr>
          <a:xfrm>
            <a:off x="5520066" y="2033574"/>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a:solidFill>
                  <a:schemeClr val="lt1"/>
                </a:solidFill>
                <a:latin typeface="Lato Black" panose="020F0A02020204030203" pitchFamily="34" charset="0"/>
                <a:ea typeface="Lato"/>
                <a:cs typeface="Lato"/>
                <a:sym typeface="Lato"/>
              </a:rPr>
              <a:t>Category &amp; Profit Analysis</a:t>
            </a:r>
            <a:endParaRPr sz="1600">
              <a:solidFill>
                <a:schemeClr val="lt1"/>
              </a:solidFill>
              <a:latin typeface="Lato Black" panose="020F0A02020204030203" pitchFamily="34" charset="0"/>
              <a:ea typeface="Lato"/>
              <a:cs typeface="Lato"/>
              <a:sym typeface="Lato"/>
            </a:endParaRPr>
          </a:p>
        </xdr:txBody>
      </xdr:sp>
    </xdr:grpSp>
    <xdr:clientData/>
  </xdr:oneCellAnchor>
  <xdr:oneCellAnchor>
    <xdr:from>
      <xdr:col>22</xdr:col>
      <xdr:colOff>457200</xdr:colOff>
      <xdr:row>32</xdr:row>
      <xdr:rowOff>104775</xdr:rowOff>
    </xdr:from>
    <xdr:ext cx="3857625" cy="3362325"/>
    <xdr:grpSp>
      <xdr:nvGrpSpPr>
        <xdr:cNvPr id="63" name="Shape 12">
          <a:extLst>
            <a:ext uri="{FF2B5EF4-FFF2-40B4-BE49-F238E27FC236}">
              <a16:creationId xmlns:a16="http://schemas.microsoft.com/office/drawing/2014/main" id="{93CB0E32-476D-F336-FF10-799501F47294}"/>
            </a:ext>
          </a:extLst>
        </xdr:cNvPr>
        <xdr:cNvGrpSpPr/>
      </xdr:nvGrpSpPr>
      <xdr:grpSpPr>
        <a:xfrm>
          <a:off x="13868400" y="6200775"/>
          <a:ext cx="3857625" cy="3362325"/>
          <a:chOff x="9848850" y="1866900"/>
          <a:chExt cx="2819400" cy="2219325"/>
        </a:xfrm>
      </xdr:grpSpPr>
      <xdr:sp macro="" textlink="">
        <xdr:nvSpPr>
          <xdr:cNvPr id="64" name="Shape 13">
            <a:extLst>
              <a:ext uri="{FF2B5EF4-FFF2-40B4-BE49-F238E27FC236}">
                <a16:creationId xmlns:a16="http://schemas.microsoft.com/office/drawing/2014/main" id="{6BF31756-63F5-28EC-1A72-6F8CA3863B5E}"/>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14">
            <a:extLst>
              <a:ext uri="{FF2B5EF4-FFF2-40B4-BE49-F238E27FC236}">
                <a16:creationId xmlns:a16="http://schemas.microsoft.com/office/drawing/2014/main" id="{FE7EAB35-5B5B-C5EB-6D33-1031679E8EBF}"/>
              </a:ext>
            </a:extLst>
          </xdr:cNvPr>
          <xdr:cNvSpPr/>
        </xdr:nvSpPr>
        <xdr:spPr>
          <a:xfrm>
            <a:off x="9912891" y="1935584"/>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a:solidFill>
                  <a:schemeClr val="lt1"/>
                </a:solidFill>
                <a:latin typeface="Lato Black" panose="020F0A02020204030203" pitchFamily="34" charset="0"/>
                <a:ea typeface="Lato"/>
                <a:cs typeface="Lato"/>
                <a:sym typeface="Lato"/>
              </a:rPr>
              <a:t>Category &amp; Sales Analysis</a:t>
            </a:r>
            <a:endParaRPr sz="1600">
              <a:solidFill>
                <a:schemeClr val="lt1"/>
              </a:solidFill>
              <a:latin typeface="Lato Black" panose="020F0A02020204030203" pitchFamily="34" charset="0"/>
              <a:ea typeface="Lato"/>
              <a:cs typeface="Lato"/>
            </a:endParaRPr>
          </a:p>
        </xdr:txBody>
      </xdr:sp>
    </xdr:grpSp>
    <xdr:clientData/>
  </xdr:oneCellAnchor>
  <xdr:twoCellAnchor>
    <xdr:from>
      <xdr:col>0</xdr:col>
      <xdr:colOff>114299</xdr:colOff>
      <xdr:row>51</xdr:row>
      <xdr:rowOff>66675</xdr:rowOff>
    </xdr:from>
    <xdr:to>
      <xdr:col>11</xdr:col>
      <xdr:colOff>333375</xdr:colOff>
      <xdr:row>70</xdr:row>
      <xdr:rowOff>38100</xdr:rowOff>
    </xdr:to>
    <xdr:grpSp>
      <xdr:nvGrpSpPr>
        <xdr:cNvPr id="78" name="Group 77">
          <a:extLst>
            <a:ext uri="{FF2B5EF4-FFF2-40B4-BE49-F238E27FC236}">
              <a16:creationId xmlns:a16="http://schemas.microsoft.com/office/drawing/2014/main" id="{E853821B-0374-0910-27B3-4789640CD6C4}"/>
            </a:ext>
          </a:extLst>
        </xdr:cNvPr>
        <xdr:cNvGrpSpPr/>
      </xdr:nvGrpSpPr>
      <xdr:grpSpPr>
        <a:xfrm>
          <a:off x="114299" y="9782175"/>
          <a:ext cx="6924676" cy="3590925"/>
          <a:chOff x="304800" y="8372475"/>
          <a:chExt cx="4991100" cy="2009775"/>
        </a:xfrm>
      </xdr:grpSpPr>
      <xdr:sp macro="" textlink="">
        <xdr:nvSpPr>
          <xdr:cNvPr id="70" name="Shape 15">
            <a:extLst>
              <a:ext uri="{FF2B5EF4-FFF2-40B4-BE49-F238E27FC236}">
                <a16:creationId xmlns:a16="http://schemas.microsoft.com/office/drawing/2014/main" id="{DFF9F77E-789A-4A1B-B4E2-A749F2B219D1}"/>
              </a:ext>
            </a:extLst>
          </xdr:cNvPr>
          <xdr:cNvSpPr/>
        </xdr:nvSpPr>
        <xdr:spPr>
          <a:xfrm>
            <a:off x="304800" y="83724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3" name="Shape 16">
            <a:extLst>
              <a:ext uri="{FF2B5EF4-FFF2-40B4-BE49-F238E27FC236}">
                <a16:creationId xmlns:a16="http://schemas.microsoft.com/office/drawing/2014/main" id="{47E144A8-F35A-47B2-AD30-45E8769739A6}"/>
              </a:ext>
            </a:extLst>
          </xdr:cNvPr>
          <xdr:cNvSpPr/>
        </xdr:nvSpPr>
        <xdr:spPr>
          <a:xfrm>
            <a:off x="374816" y="845784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a:solidFill>
                  <a:schemeClr val="lt1"/>
                </a:solidFill>
                <a:latin typeface="Lato Black" panose="020F0A02020204030203" pitchFamily="34" charset="0"/>
                <a:ea typeface="Lato"/>
                <a:cs typeface="Lato"/>
                <a:sym typeface="Lato"/>
              </a:rPr>
              <a:t>Sales by State</a:t>
            </a:r>
            <a:endParaRPr sz="1600">
              <a:latin typeface="Lato Black" panose="020F0A02020204030203" pitchFamily="34" charset="0"/>
              <a:ea typeface="Lato"/>
              <a:cs typeface="Lato"/>
              <a:sym typeface="Lato"/>
            </a:endParaRPr>
          </a:p>
        </xdr:txBody>
      </xdr:sp>
    </xdr:grpSp>
    <xdr:clientData fLocksWithSheet="0"/>
  </xdr:twoCellAnchor>
  <xdr:twoCellAnchor>
    <xdr:from>
      <xdr:col>12</xdr:col>
      <xdr:colOff>14287</xdr:colOff>
      <xdr:row>51</xdr:row>
      <xdr:rowOff>66675</xdr:rowOff>
    </xdr:from>
    <xdr:to>
      <xdr:col>22</xdr:col>
      <xdr:colOff>195262</xdr:colOff>
      <xdr:row>70</xdr:row>
      <xdr:rowOff>19050</xdr:rowOff>
    </xdr:to>
    <xdr:grpSp>
      <xdr:nvGrpSpPr>
        <xdr:cNvPr id="77" name="Group 76">
          <a:extLst>
            <a:ext uri="{FF2B5EF4-FFF2-40B4-BE49-F238E27FC236}">
              <a16:creationId xmlns:a16="http://schemas.microsoft.com/office/drawing/2014/main" id="{77205086-86FC-F726-D027-E773107DA314}"/>
            </a:ext>
          </a:extLst>
        </xdr:cNvPr>
        <xdr:cNvGrpSpPr/>
      </xdr:nvGrpSpPr>
      <xdr:grpSpPr>
        <a:xfrm>
          <a:off x="7329487" y="9782175"/>
          <a:ext cx="6276975" cy="3571875"/>
          <a:chOff x="5381625" y="8382000"/>
          <a:chExt cx="3305175" cy="2009775"/>
        </a:xfrm>
      </xdr:grpSpPr>
      <xdr:sp macro="" textlink="">
        <xdr:nvSpPr>
          <xdr:cNvPr id="71" name="Shape 17">
            <a:extLst>
              <a:ext uri="{FF2B5EF4-FFF2-40B4-BE49-F238E27FC236}">
                <a16:creationId xmlns:a16="http://schemas.microsoft.com/office/drawing/2014/main" id="{ED19C8A0-5A6D-4DE9-9D45-5B1BB6E15A07}"/>
              </a:ext>
            </a:extLst>
          </xdr:cNvPr>
          <xdr:cNvSpPr/>
        </xdr:nvSpPr>
        <xdr:spPr>
          <a:xfrm>
            <a:off x="5381625" y="83820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4" name="Shape 18">
            <a:extLst>
              <a:ext uri="{FF2B5EF4-FFF2-40B4-BE49-F238E27FC236}">
                <a16:creationId xmlns:a16="http://schemas.microsoft.com/office/drawing/2014/main" id="{4B660902-5ED4-4BD2-B90C-5B006805E5B0}"/>
              </a:ext>
            </a:extLst>
          </xdr:cNvPr>
          <xdr:cNvSpPr/>
        </xdr:nvSpPr>
        <xdr:spPr>
          <a:xfrm>
            <a:off x="5440249" y="8464144"/>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a:solidFill>
                  <a:schemeClr val="lt1"/>
                </a:solidFill>
                <a:latin typeface="Lato Black" panose="020F0A02020204030203" pitchFamily="34" charset="0"/>
                <a:ea typeface="Lato"/>
                <a:cs typeface="Lato"/>
                <a:sym typeface="Lato"/>
              </a:rPr>
              <a:t>Top 5 Sub-Categories</a:t>
            </a:r>
            <a:r>
              <a:rPr lang="en-US" sz="1600" baseline="0">
                <a:solidFill>
                  <a:schemeClr val="lt1"/>
                </a:solidFill>
                <a:latin typeface="Lato Black" panose="020F0A02020204030203" pitchFamily="34" charset="0"/>
                <a:ea typeface="Lato"/>
                <a:cs typeface="Lato"/>
                <a:sym typeface="Lato"/>
              </a:rPr>
              <a:t> in Sales</a:t>
            </a:r>
          </a:p>
        </xdr:txBody>
      </xdr:sp>
    </xdr:grpSp>
    <xdr:clientData fLocksWithSheet="0"/>
  </xdr:twoCellAnchor>
  <xdr:twoCellAnchor>
    <xdr:from>
      <xdr:col>22</xdr:col>
      <xdr:colOff>485774</xdr:colOff>
      <xdr:row>51</xdr:row>
      <xdr:rowOff>66675</xdr:rowOff>
    </xdr:from>
    <xdr:to>
      <xdr:col>29</xdr:col>
      <xdr:colOff>76199</xdr:colOff>
      <xdr:row>70</xdr:row>
      <xdr:rowOff>104775</xdr:rowOff>
    </xdr:to>
    <xdr:grpSp>
      <xdr:nvGrpSpPr>
        <xdr:cNvPr id="76" name="Group 75">
          <a:extLst>
            <a:ext uri="{FF2B5EF4-FFF2-40B4-BE49-F238E27FC236}">
              <a16:creationId xmlns:a16="http://schemas.microsoft.com/office/drawing/2014/main" id="{2290EA57-7F63-FAE3-99A7-C1EF9A873D27}"/>
            </a:ext>
          </a:extLst>
        </xdr:cNvPr>
        <xdr:cNvGrpSpPr/>
      </xdr:nvGrpSpPr>
      <xdr:grpSpPr>
        <a:xfrm>
          <a:off x="13896974" y="9782175"/>
          <a:ext cx="3857625" cy="3657600"/>
          <a:chOff x="8763000" y="8382000"/>
          <a:chExt cx="3343275" cy="2000250"/>
        </a:xfrm>
      </xdr:grpSpPr>
      <xdr:sp macro="" textlink="">
        <xdr:nvSpPr>
          <xdr:cNvPr id="72" name="Shape 19">
            <a:extLst>
              <a:ext uri="{FF2B5EF4-FFF2-40B4-BE49-F238E27FC236}">
                <a16:creationId xmlns:a16="http://schemas.microsoft.com/office/drawing/2014/main" id="{CC3AF60D-6286-47F7-9D48-A02C7161B5E7}"/>
              </a:ext>
            </a:extLst>
          </xdr:cNvPr>
          <xdr:cNvSpPr/>
        </xdr:nvSpPr>
        <xdr:spPr>
          <a:xfrm>
            <a:off x="8763000" y="838200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5" name="Shape 20">
            <a:extLst>
              <a:ext uri="{FF2B5EF4-FFF2-40B4-BE49-F238E27FC236}">
                <a16:creationId xmlns:a16="http://schemas.microsoft.com/office/drawing/2014/main" id="{E1223F3B-C21C-4308-BBAA-4E69153A41E2}"/>
              </a:ext>
            </a:extLst>
          </xdr:cNvPr>
          <xdr:cNvSpPr/>
        </xdr:nvSpPr>
        <xdr:spPr>
          <a:xfrm>
            <a:off x="8886825" y="8479396"/>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a:solidFill>
                  <a:schemeClr val="lt1"/>
                </a:solidFill>
                <a:latin typeface="Lato Black" panose="020F0A02020204030203" pitchFamily="34" charset="0"/>
                <a:ea typeface="Lato"/>
                <a:cs typeface="Lato"/>
                <a:sym typeface="Lato"/>
              </a:rPr>
              <a:t>Filters</a:t>
            </a:r>
            <a:endParaRPr sz="1600">
              <a:solidFill>
                <a:schemeClr val="lt1"/>
              </a:solidFill>
              <a:latin typeface="Lato Black" panose="020F0A02020204030203" pitchFamily="34" charset="0"/>
              <a:ea typeface="Lato"/>
              <a:cs typeface="Lato"/>
            </a:endParaRPr>
          </a:p>
        </xdr:txBody>
      </xdr:sp>
    </xdr:grpSp>
    <xdr:clientData fLocksWithSheet="0"/>
  </xdr:twoCellAnchor>
  <xdr:twoCellAnchor>
    <xdr:from>
      <xdr:col>0</xdr:col>
      <xdr:colOff>161925</xdr:colOff>
      <xdr:row>35</xdr:row>
      <xdr:rowOff>66675</xdr:rowOff>
    </xdr:from>
    <xdr:to>
      <xdr:col>11</xdr:col>
      <xdr:colOff>295274</xdr:colOff>
      <xdr:row>49</xdr:row>
      <xdr:rowOff>57150</xdr:rowOff>
    </xdr:to>
    <xdr:graphicFrame macro="">
      <xdr:nvGraphicFramePr>
        <xdr:cNvPr id="79" name="Chart 78">
          <a:extLst>
            <a:ext uri="{FF2B5EF4-FFF2-40B4-BE49-F238E27FC236}">
              <a16:creationId xmlns:a16="http://schemas.microsoft.com/office/drawing/2014/main" id="{BD0BD2C5-6CD3-413C-AFD0-23089BE54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142875</xdr:colOff>
      <xdr:row>35</xdr:row>
      <xdr:rowOff>76200</xdr:rowOff>
    </xdr:from>
    <xdr:to>
      <xdr:col>22</xdr:col>
      <xdr:colOff>295275</xdr:colOff>
      <xdr:row>49</xdr:row>
      <xdr:rowOff>19049</xdr:rowOff>
    </xdr:to>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7096473D-F010-473C-8B7D-C73FF0DCB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458075" y="6743700"/>
              <a:ext cx="6248400" cy="2609849"/>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333375</xdr:colOff>
      <xdr:row>35</xdr:row>
      <xdr:rowOff>142875</xdr:rowOff>
    </xdr:from>
    <xdr:to>
      <xdr:col>28</xdr:col>
      <xdr:colOff>180975</xdr:colOff>
      <xdr:row>50</xdr:row>
      <xdr:rowOff>85725</xdr:rowOff>
    </xdr:to>
    <xdr:graphicFrame macro="">
      <xdr:nvGraphicFramePr>
        <xdr:cNvPr id="81" name="Chart 80">
          <a:extLst>
            <a:ext uri="{FF2B5EF4-FFF2-40B4-BE49-F238E27FC236}">
              <a16:creationId xmlns:a16="http://schemas.microsoft.com/office/drawing/2014/main" id="{0BC06B04-DC5A-4C88-B894-CF9F10F80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507546</xdr:colOff>
      <xdr:row>40</xdr:row>
      <xdr:rowOff>163287</xdr:rowOff>
    </xdr:from>
    <xdr:to>
      <xdr:col>27</xdr:col>
      <xdr:colOff>204106</xdr:colOff>
      <xdr:row>43</xdr:row>
      <xdr:rowOff>106136</xdr:rowOff>
    </xdr:to>
    <xdr:sp macro="" textlink="'Pivot Table'!$B$138">
      <xdr:nvSpPr>
        <xdr:cNvPr id="82" name="TextBox 81">
          <a:extLst>
            <a:ext uri="{FF2B5EF4-FFF2-40B4-BE49-F238E27FC236}">
              <a16:creationId xmlns:a16="http://schemas.microsoft.com/office/drawing/2014/main" id="{A102C711-4FB5-C80E-31C0-961DAAE0AF5D}"/>
            </a:ext>
          </a:extLst>
        </xdr:cNvPr>
        <xdr:cNvSpPr txBox="1"/>
      </xdr:nvSpPr>
      <xdr:spPr>
        <a:xfrm>
          <a:off x="15203260" y="7783287"/>
          <a:ext cx="1533525" cy="514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F443CF3-CCD2-41DA-998E-CEEB15771EBC}" type="TxLink">
            <a:rPr lang="en-US" sz="3200" b="0" i="0" u="none" strike="noStrike">
              <a:solidFill>
                <a:schemeClr val="bg1"/>
              </a:solidFill>
              <a:latin typeface="Lato Black" panose="020F0A02020204030203" pitchFamily="34" charset="0"/>
              <a:ea typeface="Calibri"/>
              <a:cs typeface="Calibri"/>
            </a:rPr>
            <a:pPr marL="0" indent="0"/>
            <a:t>$2.3M</a:t>
          </a:fld>
          <a:endParaRPr lang="en-CA" sz="3200" b="0" i="0" u="none" strike="noStrike">
            <a:solidFill>
              <a:schemeClr val="bg1"/>
            </a:solidFill>
            <a:latin typeface="Lato Black" panose="020F0A02020204030203" pitchFamily="34" charset="0"/>
            <a:ea typeface="Calibri"/>
            <a:cs typeface="Calibri"/>
          </a:endParaRPr>
        </a:p>
      </xdr:txBody>
    </xdr:sp>
    <xdr:clientData/>
  </xdr:twoCellAnchor>
  <xdr:twoCellAnchor>
    <xdr:from>
      <xdr:col>0</xdr:col>
      <xdr:colOff>114300</xdr:colOff>
      <xdr:row>55</xdr:row>
      <xdr:rowOff>66674</xdr:rowOff>
    </xdr:from>
    <xdr:to>
      <xdr:col>11</xdr:col>
      <xdr:colOff>301389</xdr:colOff>
      <xdr:row>69</xdr:row>
      <xdr:rowOff>133349</xdr:rowOff>
    </xdr:to>
    <mc:AlternateContent xmlns:mc="http://schemas.openxmlformats.org/markup-compatibility/2006">
      <mc:Choice xmlns:cx4="http://schemas.microsoft.com/office/drawing/2016/5/10/chartex" Requires="cx4">
        <xdr:graphicFrame macro="">
          <xdr:nvGraphicFramePr>
            <xdr:cNvPr id="83" name="Chart 82">
              <a:extLst>
                <a:ext uri="{FF2B5EF4-FFF2-40B4-BE49-F238E27FC236}">
                  <a16:creationId xmlns:a16="http://schemas.microsoft.com/office/drawing/2014/main" id="{63F9274E-C14E-490C-B4E4-CE604EBEB6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14300" y="10544174"/>
              <a:ext cx="6892689" cy="273367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71435</xdr:colOff>
      <xdr:row>54</xdr:row>
      <xdr:rowOff>142875</xdr:rowOff>
    </xdr:from>
    <xdr:to>
      <xdr:col>22</xdr:col>
      <xdr:colOff>123825</xdr:colOff>
      <xdr:row>69</xdr:row>
      <xdr:rowOff>147844</xdr:rowOff>
    </xdr:to>
    <xdr:graphicFrame macro="">
      <xdr:nvGraphicFramePr>
        <xdr:cNvPr id="85" name="Chart 84">
          <a:extLst>
            <a:ext uri="{FF2B5EF4-FFF2-40B4-BE49-F238E27FC236}">
              <a16:creationId xmlns:a16="http://schemas.microsoft.com/office/drawing/2014/main" id="{0BEED498-35CB-4AAE-900B-3523ED937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22</xdr:col>
      <xdr:colOff>609598</xdr:colOff>
      <xdr:row>57</xdr:row>
      <xdr:rowOff>90853</xdr:rowOff>
    </xdr:from>
    <xdr:to>
      <xdr:col>24</xdr:col>
      <xdr:colOff>361949</xdr:colOff>
      <xdr:row>65</xdr:row>
      <xdr:rowOff>39563</xdr:rowOff>
    </xdr:to>
    <mc:AlternateContent xmlns:mc="http://schemas.openxmlformats.org/markup-compatibility/2006" xmlns:a14="http://schemas.microsoft.com/office/drawing/2010/main">
      <mc:Choice Requires="a14">
        <xdr:graphicFrame macro="">
          <xdr:nvGraphicFramePr>
            <xdr:cNvPr id="86" name="Year 1">
              <a:extLst>
                <a:ext uri="{FF2B5EF4-FFF2-40B4-BE49-F238E27FC236}">
                  <a16:creationId xmlns:a16="http://schemas.microsoft.com/office/drawing/2014/main" id="{823F57B2-1B99-47AB-8977-2D4F3EF6567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020798" y="10949353"/>
              <a:ext cx="971551" cy="14727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434851</xdr:colOff>
      <xdr:row>57</xdr:row>
      <xdr:rowOff>90853</xdr:rowOff>
    </xdr:from>
    <xdr:to>
      <xdr:col>26</xdr:col>
      <xdr:colOff>422398</xdr:colOff>
      <xdr:row>65</xdr:row>
      <xdr:rowOff>28575</xdr:rowOff>
    </xdr:to>
    <mc:AlternateContent xmlns:mc="http://schemas.openxmlformats.org/markup-compatibility/2006" xmlns:a14="http://schemas.microsoft.com/office/drawing/2010/main">
      <mc:Choice Requires="a14">
        <xdr:graphicFrame macro="">
          <xdr:nvGraphicFramePr>
            <xdr:cNvPr id="88" name="Region 1">
              <a:extLst>
                <a:ext uri="{FF2B5EF4-FFF2-40B4-BE49-F238E27FC236}">
                  <a16:creationId xmlns:a16="http://schemas.microsoft.com/office/drawing/2014/main" id="{8959E480-15B9-4481-BAED-FB5846E869C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065251" y="10949353"/>
              <a:ext cx="1206747" cy="146172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495300</xdr:colOff>
      <xdr:row>57</xdr:row>
      <xdr:rowOff>90853</xdr:rowOff>
    </xdr:from>
    <xdr:to>
      <xdr:col>28</xdr:col>
      <xdr:colOff>609599</xdr:colOff>
      <xdr:row>63</xdr:row>
      <xdr:rowOff>149468</xdr:rowOff>
    </xdr:to>
    <mc:AlternateContent xmlns:mc="http://schemas.openxmlformats.org/markup-compatibility/2006" xmlns:a14="http://schemas.microsoft.com/office/drawing/2010/main">
      <mc:Choice Requires="a14">
        <xdr:graphicFrame macro="">
          <xdr:nvGraphicFramePr>
            <xdr:cNvPr id="89" name="Segment 2">
              <a:extLst>
                <a:ext uri="{FF2B5EF4-FFF2-40B4-BE49-F238E27FC236}">
                  <a16:creationId xmlns:a16="http://schemas.microsoft.com/office/drawing/2014/main" id="{28FC8353-CB8E-4D91-9B40-1D27FBB9744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6344900" y="10949353"/>
              <a:ext cx="1333499" cy="120161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0</xdr:row>
      <xdr:rowOff>179604</xdr:rowOff>
    </xdr:from>
    <xdr:to>
      <xdr:col>0</xdr:col>
      <xdr:colOff>542925</xdr:colOff>
      <xdr:row>4</xdr:row>
      <xdr:rowOff>28574</xdr:rowOff>
    </xdr:to>
    <xdr:pic>
      <xdr:nvPicPr>
        <xdr:cNvPr id="91" name="Graphic 90" descr="Ecommerce with solid fill">
          <a:extLst>
            <a:ext uri="{FF2B5EF4-FFF2-40B4-BE49-F238E27FC236}">
              <a16:creationId xmlns:a16="http://schemas.microsoft.com/office/drawing/2014/main" id="{747599BD-05AE-721A-6930-EFA10E0CDAAE}"/>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rcRect l="20379" r="20380"/>
        <a:stretch/>
      </xdr:blipFill>
      <xdr:spPr>
        <a:xfrm>
          <a:off x="180975" y="179604"/>
          <a:ext cx="361950" cy="610970"/>
        </a:xfrm>
        <a:prstGeom prst="rect">
          <a:avLst/>
        </a:prstGeom>
      </xdr:spPr>
    </xdr:pic>
    <xdr:clientData/>
  </xdr:twoCellAnchor>
  <xdr:twoCellAnchor>
    <xdr:from>
      <xdr:col>12</xdr:col>
      <xdr:colOff>219075</xdr:colOff>
      <xdr:row>75</xdr:row>
      <xdr:rowOff>133350</xdr:rowOff>
    </xdr:from>
    <xdr:to>
      <xdr:col>18</xdr:col>
      <xdr:colOff>38101</xdr:colOff>
      <xdr:row>82</xdr:row>
      <xdr:rowOff>114300</xdr:rowOff>
    </xdr:to>
    <xdr:grpSp>
      <xdr:nvGrpSpPr>
        <xdr:cNvPr id="97" name="Group 96">
          <a:extLst>
            <a:ext uri="{FF2B5EF4-FFF2-40B4-BE49-F238E27FC236}">
              <a16:creationId xmlns:a16="http://schemas.microsoft.com/office/drawing/2014/main" id="{5A75CF46-3BF3-2B5A-4475-F52B17BCEC7E}"/>
            </a:ext>
          </a:extLst>
        </xdr:cNvPr>
        <xdr:cNvGrpSpPr/>
      </xdr:nvGrpSpPr>
      <xdr:grpSpPr>
        <a:xfrm>
          <a:off x="7534275" y="14420850"/>
          <a:ext cx="3476626" cy="1314450"/>
          <a:chOff x="6105525" y="14478000"/>
          <a:chExt cx="3476626" cy="1314450"/>
        </a:xfrm>
      </xdr:grpSpPr>
      <xdr:sp macro="" textlink="">
        <xdr:nvSpPr>
          <xdr:cNvPr id="92" name="Shape 24">
            <a:extLst>
              <a:ext uri="{FF2B5EF4-FFF2-40B4-BE49-F238E27FC236}">
                <a16:creationId xmlns:a16="http://schemas.microsoft.com/office/drawing/2014/main" id="{ACB88304-26EB-4B93-99D3-F5704281AA1E}"/>
              </a:ext>
            </a:extLst>
          </xdr:cNvPr>
          <xdr:cNvSpPr/>
        </xdr:nvSpPr>
        <xdr:spPr>
          <a:xfrm>
            <a:off x="6105525" y="14478000"/>
            <a:ext cx="3476626" cy="131445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endParaRPr sz="1400">
              <a:latin typeface="Lato Black" panose="020F0A02020204030203" pitchFamily="34" charset="0"/>
            </a:endParaRPr>
          </a:p>
        </xdr:txBody>
      </xdr:sp>
      <xdr:pic>
        <xdr:nvPicPr>
          <xdr:cNvPr id="94" name="Graphic 93" descr="Statistics with solid fill">
            <a:hlinkClick xmlns:r="http://schemas.openxmlformats.org/officeDocument/2006/relationships" r:id="rId19"/>
            <a:extLst>
              <a:ext uri="{FF2B5EF4-FFF2-40B4-BE49-F238E27FC236}">
                <a16:creationId xmlns:a16="http://schemas.microsoft.com/office/drawing/2014/main" id="{CE116441-1F65-0523-B6E7-3953F233CC1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162675" y="14525626"/>
            <a:ext cx="1219199" cy="1219199"/>
          </a:xfrm>
          <a:prstGeom prst="rect">
            <a:avLst/>
          </a:prstGeom>
        </xdr:spPr>
      </xdr:pic>
      <xdr:pic>
        <xdr:nvPicPr>
          <xdr:cNvPr id="96" name="Graphic 95" descr="Research with solid fill">
            <a:hlinkClick xmlns:r="http://schemas.openxmlformats.org/officeDocument/2006/relationships" r:id="rId22"/>
            <a:extLst>
              <a:ext uri="{FF2B5EF4-FFF2-40B4-BE49-F238E27FC236}">
                <a16:creationId xmlns:a16="http://schemas.microsoft.com/office/drawing/2014/main" id="{EEBF5855-BCA5-4E15-6A3E-04BA039623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258174" y="14554199"/>
            <a:ext cx="1171575" cy="1171575"/>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anoub" refreshedDate="45122.906523148151" createdVersion="8" refreshedVersion="8" minRefreshableVersion="3" recordCount="9995" xr:uid="{E14ABF10-B9A0-4554-AA48-798FDF427D6D}">
  <cacheSource type="worksheet">
    <worksheetSource ref="A1:V1048576" sheet="Data Sheet"/>
  </cacheSource>
  <cacheFields count="26">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300629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6A8D70-D4F3-475D-A69D-DA7A2C0A1FF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41:B45"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ales %" fld="18" showDataAs="percentOfTotal" baseField="0" baseItem="0" numFmtId="166"/>
  </dataFields>
  <formats count="13">
    <format dxfId="171">
      <pivotArea field="22" type="button" dataOnly="0" labelOnly="1" outline="0"/>
    </format>
    <format dxfId="170">
      <pivotArea field="22" type="button" dataOnly="0" labelOnly="1" outline="0"/>
    </format>
    <format dxfId="169">
      <pivotArea grandRow="1" outline="0" collapsedLevelsAreSubtotals="1" fieldPosition="0"/>
    </format>
    <format dxfId="168">
      <pivotArea dataOnly="0" labelOnly="1" grandRow="1" outline="0" fieldPosition="0"/>
    </format>
    <format dxfId="167">
      <pivotArea grandRow="1" outline="0" collapsedLevelsAreSubtotals="1" fieldPosition="0"/>
    </format>
    <format dxfId="166">
      <pivotArea dataOnly="0" labelOnly="1" grandRow="1" outline="0" fieldPosition="0"/>
    </format>
    <format dxfId="165">
      <pivotArea field="15" type="button" dataOnly="0" labelOnly="1" outline="0" axis="axisRow" fieldPosition="0"/>
    </format>
    <format dxfId="164">
      <pivotArea dataOnly="0" labelOnly="1" outline="0" axis="axisValues" fieldPosition="0"/>
    </format>
    <format dxfId="163">
      <pivotArea field="15" type="button" dataOnly="0" labelOnly="1" outline="0" axis="axisRow" fieldPosition="0"/>
    </format>
    <format dxfId="162">
      <pivotArea dataOnly="0" labelOnly="1" outline="0" axis="axisValues" fieldPosition="0"/>
    </format>
    <format dxfId="161">
      <pivotArea outline="0" fieldPosition="0">
        <references count="1">
          <reference field="4294967294" count="1">
            <x v="0"/>
          </reference>
        </references>
      </pivotArea>
    </format>
    <format dxfId="160">
      <pivotArea outline="0" collapsedLevelsAreSubtotals="1" fieldPosition="0"/>
    </format>
    <format dxfId="159">
      <pivotArea grandRow="1"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238D6E-3F87-4CF1-9B5C-D44B19739D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location ref="A5:C18" firstHeaderRow="0"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axis="axisRow"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0">
    <format dxfId="181">
      <pivotArea field="22" type="button" dataOnly="0" labelOnly="1" outline="0" axis="axisRow" fieldPosition="0"/>
    </format>
    <format dxfId="180">
      <pivotArea dataOnly="0" labelOnly="1" outline="0" fieldPosition="0">
        <references count="1">
          <reference field="4294967294" count="2">
            <x v="0"/>
            <x v="1"/>
          </reference>
        </references>
      </pivotArea>
    </format>
    <format dxfId="179">
      <pivotArea field="22" type="button" dataOnly="0" labelOnly="1" outline="0" axis="axisRow" fieldPosition="0"/>
    </format>
    <format dxfId="178">
      <pivotArea dataOnly="0" labelOnly="1" outline="0" fieldPosition="0">
        <references count="1">
          <reference field="4294967294" count="2">
            <x v="0"/>
            <x v="1"/>
          </reference>
        </references>
      </pivotArea>
    </format>
    <format dxfId="177">
      <pivotArea grandRow="1" outline="0" collapsedLevelsAreSubtotals="1" fieldPosition="0"/>
    </format>
    <format dxfId="176">
      <pivotArea dataOnly="0" labelOnly="1" grandRow="1" outline="0" fieldPosition="0"/>
    </format>
    <format dxfId="175">
      <pivotArea grandRow="1" outline="0" collapsedLevelsAreSubtotals="1" fieldPosition="0"/>
    </format>
    <format dxfId="174">
      <pivotArea dataOnly="0" labelOnly="1" grandRow="1" outline="0" fieldPosition="0"/>
    </format>
    <format dxfId="173">
      <pivotArea outline="0" collapsedLevelsAreSubtotals="1" fieldPosition="0"/>
    </format>
    <format dxfId="17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C028EC-D5EB-47DE-9118-EEAA687AEB1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location ref="A58:B10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pivotField showAll="0"/>
    <pivotField showAll="0"/>
    <pivotField showAll="0"/>
    <pivotField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8">
    <format dxfId="199">
      <pivotArea field="22" type="button" dataOnly="0" labelOnly="1" outline="0"/>
    </format>
    <format dxfId="198">
      <pivotArea field="22" type="button" dataOnly="0" labelOnly="1" outline="0"/>
    </format>
    <format dxfId="197">
      <pivotArea grandRow="1" outline="0" collapsedLevelsAreSubtotals="1" fieldPosition="0"/>
    </format>
    <format dxfId="196">
      <pivotArea dataOnly="0" labelOnly="1" grandRow="1" outline="0" fieldPosition="0"/>
    </format>
    <format dxfId="195">
      <pivotArea grandRow="1" outline="0" collapsedLevelsAreSubtotals="1" fieldPosition="0"/>
    </format>
    <format dxfId="194">
      <pivotArea dataOnly="0" labelOnly="1" grandRow="1" outline="0" fieldPosition="0"/>
    </format>
    <format dxfId="193">
      <pivotArea field="15" type="button" dataOnly="0" labelOnly="1" outline="0"/>
    </format>
    <format dxfId="192">
      <pivotArea dataOnly="0" labelOnly="1" outline="0" axis="axisValues" fieldPosition="0"/>
    </format>
    <format dxfId="191">
      <pivotArea field="15" type="button" dataOnly="0" labelOnly="1" outline="0"/>
    </format>
    <format dxfId="190">
      <pivotArea dataOnly="0" labelOnly="1" outline="0" axis="axisValues" fieldPosition="0"/>
    </format>
    <format dxfId="189">
      <pivotArea grandRow="1" outline="0" collapsedLevelsAreSubtotals="1" fieldPosition="0"/>
    </format>
    <format dxfId="188">
      <pivotArea outline="0" fieldPosition="0">
        <references count="1">
          <reference field="4294967294" count="1">
            <x v="0"/>
          </reference>
        </references>
      </pivotArea>
    </format>
    <format dxfId="187">
      <pivotArea field="11" type="button" dataOnly="0" labelOnly="1" outline="0" axis="axisRow" fieldPosition="0"/>
    </format>
    <format dxfId="186">
      <pivotArea dataOnly="0" labelOnly="1" outline="0" axis="axisValues" fieldPosition="0"/>
    </format>
    <format dxfId="185">
      <pivotArea field="11" type="button" dataOnly="0" labelOnly="1" outline="0" axis="axisRow" fieldPosition="0"/>
    </format>
    <format dxfId="184">
      <pivotArea dataOnly="0" labelOnly="1" outline="0" axis="axisValues" fieldPosition="0"/>
    </format>
    <format dxfId="183">
      <pivotArea outline="0" collapsedLevelsAreSubtotals="1" fieldPosition="0"/>
    </format>
    <format dxfId="182">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5664E3-C72D-400B-B859-FCD03F06DF4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
  <location ref="G132:H137" firstHeaderRow="1"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4"/>
    <field x="23"/>
    <field x="22"/>
    <field x="3"/>
  </rowFields>
  <rowItems count="5">
    <i>
      <x v="1"/>
    </i>
    <i>
      <x v="2"/>
    </i>
    <i>
      <x v="3"/>
    </i>
    <i>
      <x v="4"/>
    </i>
    <i t="grand">
      <x/>
    </i>
  </rowItems>
  <colItems count="1">
    <i/>
  </colItems>
  <dataFields count="1">
    <dataField name="Sum of Quantity Sold" fld="19" baseField="24" baseItem="1" numFmtId="168"/>
  </dataFields>
  <formats count="14">
    <format dxfId="213">
      <pivotArea field="22" type="button" dataOnly="0" labelOnly="1" outline="0" axis="axisRow" fieldPosition="2"/>
    </format>
    <format dxfId="212">
      <pivotArea field="22" type="button" dataOnly="0" labelOnly="1" outline="0" axis="axisRow" fieldPosition="2"/>
    </format>
    <format dxfId="211">
      <pivotArea grandRow="1" outline="0" collapsedLevelsAreSubtotals="1" fieldPosition="0"/>
    </format>
    <format dxfId="210">
      <pivotArea dataOnly="0" labelOnly="1" grandRow="1" outline="0" fieldPosition="0"/>
    </format>
    <format dxfId="209">
      <pivotArea grandRow="1" outline="0" collapsedLevelsAreSubtotals="1" fieldPosition="0"/>
    </format>
    <format dxfId="208">
      <pivotArea dataOnly="0" labelOnly="1" grandRow="1" outline="0" fieldPosition="0"/>
    </format>
    <format dxfId="207">
      <pivotArea dataOnly="0" labelOnly="1" outline="0" axis="axisValues" fieldPosition="0"/>
    </format>
    <format dxfId="206">
      <pivotArea dataOnly="0" labelOnly="1" outline="0" axis="axisValues" fieldPosition="0"/>
    </format>
    <format dxfId="205">
      <pivotArea collapsedLevelsAreSubtotals="1" fieldPosition="0">
        <references count="1">
          <reference field="24" count="1">
            <x v="1"/>
          </reference>
        </references>
      </pivotArea>
    </format>
    <format dxfId="204">
      <pivotArea collapsedLevelsAreSubtotals="1" fieldPosition="0">
        <references count="1">
          <reference field="24" count="1">
            <x v="2"/>
          </reference>
        </references>
      </pivotArea>
    </format>
    <format dxfId="203">
      <pivotArea collapsedLevelsAreSubtotals="1" fieldPosition="0">
        <references count="1">
          <reference field="24" count="1">
            <x v="3"/>
          </reference>
        </references>
      </pivotArea>
    </format>
    <format dxfId="202">
      <pivotArea collapsedLevelsAreSubtotals="1" fieldPosition="0">
        <references count="1">
          <reference field="24" count="1">
            <x v="4"/>
          </reference>
        </references>
      </pivotArea>
    </format>
    <format dxfId="201">
      <pivotArea grandRow="1" outline="0" collapsedLevelsAreSubtotals="1" fieldPosition="0"/>
    </format>
    <format dxfId="200">
      <pivotArea outline="0" collapsedLevelsAreSubtotals="1" fieldPosition="0"/>
    </format>
  </formats>
  <chartFormats count="1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4" count="1" selected="0">
            <x v="4"/>
          </reference>
        </references>
      </pivotArea>
    </chartFormat>
    <chartFormat chart="5" format="2">
      <pivotArea type="data" outline="0" fieldPosition="0">
        <references count="2">
          <reference field="4294967294" count="1" selected="0">
            <x v="0"/>
          </reference>
          <reference field="24" count="1" selected="0">
            <x v="3"/>
          </reference>
        </references>
      </pivotArea>
    </chartFormat>
    <chartFormat chart="5" format="3">
      <pivotArea type="data" outline="0" fieldPosition="0">
        <references count="2">
          <reference field="4294967294" count="1" selected="0">
            <x v="0"/>
          </reference>
          <reference field="24" count="1" selected="0">
            <x v="2"/>
          </reference>
        </references>
      </pivotArea>
    </chartFormat>
    <chartFormat chart="5" format="4">
      <pivotArea type="data" outline="0" fieldPosition="0">
        <references count="2">
          <reference field="4294967294" count="1" selected="0">
            <x v="0"/>
          </reference>
          <reference field="2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24" count="1" selected="0">
            <x v="1"/>
          </reference>
        </references>
      </pivotArea>
    </chartFormat>
    <chartFormat chart="8" format="12">
      <pivotArea type="data" outline="0" fieldPosition="0">
        <references count="2">
          <reference field="4294967294" count="1" selected="0">
            <x v="0"/>
          </reference>
          <reference field="24" count="1" selected="0">
            <x v="2"/>
          </reference>
        </references>
      </pivotArea>
    </chartFormat>
    <chartFormat chart="8" format="13">
      <pivotArea type="data" outline="0" fieldPosition="0">
        <references count="2">
          <reference field="4294967294" count="1" selected="0">
            <x v="0"/>
          </reference>
          <reference field="24" count="1" selected="0">
            <x v="3"/>
          </reference>
        </references>
      </pivotArea>
    </chartFormat>
    <chartFormat chart="8"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C319CB-938E-4BE1-BBFB-FF19FF35337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
  <location ref="D132:E137" firstHeaderRow="1"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4"/>
    <field x="23"/>
    <field x="22"/>
    <field x="3"/>
  </rowFields>
  <rowItems count="5">
    <i>
      <x v="1"/>
    </i>
    <i>
      <x v="2"/>
    </i>
    <i>
      <x v="3"/>
    </i>
    <i>
      <x v="4"/>
    </i>
    <i t="grand">
      <x/>
    </i>
  </rowItems>
  <colItems count="1">
    <i/>
  </colItems>
  <dataFields count="1">
    <dataField name="Sum of Profit" fld="21" baseField="0" baseItem="0"/>
  </dataFields>
  <formats count="14">
    <format dxfId="227">
      <pivotArea field="22" type="button" dataOnly="0" labelOnly="1" outline="0" axis="axisRow" fieldPosition="2"/>
    </format>
    <format dxfId="226">
      <pivotArea field="22" type="button" dataOnly="0" labelOnly="1" outline="0" axis="axisRow" fieldPosition="2"/>
    </format>
    <format dxfId="225">
      <pivotArea grandRow="1" outline="0" collapsedLevelsAreSubtotals="1" fieldPosition="0"/>
    </format>
    <format dxfId="224">
      <pivotArea dataOnly="0" labelOnly="1" grandRow="1" outline="0" fieldPosition="0"/>
    </format>
    <format dxfId="223">
      <pivotArea grandRow="1" outline="0" collapsedLevelsAreSubtotals="1" fieldPosition="0"/>
    </format>
    <format dxfId="222">
      <pivotArea dataOnly="0" labelOnly="1" grandRow="1" outline="0" fieldPosition="0"/>
    </format>
    <format dxfId="221">
      <pivotArea outline="0" collapsedLevelsAreSubtotals="1" fieldPosition="0"/>
    </format>
    <format dxfId="220">
      <pivotArea dataOnly="0" labelOnly="1" outline="0" axis="axisValues" fieldPosition="0"/>
    </format>
    <format dxfId="219">
      <pivotArea dataOnly="0" labelOnly="1" outline="0" axis="axisValues" fieldPosition="0"/>
    </format>
    <format dxfId="218">
      <pivotArea collapsedLevelsAreSubtotals="1" fieldPosition="0">
        <references count="1">
          <reference field="24" count="1">
            <x v="1"/>
          </reference>
        </references>
      </pivotArea>
    </format>
    <format dxfId="217">
      <pivotArea collapsedLevelsAreSubtotals="1" fieldPosition="0">
        <references count="1">
          <reference field="24" count="1">
            <x v="2"/>
          </reference>
        </references>
      </pivotArea>
    </format>
    <format dxfId="216">
      <pivotArea collapsedLevelsAreSubtotals="1" fieldPosition="0">
        <references count="1">
          <reference field="24" count="1">
            <x v="3"/>
          </reference>
        </references>
      </pivotArea>
    </format>
    <format dxfId="215">
      <pivotArea collapsedLevelsAreSubtotals="1" fieldPosition="0">
        <references count="1">
          <reference field="24" count="1">
            <x v="4"/>
          </reference>
        </references>
      </pivotArea>
    </format>
    <format dxfId="214">
      <pivotArea grandRow="1" outline="0" collapsedLevelsAreSubtotals="1" fieldPosition="0"/>
    </format>
  </format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4" count="1" selected="0">
            <x v="4"/>
          </reference>
        </references>
      </pivotArea>
    </chartFormat>
    <chartFormat chart="3" format="2">
      <pivotArea type="data" outline="0" fieldPosition="0">
        <references count="2">
          <reference field="4294967294" count="1" selected="0">
            <x v="0"/>
          </reference>
          <reference field="24" count="1" selected="0">
            <x v="1"/>
          </reference>
        </references>
      </pivotArea>
    </chartFormat>
    <chartFormat chart="3" format="3">
      <pivotArea type="data" outline="0" fieldPosition="0">
        <references count="2">
          <reference field="4294967294" count="1" selected="0">
            <x v="0"/>
          </reference>
          <reference field="24" count="1" selected="0">
            <x v="2"/>
          </reference>
        </references>
      </pivotArea>
    </chartFormat>
    <chartFormat chart="3" format="4">
      <pivotArea type="data" outline="0" fieldPosition="0">
        <references count="2">
          <reference field="4294967294" count="1" selected="0">
            <x v="0"/>
          </reference>
          <reference field="24"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4" count="1" selected="0">
            <x v="1"/>
          </reference>
        </references>
      </pivotArea>
    </chartFormat>
    <chartFormat chart="6" format="12">
      <pivotArea type="data" outline="0" fieldPosition="0">
        <references count="2">
          <reference field="4294967294" count="1" selected="0">
            <x v="0"/>
          </reference>
          <reference field="24" count="1" selected="0">
            <x v="2"/>
          </reference>
        </references>
      </pivotArea>
    </chartFormat>
    <chartFormat chart="6" format="13">
      <pivotArea type="data" outline="0" fieldPosition="0">
        <references count="2">
          <reference field="4294967294" count="1" selected="0">
            <x v="0"/>
          </reference>
          <reference field="24" count="1" selected="0">
            <x v="3"/>
          </reference>
        </references>
      </pivotArea>
    </chartFormat>
    <chartFormat chart="6"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430331-7E51-4E95-A277-C7D9A66535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ub-Category">
  <location ref="A113:B119"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6">
    <format dxfId="243">
      <pivotArea field="22" type="button" dataOnly="0" labelOnly="1" outline="0"/>
    </format>
    <format dxfId="242">
      <pivotArea field="22" type="button" dataOnly="0" labelOnly="1" outline="0"/>
    </format>
    <format dxfId="241">
      <pivotArea grandRow="1" outline="0" collapsedLevelsAreSubtotals="1" fieldPosition="0"/>
    </format>
    <format dxfId="240">
      <pivotArea dataOnly="0" labelOnly="1" grandRow="1" outline="0" fieldPosition="0"/>
    </format>
    <format dxfId="239">
      <pivotArea grandRow="1" outline="0" collapsedLevelsAreSubtotals="1" fieldPosition="0"/>
    </format>
    <format dxfId="238">
      <pivotArea dataOnly="0" labelOnly="1" grandRow="1" outline="0" fieldPosition="0"/>
    </format>
    <format dxfId="237">
      <pivotArea field="15" type="button" dataOnly="0" labelOnly="1" outline="0"/>
    </format>
    <format dxfId="236">
      <pivotArea dataOnly="0" labelOnly="1" outline="0" axis="axisValues" fieldPosition="0"/>
    </format>
    <format dxfId="235">
      <pivotArea field="15" type="button" dataOnly="0" labelOnly="1" outline="0"/>
    </format>
    <format dxfId="234">
      <pivotArea dataOnly="0" labelOnly="1" outline="0" axis="axisValues" fieldPosition="0"/>
    </format>
    <format dxfId="233">
      <pivotArea grandRow="1" outline="0" collapsedLevelsAreSubtotals="1" fieldPosition="0"/>
    </format>
    <format dxfId="232">
      <pivotArea field="16" type="button" dataOnly="0" labelOnly="1" outline="0" axis="axisRow" fieldPosition="0"/>
    </format>
    <format dxfId="231">
      <pivotArea field="16" type="button" dataOnly="0" labelOnly="1" outline="0" axis="axisRow" fieldPosition="0"/>
    </format>
    <format dxfId="230">
      <pivotArea outline="0" fieldPosition="0">
        <references count="1">
          <reference field="4294967294" count="1">
            <x v="0"/>
          </reference>
        </references>
      </pivotArea>
    </format>
    <format dxfId="229">
      <pivotArea outline="0" collapsedLevelsAreSubtotals="1" fieldPosition="0"/>
    </format>
    <format dxfId="228">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6" count="1" selected="0">
            <x v="13"/>
          </reference>
        </references>
      </pivotArea>
    </chartFormat>
    <chartFormat chart="8" format="4">
      <pivotArea type="data" outline="0" fieldPosition="0">
        <references count="2">
          <reference field="4294967294" count="1" selected="0">
            <x v="0"/>
          </reference>
          <reference field="16" count="1" selected="0">
            <x v="5"/>
          </reference>
        </references>
      </pivotArea>
    </chartFormat>
    <chartFormat chart="8" format="5">
      <pivotArea type="data" outline="0" fieldPosition="0">
        <references count="2">
          <reference field="4294967294" count="1" selected="0">
            <x v="0"/>
          </reference>
          <reference field="16" count="1" selected="0">
            <x v="14"/>
          </reference>
        </references>
      </pivotArea>
    </chartFormat>
    <chartFormat chart="8" format="6">
      <pivotArea type="data" outline="0" fieldPosition="0">
        <references count="2">
          <reference field="4294967294" count="1" selected="0">
            <x v="0"/>
          </reference>
          <reference field="16" count="1" selected="0">
            <x v="16"/>
          </reference>
        </references>
      </pivotArea>
    </chartFormat>
    <chartFormat chart="8"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74DFBA-DD63-4025-82C9-BDFB4BB367A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Year">
  <location ref="A158:F162" firstHeaderRow="0"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4">
    <field x="24"/>
    <field x="23"/>
    <field x="22"/>
    <field x="3"/>
  </rowFields>
  <rowItems count="4">
    <i>
      <x v="1"/>
    </i>
    <i>
      <x v="2"/>
    </i>
    <i>
      <x v="3"/>
    </i>
    <i>
      <x v="4"/>
    </i>
  </rowItems>
  <colFields count="1">
    <field x="-2"/>
  </colFields>
  <colItems count="5">
    <i>
      <x/>
    </i>
    <i i="1">
      <x v="1"/>
    </i>
    <i i="2">
      <x v="2"/>
    </i>
    <i i="3">
      <x v="3"/>
    </i>
    <i i="4">
      <x v="4"/>
    </i>
  </colItems>
  <dataFields count="5">
    <dataField name="Sum of Sales" fld="18" baseField="0" baseItem="0" numFmtId="167"/>
    <dataField name="Sum of Profit" fld="21" baseField="0" baseItem="0"/>
    <dataField name="Sum of Quantity" fld="19" baseField="0" baseItem="0"/>
    <dataField name="Count of Order ID" fld="1" subtotal="count" baseField="0" baseItem="0"/>
    <dataField name="Sum of Profit Margin" fld="25" baseField="0" baseItem="0" numFmtId="166"/>
  </dataFields>
  <formats count="20">
    <format dxfId="263">
      <pivotArea field="22" type="button" dataOnly="0" labelOnly="1" outline="0" axis="axisRow" fieldPosition="2"/>
    </format>
    <format dxfId="262">
      <pivotArea dataOnly="0" labelOnly="1" outline="0" fieldPosition="0">
        <references count="1">
          <reference field="4294967294" count="1">
            <x v="0"/>
          </reference>
        </references>
      </pivotArea>
    </format>
    <format dxfId="261">
      <pivotArea field="22" type="button" dataOnly="0" labelOnly="1" outline="0" axis="axisRow" fieldPosition="2"/>
    </format>
    <format dxfId="260">
      <pivotArea dataOnly="0" labelOnly="1" outline="0" fieldPosition="0">
        <references count="1">
          <reference field="4294967294" count="1">
            <x v="0"/>
          </reference>
        </references>
      </pivotArea>
    </format>
    <format dxfId="259">
      <pivotArea grandRow="1" outline="0" collapsedLevelsAreSubtotals="1" fieldPosition="0"/>
    </format>
    <format dxfId="258">
      <pivotArea dataOnly="0" labelOnly="1" grandRow="1" outline="0" fieldPosition="0"/>
    </format>
    <format dxfId="257">
      <pivotArea grandRow="1" outline="0" collapsedLevelsAreSubtotals="1" fieldPosition="0"/>
    </format>
    <format dxfId="256">
      <pivotArea dataOnly="0" labelOnly="1" grandRow="1" outline="0" fieldPosition="0"/>
    </format>
    <format dxfId="255">
      <pivotArea dataOnly="0" labelOnly="1" outline="0" fieldPosition="0">
        <references count="1">
          <reference field="4294967294" count="1">
            <x v="0"/>
          </reference>
        </references>
      </pivotArea>
    </format>
    <format dxfId="254">
      <pivotArea outline="0" collapsedLevelsAreSubtotals="1" fieldPosition="0"/>
    </format>
    <format dxfId="253">
      <pivotArea dataOnly="0" labelOnly="1" outline="0" axis="axisValues" fieldPosition="0"/>
    </format>
    <format dxfId="252">
      <pivotArea dataOnly="0" labelOnly="1" outline="0" axis="axisValues" fieldPosition="0"/>
    </format>
    <format dxfId="251">
      <pivotArea collapsedLevelsAreSubtotals="1" fieldPosition="0">
        <references count="1">
          <reference field="24" count="1">
            <x v="1"/>
          </reference>
        </references>
      </pivotArea>
    </format>
    <format dxfId="250">
      <pivotArea collapsedLevelsAreSubtotals="1" fieldPosition="0">
        <references count="1">
          <reference field="24" count="1">
            <x v="2"/>
          </reference>
        </references>
      </pivotArea>
    </format>
    <format dxfId="249">
      <pivotArea collapsedLevelsAreSubtotals="1" fieldPosition="0">
        <references count="1">
          <reference field="24" count="1">
            <x v="3"/>
          </reference>
        </references>
      </pivotArea>
    </format>
    <format dxfId="248">
      <pivotArea collapsedLevelsAreSubtotals="1" fieldPosition="0">
        <references count="1">
          <reference field="24" count="1">
            <x v="4"/>
          </reference>
        </references>
      </pivotArea>
    </format>
    <format dxfId="247">
      <pivotArea grandRow="1" outline="0" collapsedLevelsAreSubtotals="1" fieldPosition="0"/>
    </format>
    <format dxfId="246">
      <pivotArea dataOnly="0" labelOnly="1" outline="0" fieldPosition="0">
        <references count="1">
          <reference field="4294967294" count="4">
            <x v="1"/>
            <x v="2"/>
            <x v="3"/>
            <x v="4"/>
          </reference>
        </references>
      </pivotArea>
    </format>
    <format dxfId="245">
      <pivotArea dataOnly="0" labelOnly="1" outline="0" fieldPosition="0">
        <references count="1">
          <reference field="4294967294" count="4">
            <x v="1"/>
            <x v="2"/>
            <x v="3"/>
            <x v="4"/>
          </reference>
        </references>
      </pivotArea>
    </format>
    <format dxfId="244">
      <pivotArea outline="0" collapsedLevelsAreSubtotals="1" fieldPosition="0">
        <references count="1">
          <reference field="4294967294" count="1" selected="0">
            <x v="4"/>
          </reference>
        </references>
      </pivotArea>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4" count="1" selected="0">
            <x v="4"/>
          </reference>
        </references>
      </pivotArea>
    </chartFormat>
    <chartFormat chart="1" format="2">
      <pivotArea type="data" outline="0" fieldPosition="0">
        <references count="2">
          <reference field="4294967294" count="1" selected="0">
            <x v="0"/>
          </reference>
          <reference field="24" count="1" selected="0">
            <x v="1"/>
          </reference>
        </references>
      </pivotArea>
    </chartFormat>
    <chartFormat chart="1" format="3">
      <pivotArea type="data" outline="0" fieldPosition="0">
        <references count="2">
          <reference field="4294967294" count="1" selected="0">
            <x v="0"/>
          </reference>
          <reference field="24" count="1" selected="0">
            <x v="3"/>
          </reference>
        </references>
      </pivotArea>
    </chartFormat>
    <chartFormat chart="1" format="4">
      <pivotArea type="data" outline="0" fieldPosition="0">
        <references count="2">
          <reference field="4294967294" count="1" selected="0">
            <x v="0"/>
          </reference>
          <reference field="2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6FAB78-583A-4B1F-BBA4-2B1D858A8E7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Year">
  <location ref="M132:N13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h="1" sd="0" x="0"/>
        <item sd="0" x="1"/>
        <item sd="0" x="2"/>
        <item sd="0" x="3"/>
        <item sd="0" x="4"/>
        <item sd="0" x="5"/>
        <item h="1" sd="0" x="6"/>
      </items>
    </pivotField>
    <pivotField dataField="1" dragToRow="0" dragToCol="0" dragToPage="0" showAll="0" defaultSubtotal="0"/>
  </pivotFields>
  <rowFields count="1">
    <field x="24"/>
  </rowFields>
  <rowItems count="5">
    <i>
      <x v="1"/>
    </i>
    <i>
      <x v="2"/>
    </i>
    <i>
      <x v="3"/>
    </i>
    <i>
      <x v="4"/>
    </i>
    <i t="grand">
      <x/>
    </i>
  </rowItems>
  <colItems count="1">
    <i/>
  </colItems>
  <dataFields count="1">
    <dataField name="Profit Margin %" fld="25" baseField="24" baseItem="1" numFmtId="166"/>
  </dataFields>
  <formats count="9">
    <format dxfId="272">
      <pivotArea field="24" type="button" dataOnly="0" labelOnly="1" outline="0" axis="axisRow" fieldPosition="0"/>
    </format>
    <format dxfId="271">
      <pivotArea dataOnly="0" labelOnly="1" grandRow="1" outline="0" fieldPosition="0"/>
    </format>
    <format dxfId="270">
      <pivotArea field="24" type="button" dataOnly="0" labelOnly="1" outline="0" axis="axisRow" fieldPosition="0"/>
    </format>
    <format dxfId="269">
      <pivotArea dataOnly="0" labelOnly="1" grandRow="1" outline="0" fieldPosition="0"/>
    </format>
    <format dxfId="268">
      <pivotArea dataOnly="0" labelOnly="1" outline="0" axis="axisValues" fieldPosition="0"/>
    </format>
    <format dxfId="267">
      <pivotArea grandRow="1" outline="0" collapsedLevelsAreSubtotals="1" fieldPosition="0"/>
    </format>
    <format dxfId="266">
      <pivotArea dataOnly="0" labelOnly="1" outline="0" axis="axisValues" fieldPosition="0"/>
    </format>
    <format dxfId="265">
      <pivotArea grandRow="1" outline="0" collapsedLevelsAreSubtotals="1" fieldPosition="0"/>
    </format>
    <format dxfId="264">
      <pivotArea outline="0" collapsedLevelsAreSubtotals="1" fieldPosition="0"/>
    </format>
  </formats>
  <chartFormats count="1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4" count="1" selected="0">
            <x v="2"/>
          </reference>
        </references>
      </pivotArea>
    </chartFormat>
    <chartFormat chart="4" format="3"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4" count="1" selected="0">
            <x v="4"/>
          </reference>
        </references>
      </pivotArea>
    </chartFormat>
    <chartFormat chart="6" format="2">
      <pivotArea type="data" outline="0" fieldPosition="0">
        <references count="2">
          <reference field="4294967294" count="1" selected="0">
            <x v="0"/>
          </reference>
          <reference field="24" count="1" selected="0">
            <x v="3"/>
          </reference>
        </references>
      </pivotArea>
    </chartFormat>
    <chartFormat chart="6" format="3">
      <pivotArea type="data" outline="0" fieldPosition="0">
        <references count="2">
          <reference field="4294967294" count="1" selected="0">
            <x v="0"/>
          </reference>
          <reference field="24" count="1" selected="0">
            <x v="1"/>
          </reference>
        </references>
      </pivotArea>
    </chartFormat>
    <chartFormat chart="6" format="4">
      <pivotArea type="data" outline="0" fieldPosition="0">
        <references count="2">
          <reference field="4294967294" count="1" selected="0">
            <x v="0"/>
          </reference>
          <reference field="24" count="1" selected="0">
            <x v="2"/>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4" count="1" selected="0">
            <x v="1"/>
          </reference>
        </references>
      </pivotArea>
    </chartFormat>
    <chartFormat chart="9" format="12">
      <pivotArea type="data" outline="0" fieldPosition="0">
        <references count="2">
          <reference field="4294967294" count="1" selected="0">
            <x v="0"/>
          </reference>
          <reference field="24" count="1" selected="0">
            <x v="2"/>
          </reference>
        </references>
      </pivotArea>
    </chartFormat>
    <chartFormat chart="9" format="13">
      <pivotArea type="data" outline="0" fieldPosition="0">
        <references count="2">
          <reference field="4294967294" count="1" selected="0">
            <x v="0"/>
          </reference>
          <reference field="24" count="1" selected="0">
            <x v="3"/>
          </reference>
        </references>
      </pivotArea>
    </chartFormat>
    <chartFormat chart="9"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783040-6AA3-4738-9A96-A1D30682CBD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ear">
  <location ref="A132:B137" firstHeaderRow="1"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4"/>
    <field x="23"/>
    <field x="22"/>
    <field x="3"/>
  </rowFields>
  <rowItems count="5">
    <i>
      <x v="1"/>
    </i>
    <i>
      <x v="2"/>
    </i>
    <i>
      <x v="3"/>
    </i>
    <i>
      <x v="4"/>
    </i>
    <i t="grand">
      <x/>
    </i>
  </rowItems>
  <colItems count="1">
    <i/>
  </colItems>
  <dataFields count="1">
    <dataField name="Sum of Sales" fld="18" baseField="0" baseItem="0" numFmtId="167"/>
  </dataFields>
  <formats count="17">
    <format dxfId="289">
      <pivotArea field="22" type="button" dataOnly="0" labelOnly="1" outline="0" axis="axisRow" fieldPosition="2"/>
    </format>
    <format dxfId="288">
      <pivotArea dataOnly="0" labelOnly="1" outline="0" fieldPosition="0">
        <references count="1">
          <reference field="4294967294" count="1">
            <x v="0"/>
          </reference>
        </references>
      </pivotArea>
    </format>
    <format dxfId="287">
      <pivotArea field="22" type="button" dataOnly="0" labelOnly="1" outline="0" axis="axisRow" fieldPosition="2"/>
    </format>
    <format dxfId="286">
      <pivotArea dataOnly="0" labelOnly="1" outline="0" fieldPosition="0">
        <references count="1">
          <reference field="4294967294" count="1">
            <x v="0"/>
          </reference>
        </references>
      </pivotArea>
    </format>
    <format dxfId="285">
      <pivotArea grandRow="1" outline="0" collapsedLevelsAreSubtotals="1" fieldPosition="0"/>
    </format>
    <format dxfId="284">
      <pivotArea dataOnly="0" labelOnly="1" grandRow="1" outline="0" fieldPosition="0"/>
    </format>
    <format dxfId="283">
      <pivotArea grandRow="1" outline="0" collapsedLevelsAreSubtotals="1" fieldPosition="0"/>
    </format>
    <format dxfId="282">
      <pivotArea dataOnly="0" labelOnly="1" grandRow="1" outline="0" fieldPosition="0"/>
    </format>
    <format dxfId="281">
      <pivotArea dataOnly="0" labelOnly="1" outline="0" fieldPosition="0">
        <references count="1">
          <reference field="4294967294" count="1">
            <x v="0"/>
          </reference>
        </references>
      </pivotArea>
    </format>
    <format dxfId="280">
      <pivotArea outline="0" collapsedLevelsAreSubtotals="1" fieldPosition="0"/>
    </format>
    <format dxfId="279">
      <pivotArea dataOnly="0" labelOnly="1" outline="0" axis="axisValues" fieldPosition="0"/>
    </format>
    <format dxfId="278">
      <pivotArea dataOnly="0" labelOnly="1" outline="0" axis="axisValues" fieldPosition="0"/>
    </format>
    <format dxfId="277">
      <pivotArea collapsedLevelsAreSubtotals="1" fieldPosition="0">
        <references count="1">
          <reference field="24" count="1">
            <x v="1"/>
          </reference>
        </references>
      </pivotArea>
    </format>
    <format dxfId="276">
      <pivotArea collapsedLevelsAreSubtotals="1" fieldPosition="0">
        <references count="1">
          <reference field="24" count="1">
            <x v="2"/>
          </reference>
        </references>
      </pivotArea>
    </format>
    <format dxfId="275">
      <pivotArea collapsedLevelsAreSubtotals="1" fieldPosition="0">
        <references count="1">
          <reference field="24" count="1">
            <x v="3"/>
          </reference>
        </references>
      </pivotArea>
    </format>
    <format dxfId="274">
      <pivotArea collapsedLevelsAreSubtotals="1" fieldPosition="0">
        <references count="1">
          <reference field="24" count="1">
            <x v="4"/>
          </reference>
        </references>
      </pivotArea>
    </format>
    <format dxfId="273">
      <pivotArea grandRow="1"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4" count="1" selected="0">
            <x v="4"/>
          </reference>
        </references>
      </pivotArea>
    </chartFormat>
    <chartFormat chart="1" format="2">
      <pivotArea type="data" outline="0" fieldPosition="0">
        <references count="2">
          <reference field="4294967294" count="1" selected="0">
            <x v="0"/>
          </reference>
          <reference field="24" count="1" selected="0">
            <x v="1"/>
          </reference>
        </references>
      </pivotArea>
    </chartFormat>
    <chartFormat chart="1" format="3">
      <pivotArea type="data" outline="0" fieldPosition="0">
        <references count="2">
          <reference field="4294967294" count="1" selected="0">
            <x v="0"/>
          </reference>
          <reference field="24" count="1" selected="0">
            <x v="3"/>
          </reference>
        </references>
      </pivotArea>
    </chartFormat>
    <chartFormat chart="1" format="4">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4" count="1" selected="0">
            <x v="1"/>
          </reference>
        </references>
      </pivotArea>
    </chartFormat>
    <chartFormat chart="4" format="12">
      <pivotArea type="data" outline="0" fieldPosition="0">
        <references count="2">
          <reference field="4294967294" count="1" selected="0">
            <x v="0"/>
          </reference>
          <reference field="24" count="1" selected="0">
            <x v="2"/>
          </reference>
        </references>
      </pivotArea>
    </chartFormat>
    <chartFormat chart="4" format="13">
      <pivotArea type="data" outline="0" fieldPosition="0">
        <references count="2">
          <reference field="4294967294" count="1" selected="0">
            <x v="0"/>
          </reference>
          <reference field="24" count="1" selected="0">
            <x v="3"/>
          </reference>
        </references>
      </pivotArea>
    </chartFormat>
    <chartFormat chart="4"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345F9A-A586-415B-BA22-000873A2BE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Year">
  <location ref="J132:K137" firstHeaderRow="1"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4"/>
    <field x="23"/>
    <field x="22"/>
    <field x="3"/>
  </rowFields>
  <rowItems count="5">
    <i>
      <x v="1"/>
    </i>
    <i>
      <x v="2"/>
    </i>
    <i>
      <x v="3"/>
    </i>
    <i>
      <x v="4"/>
    </i>
    <i t="grand">
      <x/>
    </i>
  </rowItems>
  <colItems count="1">
    <i/>
  </colItems>
  <dataFields count="1">
    <dataField name="Count of Order ID" fld="1" subtotal="count" baseField="0" baseItem="0"/>
  </dataFields>
  <formats count="14">
    <format dxfId="303">
      <pivotArea field="22" type="button" dataOnly="0" labelOnly="1" outline="0" axis="axisRow" fieldPosition="2"/>
    </format>
    <format dxfId="302">
      <pivotArea field="22" type="button" dataOnly="0" labelOnly="1" outline="0" axis="axisRow" fieldPosition="2"/>
    </format>
    <format dxfId="301">
      <pivotArea grandRow="1" outline="0" collapsedLevelsAreSubtotals="1" fieldPosition="0"/>
    </format>
    <format dxfId="300">
      <pivotArea dataOnly="0" labelOnly="1" grandRow="1" outline="0" fieldPosition="0"/>
    </format>
    <format dxfId="299">
      <pivotArea grandRow="1" outline="0" collapsedLevelsAreSubtotals="1" fieldPosition="0"/>
    </format>
    <format dxfId="298">
      <pivotArea dataOnly="0" labelOnly="1" grandRow="1" outline="0" fieldPosition="0"/>
    </format>
    <format dxfId="297">
      <pivotArea dataOnly="0" labelOnly="1" outline="0" axis="axisValues" fieldPosition="0"/>
    </format>
    <format dxfId="296">
      <pivotArea dataOnly="0" labelOnly="1" outline="0" axis="axisValues" fieldPosition="0"/>
    </format>
    <format dxfId="295">
      <pivotArea collapsedLevelsAreSubtotals="1" fieldPosition="0">
        <references count="1">
          <reference field="24" count="1">
            <x v="2"/>
          </reference>
        </references>
      </pivotArea>
    </format>
    <format dxfId="294">
      <pivotArea collapsedLevelsAreSubtotals="1" fieldPosition="0">
        <references count="1">
          <reference field="24" count="1">
            <x v="3"/>
          </reference>
        </references>
      </pivotArea>
    </format>
    <format dxfId="293">
      <pivotArea collapsedLevelsAreSubtotals="1" fieldPosition="0">
        <references count="1">
          <reference field="24" count="1">
            <x v="4"/>
          </reference>
        </references>
      </pivotArea>
    </format>
    <format dxfId="292">
      <pivotArea outline="0" collapsedLevelsAreSubtotals="1" fieldPosition="0"/>
    </format>
    <format dxfId="291">
      <pivotArea collapsedLevelsAreSubtotals="1" fieldPosition="0">
        <references count="1">
          <reference field="24" count="1">
            <x v="1"/>
          </reference>
        </references>
      </pivotArea>
    </format>
    <format dxfId="290">
      <pivotArea grandRow="1" outline="0" collapsedLevelsAreSubtotals="1" fieldPosition="0"/>
    </format>
  </formats>
  <chartFormats count="10">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24" count="1" selected="0">
            <x v="4"/>
          </reference>
        </references>
      </pivotArea>
    </chartFormat>
    <chartFormat chart="7" format="2">
      <pivotArea type="data" outline="0" fieldPosition="0">
        <references count="2">
          <reference field="4294967294" count="1" selected="0">
            <x v="0"/>
          </reference>
          <reference field="24" count="1" selected="0">
            <x v="3"/>
          </reference>
        </references>
      </pivotArea>
    </chartFormat>
    <chartFormat chart="7" format="3">
      <pivotArea type="data" outline="0" fieldPosition="0">
        <references count="2">
          <reference field="4294967294" count="1" selected="0">
            <x v="0"/>
          </reference>
          <reference field="24" count="1" selected="0">
            <x v="1"/>
          </reference>
        </references>
      </pivotArea>
    </chartFormat>
    <chartFormat chart="7" format="4">
      <pivotArea type="data" outline="0" fieldPosition="0">
        <references count="2">
          <reference field="4294967294" count="1" selected="0">
            <x v="0"/>
          </reference>
          <reference field="24" count="1" selected="0">
            <x v="2"/>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24" count="1" selected="0">
            <x v="1"/>
          </reference>
        </references>
      </pivotArea>
    </chartFormat>
    <chartFormat chart="10" format="12">
      <pivotArea type="data" outline="0" fieldPosition="0">
        <references count="2">
          <reference field="4294967294" count="1" selected="0">
            <x v="0"/>
          </reference>
          <reference field="24" count="1" selected="0">
            <x v="2"/>
          </reference>
        </references>
      </pivotArea>
    </chartFormat>
    <chartFormat chart="10" format="13">
      <pivotArea type="data" outline="0" fieldPosition="0">
        <references count="2">
          <reference field="4294967294" count="1" selected="0">
            <x v="0"/>
          </reference>
          <reference field="24" count="1" selected="0">
            <x v="3"/>
          </reference>
        </references>
      </pivotArea>
    </chartFormat>
    <chartFormat chart="10"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4CC479-B95F-4212-ACC9-4360D7341E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
  <location ref="A23:B2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4">
    <format dxfId="317">
      <pivotArea field="22" type="button" dataOnly="0" labelOnly="1" outline="0"/>
    </format>
    <format dxfId="316">
      <pivotArea dataOnly="0" labelOnly="1" outline="0" fieldPosition="0">
        <references count="1">
          <reference field="4294967294" count="1">
            <x v="0"/>
          </reference>
        </references>
      </pivotArea>
    </format>
    <format dxfId="315">
      <pivotArea field="22" type="button" dataOnly="0" labelOnly="1" outline="0"/>
    </format>
    <format dxfId="314">
      <pivotArea dataOnly="0" labelOnly="1" outline="0" fieldPosition="0">
        <references count="1">
          <reference field="4294967294" count="1">
            <x v="0"/>
          </reference>
        </references>
      </pivotArea>
    </format>
    <format dxfId="313">
      <pivotArea grandRow="1" outline="0" collapsedLevelsAreSubtotals="1" fieldPosition="0"/>
    </format>
    <format dxfId="312">
      <pivotArea dataOnly="0" labelOnly="1" grandRow="1" outline="0" fieldPosition="0"/>
    </format>
    <format dxfId="311">
      <pivotArea grandRow="1" outline="0" collapsedLevelsAreSubtotals="1" fieldPosition="0"/>
    </format>
    <format dxfId="310">
      <pivotArea dataOnly="0" labelOnly="1" grandRow="1" outline="0" fieldPosition="0"/>
    </format>
    <format dxfId="309">
      <pivotArea outline="0" collapsedLevelsAreSubtotals="1" fieldPosition="0"/>
    </format>
    <format dxfId="308">
      <pivotArea dataOnly="0" labelOnly="1" outline="0" fieldPosition="0">
        <references count="1">
          <reference field="4294967294" count="1">
            <x v="0"/>
          </reference>
        </references>
      </pivotArea>
    </format>
    <format dxfId="307">
      <pivotArea field="15" type="button" dataOnly="0" labelOnly="1" outline="0" axis="axisRow" fieldPosition="0"/>
    </format>
    <format dxfId="306">
      <pivotArea dataOnly="0" labelOnly="1" outline="0" axis="axisValues" fieldPosition="0"/>
    </format>
    <format dxfId="305">
      <pivotArea field="15" type="button" dataOnly="0" labelOnly="1" outline="0" axis="axisRow" fieldPosition="0"/>
    </format>
    <format dxfId="304">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3C82C95-E5E9-4785-A4D0-7DA83B6A3FF2}"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Year">
  <location ref="J24:O28" firstHeaderRow="0"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4">
    <field x="24"/>
    <field x="23"/>
    <field x="22"/>
    <field x="3"/>
  </rowFields>
  <rowItems count="4">
    <i>
      <x v="1"/>
    </i>
    <i>
      <x v="2"/>
    </i>
    <i>
      <x v="3"/>
    </i>
    <i>
      <x v="4"/>
    </i>
  </rowItems>
  <colFields count="1">
    <field x="-2"/>
  </colFields>
  <colItems count="5">
    <i>
      <x/>
    </i>
    <i i="1">
      <x v="1"/>
    </i>
    <i i="2">
      <x v="2"/>
    </i>
    <i i="3">
      <x v="3"/>
    </i>
    <i i="4">
      <x v="4"/>
    </i>
  </colItems>
  <dataFields count="5">
    <dataField name="Sum of Sales" fld="18" baseField="0" baseItem="0" numFmtId="167"/>
    <dataField name="Sum of Profit" fld="21" baseField="0" baseItem="0"/>
    <dataField name="Sum of Quantity" fld="19" baseField="0" baseItem="0"/>
    <dataField name="Count of Order ID" fld="1" subtotal="count" baseField="0" baseItem="0"/>
    <dataField name="Sum of Profit Margin" fld="25" baseField="0" baseItem="0" numFmtId="166"/>
  </dataFields>
  <formats count="20">
    <format dxfId="19">
      <pivotArea field="22" type="button" dataOnly="0" labelOnly="1" outline="0" axis="axisRow" fieldPosition="2"/>
    </format>
    <format dxfId="18">
      <pivotArea dataOnly="0" labelOnly="1" outline="0" fieldPosition="0">
        <references count="1">
          <reference field="4294967294" count="1">
            <x v="0"/>
          </reference>
        </references>
      </pivotArea>
    </format>
    <format dxfId="17">
      <pivotArea field="22" type="button" dataOnly="0" labelOnly="1" outline="0" axis="axisRow" fieldPosition="2"/>
    </format>
    <format dxfId="16">
      <pivotArea dataOnly="0" labelOnly="1" outline="0" fieldPosition="0">
        <references count="1">
          <reference field="4294967294" count="1">
            <x v="0"/>
          </reference>
        </references>
      </pivotArea>
    </format>
    <format dxfId="15">
      <pivotArea grandRow="1" outline="0" collapsedLevelsAreSubtotals="1" fieldPosition="0"/>
    </format>
    <format dxfId="14">
      <pivotArea dataOnly="0" labelOnly="1" grandRow="1" outline="0" fieldPosition="0"/>
    </format>
    <format dxfId="13">
      <pivotArea grandRow="1" outline="0" collapsedLevelsAreSubtotals="1" fieldPosition="0"/>
    </format>
    <format dxfId="12">
      <pivotArea dataOnly="0" labelOnly="1" grandRow="1" outline="0" fieldPosition="0"/>
    </format>
    <format dxfId="11">
      <pivotArea dataOnly="0" labelOnly="1" outline="0" fieldPosition="0">
        <references count="1">
          <reference field="4294967294" count="1">
            <x v="0"/>
          </reference>
        </references>
      </pivotArea>
    </format>
    <format dxfId="10">
      <pivotArea outline="0" collapsedLevelsAreSubtotals="1" fieldPosition="0"/>
    </format>
    <format dxfId="9">
      <pivotArea dataOnly="0" labelOnly="1" outline="0" axis="axisValues" fieldPosition="0"/>
    </format>
    <format dxfId="8">
      <pivotArea dataOnly="0" labelOnly="1" outline="0" axis="axisValues" fieldPosition="0"/>
    </format>
    <format dxfId="7">
      <pivotArea collapsedLevelsAreSubtotals="1" fieldPosition="0">
        <references count="1">
          <reference field="24" count="1">
            <x v="1"/>
          </reference>
        </references>
      </pivotArea>
    </format>
    <format dxfId="6">
      <pivotArea collapsedLevelsAreSubtotals="1" fieldPosition="0">
        <references count="1">
          <reference field="24" count="1">
            <x v="2"/>
          </reference>
        </references>
      </pivotArea>
    </format>
    <format dxfId="5">
      <pivotArea collapsedLevelsAreSubtotals="1" fieldPosition="0">
        <references count="1">
          <reference field="24" count="1">
            <x v="3"/>
          </reference>
        </references>
      </pivotArea>
    </format>
    <format dxfId="4">
      <pivotArea collapsedLevelsAreSubtotals="1" fieldPosition="0">
        <references count="1">
          <reference field="24" count="1">
            <x v="4"/>
          </reference>
        </references>
      </pivotArea>
    </format>
    <format dxfId="3">
      <pivotArea grandRow="1" outline="0" collapsedLevelsAreSubtotals="1" fieldPosition="0"/>
    </format>
    <format dxfId="2">
      <pivotArea dataOnly="0" labelOnly="1" outline="0" fieldPosition="0">
        <references count="1">
          <reference field="4294967294" count="4">
            <x v="1"/>
            <x v="2"/>
            <x v="3"/>
            <x v="4"/>
          </reference>
        </references>
      </pivotArea>
    </format>
    <format dxfId="1">
      <pivotArea dataOnly="0" labelOnly="1" outline="0" fieldPosition="0">
        <references count="1">
          <reference field="4294967294" count="4">
            <x v="1"/>
            <x v="2"/>
            <x v="3"/>
            <x v="4"/>
          </reference>
        </references>
      </pivotArea>
    </format>
    <format dxfId="0">
      <pivotArea outline="0" collapsedLevelsAreSubtotals="1" fieldPosition="0">
        <references count="1">
          <reference field="4294967294" count="1" selected="0">
            <x v="4"/>
          </reference>
        </references>
      </pivotArea>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4" count="1" selected="0">
            <x v="4"/>
          </reference>
        </references>
      </pivotArea>
    </chartFormat>
    <chartFormat chart="1" format="2">
      <pivotArea type="data" outline="0" fieldPosition="0">
        <references count="2">
          <reference field="4294967294" count="1" selected="0">
            <x v="0"/>
          </reference>
          <reference field="24" count="1" selected="0">
            <x v="1"/>
          </reference>
        </references>
      </pivotArea>
    </chartFormat>
    <chartFormat chart="1" format="3">
      <pivotArea type="data" outline="0" fieldPosition="0">
        <references count="2">
          <reference field="4294967294" count="1" selected="0">
            <x v="0"/>
          </reference>
          <reference field="24" count="1" selected="0">
            <x v="3"/>
          </reference>
        </references>
      </pivotArea>
    </chartFormat>
    <chartFormat chart="1" format="4">
      <pivotArea type="data" outline="0" fieldPosition="0">
        <references count="2">
          <reference field="4294967294" count="1" selected="0">
            <x v="0"/>
          </reference>
          <reference field="2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D92C64-5367-4894-B636-159A23E58116}"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
  <location ref="I16:J21" firstHeaderRow="1"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4"/>
    <field x="23"/>
    <field x="22"/>
    <field x="3"/>
  </rowFields>
  <rowItems count="5">
    <i>
      <x v="1"/>
    </i>
    <i>
      <x v="2"/>
    </i>
    <i>
      <x v="3"/>
    </i>
    <i>
      <x v="4"/>
    </i>
    <i t="grand">
      <x/>
    </i>
  </rowItems>
  <colItems count="1">
    <i/>
  </colItems>
  <dataFields count="1">
    <dataField name="Sum of Profit" fld="21" baseField="0" baseItem="0"/>
  </dataFields>
  <formats count="14">
    <format dxfId="33">
      <pivotArea field="22" type="button" dataOnly="0" labelOnly="1" outline="0" axis="axisRow" fieldPosition="2"/>
    </format>
    <format dxfId="32">
      <pivotArea field="22" type="button" dataOnly="0" labelOnly="1" outline="0" axis="axisRow" fieldPosition="2"/>
    </format>
    <format dxfId="31">
      <pivotArea grandRow="1" outline="0" collapsedLevelsAreSubtotals="1" fieldPosition="0"/>
    </format>
    <format dxfId="30">
      <pivotArea dataOnly="0" labelOnly="1" grandRow="1" outline="0" fieldPosition="0"/>
    </format>
    <format dxfId="29">
      <pivotArea grandRow="1" outline="0" collapsedLevelsAreSubtotals="1" fieldPosition="0"/>
    </format>
    <format dxfId="28">
      <pivotArea dataOnly="0" labelOnly="1" grandRow="1" outline="0" fieldPosition="0"/>
    </format>
    <format dxfId="27">
      <pivotArea outline="0" collapsedLevelsAreSubtotals="1" fieldPosition="0"/>
    </format>
    <format dxfId="26">
      <pivotArea dataOnly="0" labelOnly="1" outline="0" axis="axisValues" fieldPosition="0"/>
    </format>
    <format dxfId="25">
      <pivotArea dataOnly="0" labelOnly="1" outline="0" axis="axisValues" fieldPosition="0"/>
    </format>
    <format dxfId="24">
      <pivotArea collapsedLevelsAreSubtotals="1" fieldPosition="0">
        <references count="1">
          <reference field="24" count="1">
            <x v="1"/>
          </reference>
        </references>
      </pivotArea>
    </format>
    <format dxfId="23">
      <pivotArea collapsedLevelsAreSubtotals="1" fieldPosition="0">
        <references count="1">
          <reference field="24" count="1">
            <x v="2"/>
          </reference>
        </references>
      </pivotArea>
    </format>
    <format dxfId="22">
      <pivotArea collapsedLevelsAreSubtotals="1" fieldPosition="0">
        <references count="1">
          <reference field="24" count="1">
            <x v="3"/>
          </reference>
        </references>
      </pivotArea>
    </format>
    <format dxfId="21">
      <pivotArea collapsedLevelsAreSubtotals="1" fieldPosition="0">
        <references count="1">
          <reference field="24" count="1">
            <x v="4"/>
          </reference>
        </references>
      </pivotArea>
    </format>
    <format dxfId="20">
      <pivotArea grandRow="1" outline="0" collapsedLevelsAreSubtotals="1" fieldPosition="0"/>
    </format>
  </format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4" count="1" selected="0">
            <x v="4"/>
          </reference>
        </references>
      </pivotArea>
    </chartFormat>
    <chartFormat chart="3" format="2">
      <pivotArea type="data" outline="0" fieldPosition="0">
        <references count="2">
          <reference field="4294967294" count="1" selected="0">
            <x v="0"/>
          </reference>
          <reference field="24" count="1" selected="0">
            <x v="1"/>
          </reference>
        </references>
      </pivotArea>
    </chartFormat>
    <chartFormat chart="3" format="3">
      <pivotArea type="data" outline="0" fieldPosition="0">
        <references count="2">
          <reference field="4294967294" count="1" selected="0">
            <x v="0"/>
          </reference>
          <reference field="24" count="1" selected="0">
            <x v="2"/>
          </reference>
        </references>
      </pivotArea>
    </chartFormat>
    <chartFormat chart="3" format="4">
      <pivotArea type="data" outline="0" fieldPosition="0">
        <references count="2">
          <reference field="4294967294" count="1" selected="0">
            <x v="0"/>
          </reference>
          <reference field="24"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4" count="1" selected="0">
            <x v="1"/>
          </reference>
        </references>
      </pivotArea>
    </chartFormat>
    <chartFormat chart="6" format="12">
      <pivotArea type="data" outline="0" fieldPosition="0">
        <references count="2">
          <reference field="4294967294" count="1" selected="0">
            <x v="0"/>
          </reference>
          <reference field="24" count="1" selected="0">
            <x v="2"/>
          </reference>
        </references>
      </pivotArea>
    </chartFormat>
    <chartFormat chart="6" format="13">
      <pivotArea type="data" outline="0" fieldPosition="0">
        <references count="2">
          <reference field="4294967294" count="1" selected="0">
            <x v="0"/>
          </reference>
          <reference field="24" count="1" selected="0">
            <x v="3"/>
          </reference>
        </references>
      </pivotArea>
    </chartFormat>
    <chartFormat chart="6"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0275188-2E84-4ABD-A99F-259C234FB74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ub-Category">
  <location ref="L4:M10"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6">
    <format dxfId="49">
      <pivotArea field="22" type="button" dataOnly="0" labelOnly="1" outline="0"/>
    </format>
    <format dxfId="48">
      <pivotArea field="22" type="button" dataOnly="0" labelOnly="1" outline="0"/>
    </format>
    <format dxfId="47">
      <pivotArea grandRow="1" outline="0" collapsedLevelsAreSubtotals="1" fieldPosition="0"/>
    </format>
    <format dxfId="46">
      <pivotArea dataOnly="0" labelOnly="1" grandRow="1" outline="0" fieldPosition="0"/>
    </format>
    <format dxfId="45">
      <pivotArea grandRow="1" outline="0" collapsedLevelsAreSubtotals="1" fieldPosition="0"/>
    </format>
    <format dxfId="44">
      <pivotArea dataOnly="0" labelOnly="1" grandRow="1" outline="0" fieldPosition="0"/>
    </format>
    <format dxfId="43">
      <pivotArea field="15" type="button" dataOnly="0" labelOnly="1" outline="0"/>
    </format>
    <format dxfId="42">
      <pivotArea dataOnly="0" labelOnly="1" outline="0" axis="axisValues" fieldPosition="0"/>
    </format>
    <format dxfId="41">
      <pivotArea field="15" type="button" dataOnly="0" labelOnly="1" outline="0"/>
    </format>
    <format dxfId="40">
      <pivotArea dataOnly="0" labelOnly="1" outline="0" axis="axisValues" fieldPosition="0"/>
    </format>
    <format dxfId="39">
      <pivotArea grandRow="1" outline="0" collapsedLevelsAreSubtotals="1" fieldPosition="0"/>
    </format>
    <format dxfId="38">
      <pivotArea field="16" type="button" dataOnly="0" labelOnly="1" outline="0" axis="axisRow" fieldPosition="0"/>
    </format>
    <format dxfId="37">
      <pivotArea field="16" type="button" dataOnly="0" labelOnly="1" outline="0" axis="axisRow" fieldPosition="0"/>
    </format>
    <format dxfId="36">
      <pivotArea outline="0" fieldPosition="0">
        <references count="1">
          <reference field="4294967294" count="1">
            <x v="0"/>
          </reference>
        </references>
      </pivotArea>
    </format>
    <format dxfId="35">
      <pivotArea outline="0" collapsedLevelsAreSubtotals="1" fieldPosition="0"/>
    </format>
    <format dxfId="34">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6" count="1" selected="0">
            <x v="13"/>
          </reference>
        </references>
      </pivotArea>
    </chartFormat>
    <chartFormat chart="8" format="4">
      <pivotArea type="data" outline="0" fieldPosition="0">
        <references count="2">
          <reference field="4294967294" count="1" selected="0">
            <x v="0"/>
          </reference>
          <reference field="16" count="1" selected="0">
            <x v="5"/>
          </reference>
        </references>
      </pivotArea>
    </chartFormat>
    <chartFormat chart="8" format="5">
      <pivotArea type="data" outline="0" fieldPosition="0">
        <references count="2">
          <reference field="4294967294" count="1" selected="0">
            <x v="0"/>
          </reference>
          <reference field="16" count="1" selected="0">
            <x v="14"/>
          </reference>
        </references>
      </pivotArea>
    </chartFormat>
    <chartFormat chart="8" format="6">
      <pivotArea type="data" outline="0" fieldPosition="0">
        <references count="2">
          <reference field="4294967294" count="1" selected="0">
            <x v="0"/>
          </reference>
          <reference field="16" count="1" selected="0">
            <x v="16"/>
          </reference>
        </references>
      </pivotArea>
    </chartFormat>
    <chartFormat chart="8"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A25F431-CADC-4B24-A2E4-BA7C2D73D7AA}"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ear">
  <location ref="F16:G21" firstHeaderRow="1"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4"/>
    <field x="23"/>
    <field x="22"/>
    <field x="3"/>
  </rowFields>
  <rowItems count="5">
    <i>
      <x v="1"/>
    </i>
    <i>
      <x v="2"/>
    </i>
    <i>
      <x v="3"/>
    </i>
    <i>
      <x v="4"/>
    </i>
    <i t="grand">
      <x/>
    </i>
  </rowItems>
  <colItems count="1">
    <i/>
  </colItems>
  <dataFields count="1">
    <dataField name="Sum of Sales" fld="18" baseField="0" baseItem="0" numFmtId="167"/>
  </dataFields>
  <formats count="17">
    <format dxfId="66">
      <pivotArea field="22" type="button" dataOnly="0" labelOnly="1" outline="0" axis="axisRow" fieldPosition="2"/>
    </format>
    <format dxfId="65">
      <pivotArea dataOnly="0" labelOnly="1" outline="0" fieldPosition="0">
        <references count="1">
          <reference field="4294967294" count="1">
            <x v="0"/>
          </reference>
        </references>
      </pivotArea>
    </format>
    <format dxfId="64">
      <pivotArea field="22" type="button" dataOnly="0" labelOnly="1" outline="0" axis="axisRow" fieldPosition="2"/>
    </format>
    <format dxfId="63">
      <pivotArea dataOnly="0" labelOnly="1" outline="0" fieldPosition="0">
        <references count="1">
          <reference field="4294967294" count="1">
            <x v="0"/>
          </reference>
        </references>
      </pivotArea>
    </format>
    <format dxfId="62">
      <pivotArea grandRow="1" outline="0" collapsedLevelsAreSubtotals="1" fieldPosition="0"/>
    </format>
    <format dxfId="61">
      <pivotArea dataOnly="0" labelOnly="1" grandRow="1" outline="0" fieldPosition="0"/>
    </format>
    <format dxfId="60">
      <pivotArea grandRow="1" outline="0" collapsedLevelsAreSubtotals="1" fieldPosition="0"/>
    </format>
    <format dxfId="59">
      <pivotArea dataOnly="0" labelOnly="1" grandRow="1" outline="0" fieldPosition="0"/>
    </format>
    <format dxfId="58">
      <pivotArea dataOnly="0" labelOnly="1" outline="0" fieldPosition="0">
        <references count="1">
          <reference field="4294967294" count="1">
            <x v="0"/>
          </reference>
        </references>
      </pivotArea>
    </format>
    <format dxfId="57">
      <pivotArea outline="0" collapsedLevelsAreSubtotals="1" fieldPosition="0"/>
    </format>
    <format dxfId="56">
      <pivotArea dataOnly="0" labelOnly="1" outline="0" axis="axisValues" fieldPosition="0"/>
    </format>
    <format dxfId="55">
      <pivotArea dataOnly="0" labelOnly="1" outline="0" axis="axisValues" fieldPosition="0"/>
    </format>
    <format dxfId="54">
      <pivotArea collapsedLevelsAreSubtotals="1" fieldPosition="0">
        <references count="1">
          <reference field="24" count="1">
            <x v="1"/>
          </reference>
        </references>
      </pivotArea>
    </format>
    <format dxfId="53">
      <pivotArea collapsedLevelsAreSubtotals="1" fieldPosition="0">
        <references count="1">
          <reference field="24" count="1">
            <x v="2"/>
          </reference>
        </references>
      </pivotArea>
    </format>
    <format dxfId="52">
      <pivotArea collapsedLevelsAreSubtotals="1" fieldPosition="0">
        <references count="1">
          <reference field="24" count="1">
            <x v="3"/>
          </reference>
        </references>
      </pivotArea>
    </format>
    <format dxfId="51">
      <pivotArea collapsedLevelsAreSubtotals="1" fieldPosition="0">
        <references count="1">
          <reference field="24" count="1">
            <x v="4"/>
          </reference>
        </references>
      </pivotArea>
    </format>
    <format dxfId="50">
      <pivotArea grandRow="1"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4" count="1" selected="0">
            <x v="4"/>
          </reference>
        </references>
      </pivotArea>
    </chartFormat>
    <chartFormat chart="1" format="2">
      <pivotArea type="data" outline="0" fieldPosition="0">
        <references count="2">
          <reference field="4294967294" count="1" selected="0">
            <x v="0"/>
          </reference>
          <reference field="24" count="1" selected="0">
            <x v="1"/>
          </reference>
        </references>
      </pivotArea>
    </chartFormat>
    <chartFormat chart="1" format="3">
      <pivotArea type="data" outline="0" fieldPosition="0">
        <references count="2">
          <reference field="4294967294" count="1" selected="0">
            <x v="0"/>
          </reference>
          <reference field="24" count="1" selected="0">
            <x v="3"/>
          </reference>
        </references>
      </pivotArea>
    </chartFormat>
    <chartFormat chart="1" format="4">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4" count="1" selected="0">
            <x v="1"/>
          </reference>
        </references>
      </pivotArea>
    </chartFormat>
    <chartFormat chart="4" format="12">
      <pivotArea type="data" outline="0" fieldPosition="0">
        <references count="2">
          <reference field="4294967294" count="1" selected="0">
            <x v="0"/>
          </reference>
          <reference field="24" count="1" selected="0">
            <x v="2"/>
          </reference>
        </references>
      </pivotArea>
    </chartFormat>
    <chartFormat chart="4" format="13">
      <pivotArea type="data" outline="0" fieldPosition="0">
        <references count="2">
          <reference field="4294967294" count="1" selected="0">
            <x v="0"/>
          </reference>
          <reference field="24" count="1" selected="0">
            <x v="3"/>
          </reference>
        </references>
      </pivotArea>
    </chartFormat>
    <chartFormat chart="4"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EE67A6-D757-4BA0-806F-317CE24292A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location ref="B21:C71"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pivotField showAll="0"/>
    <pivotField showAll="0"/>
    <pivotField showAll="0"/>
    <pivotField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8">
    <format dxfId="84">
      <pivotArea field="22" type="button" dataOnly="0" labelOnly="1" outline="0"/>
    </format>
    <format dxfId="83">
      <pivotArea field="22" type="button" dataOnly="0" labelOnly="1" outline="0"/>
    </format>
    <format dxfId="82">
      <pivotArea grandRow="1" outline="0" collapsedLevelsAreSubtotals="1" fieldPosition="0"/>
    </format>
    <format dxfId="81">
      <pivotArea dataOnly="0" labelOnly="1" grandRow="1" outline="0" fieldPosition="0"/>
    </format>
    <format dxfId="80">
      <pivotArea grandRow="1" outline="0" collapsedLevelsAreSubtotals="1" fieldPosition="0"/>
    </format>
    <format dxfId="79">
      <pivotArea dataOnly="0" labelOnly="1" grandRow="1" outline="0" fieldPosition="0"/>
    </format>
    <format dxfId="78">
      <pivotArea field="15" type="button" dataOnly="0" labelOnly="1" outline="0"/>
    </format>
    <format dxfId="77">
      <pivotArea dataOnly="0" labelOnly="1" outline="0" axis="axisValues" fieldPosition="0"/>
    </format>
    <format dxfId="76">
      <pivotArea field="15" type="button" dataOnly="0" labelOnly="1" outline="0"/>
    </format>
    <format dxfId="75">
      <pivotArea dataOnly="0" labelOnly="1" outline="0" axis="axisValues" fieldPosition="0"/>
    </format>
    <format dxfId="74">
      <pivotArea grandRow="1" outline="0" collapsedLevelsAreSubtotals="1" fieldPosition="0"/>
    </format>
    <format dxfId="73">
      <pivotArea outline="0" fieldPosition="0">
        <references count="1">
          <reference field="4294967294" count="1">
            <x v="0"/>
          </reference>
        </references>
      </pivotArea>
    </format>
    <format dxfId="72">
      <pivotArea field="11" type="button" dataOnly="0" labelOnly="1" outline="0" axis="axisRow" fieldPosition="0"/>
    </format>
    <format dxfId="71">
      <pivotArea dataOnly="0" labelOnly="1" outline="0" axis="axisValues" fieldPosition="0"/>
    </format>
    <format dxfId="70">
      <pivotArea field="11" type="button" dataOnly="0" labelOnly="1" outline="0" axis="axisRow" fieldPosition="0"/>
    </format>
    <format dxfId="69">
      <pivotArea dataOnly="0" labelOnly="1" outline="0" axis="axisValues" fieldPosition="0"/>
    </format>
    <format dxfId="68">
      <pivotArea outline="0" collapsedLevelsAreSubtotals="1" fieldPosition="0"/>
    </format>
    <format dxfId="67">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502FF95-33DE-48CA-BA8C-E280D0F3EBE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I4:J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ales %" fld="18" showDataAs="percentOfTotal" baseField="0" baseItem="0" numFmtId="166"/>
  </dataFields>
  <formats count="13">
    <format dxfId="97">
      <pivotArea field="22" type="button" dataOnly="0" labelOnly="1" outline="0"/>
    </format>
    <format dxfId="96">
      <pivotArea field="22" type="button" dataOnly="0" labelOnly="1" outline="0"/>
    </format>
    <format dxfId="95">
      <pivotArea grandRow="1" outline="0" collapsedLevelsAreSubtotals="1" fieldPosition="0"/>
    </format>
    <format dxfId="94">
      <pivotArea dataOnly="0" labelOnly="1" grandRow="1" outline="0" fieldPosition="0"/>
    </format>
    <format dxfId="93">
      <pivotArea grandRow="1" outline="0" collapsedLevelsAreSubtotals="1" fieldPosition="0"/>
    </format>
    <format dxfId="92">
      <pivotArea dataOnly="0" labelOnly="1" grandRow="1" outline="0" fieldPosition="0"/>
    </format>
    <format dxfId="91">
      <pivotArea field="15" type="button" dataOnly="0" labelOnly="1" outline="0" axis="axisRow" fieldPosition="0"/>
    </format>
    <format dxfId="90">
      <pivotArea dataOnly="0" labelOnly="1" outline="0" axis="axisValues" fieldPosition="0"/>
    </format>
    <format dxfId="89">
      <pivotArea field="15" type="button" dataOnly="0" labelOnly="1" outline="0" axis="axisRow" fieldPosition="0"/>
    </format>
    <format dxfId="88">
      <pivotArea dataOnly="0" labelOnly="1" outline="0" axis="axisValues" fieldPosition="0"/>
    </format>
    <format dxfId="87">
      <pivotArea outline="0" fieldPosition="0">
        <references count="1">
          <reference field="4294967294" count="1">
            <x v="0"/>
          </reference>
        </references>
      </pivotArea>
    </format>
    <format dxfId="86">
      <pivotArea outline="0" collapsedLevelsAreSubtotals="1" fieldPosition="0"/>
    </format>
    <format dxfId="85">
      <pivotArea grandRow="1"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7B41256-9A08-4B99-8992-A37B683263DA}"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
  <location ref="L16:M21" firstHeaderRow="1"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4"/>
    <field x="23"/>
    <field x="22"/>
    <field x="3"/>
  </rowFields>
  <rowItems count="5">
    <i>
      <x v="1"/>
    </i>
    <i>
      <x v="2"/>
    </i>
    <i>
      <x v="3"/>
    </i>
    <i>
      <x v="4"/>
    </i>
    <i t="grand">
      <x/>
    </i>
  </rowItems>
  <colItems count="1">
    <i/>
  </colItems>
  <dataFields count="1">
    <dataField name="Sum of Quantity Sold" fld="19" baseField="24" baseItem="1" numFmtId="168"/>
  </dataFields>
  <formats count="14">
    <format dxfId="111">
      <pivotArea field="22" type="button" dataOnly="0" labelOnly="1" outline="0" axis="axisRow" fieldPosition="2"/>
    </format>
    <format dxfId="110">
      <pivotArea field="22" type="button" dataOnly="0" labelOnly="1" outline="0" axis="axisRow" fieldPosition="2"/>
    </format>
    <format dxfId="109">
      <pivotArea grandRow="1" outline="0" collapsedLevelsAreSubtotals="1" fieldPosition="0"/>
    </format>
    <format dxfId="108">
      <pivotArea dataOnly="0" labelOnly="1" grandRow="1" outline="0" fieldPosition="0"/>
    </format>
    <format dxfId="107">
      <pivotArea grandRow="1" outline="0" collapsedLevelsAreSubtotals="1" fieldPosition="0"/>
    </format>
    <format dxfId="106">
      <pivotArea dataOnly="0" labelOnly="1" grandRow="1" outline="0" fieldPosition="0"/>
    </format>
    <format dxfId="105">
      <pivotArea dataOnly="0" labelOnly="1" outline="0" axis="axisValues" fieldPosition="0"/>
    </format>
    <format dxfId="104">
      <pivotArea dataOnly="0" labelOnly="1" outline="0" axis="axisValues" fieldPosition="0"/>
    </format>
    <format dxfId="103">
      <pivotArea collapsedLevelsAreSubtotals="1" fieldPosition="0">
        <references count="1">
          <reference field="24" count="1">
            <x v="1"/>
          </reference>
        </references>
      </pivotArea>
    </format>
    <format dxfId="102">
      <pivotArea collapsedLevelsAreSubtotals="1" fieldPosition="0">
        <references count="1">
          <reference field="24" count="1">
            <x v="2"/>
          </reference>
        </references>
      </pivotArea>
    </format>
    <format dxfId="101">
      <pivotArea collapsedLevelsAreSubtotals="1" fieldPosition="0">
        <references count="1">
          <reference field="24" count="1">
            <x v="3"/>
          </reference>
        </references>
      </pivotArea>
    </format>
    <format dxfId="100">
      <pivotArea collapsedLevelsAreSubtotals="1" fieldPosition="0">
        <references count="1">
          <reference field="24" count="1">
            <x v="4"/>
          </reference>
        </references>
      </pivotArea>
    </format>
    <format dxfId="99">
      <pivotArea grandRow="1" outline="0" collapsedLevelsAreSubtotals="1" fieldPosition="0"/>
    </format>
    <format dxfId="98">
      <pivotArea outline="0" collapsedLevelsAreSubtotals="1" fieldPosition="0"/>
    </format>
  </formats>
  <chartFormats count="1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4" count="1" selected="0">
            <x v="4"/>
          </reference>
        </references>
      </pivotArea>
    </chartFormat>
    <chartFormat chart="5" format="2">
      <pivotArea type="data" outline="0" fieldPosition="0">
        <references count="2">
          <reference field="4294967294" count="1" selected="0">
            <x v="0"/>
          </reference>
          <reference field="24" count="1" selected="0">
            <x v="3"/>
          </reference>
        </references>
      </pivotArea>
    </chartFormat>
    <chartFormat chart="5" format="3">
      <pivotArea type="data" outline="0" fieldPosition="0">
        <references count="2">
          <reference field="4294967294" count="1" selected="0">
            <x v="0"/>
          </reference>
          <reference field="24" count="1" selected="0">
            <x v="2"/>
          </reference>
        </references>
      </pivotArea>
    </chartFormat>
    <chartFormat chart="5" format="4">
      <pivotArea type="data" outline="0" fieldPosition="0">
        <references count="2">
          <reference field="4294967294" count="1" selected="0">
            <x v="0"/>
          </reference>
          <reference field="2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24" count="1" selected="0">
            <x v="1"/>
          </reference>
        </references>
      </pivotArea>
    </chartFormat>
    <chartFormat chart="8" format="12">
      <pivotArea type="data" outline="0" fieldPosition="0">
        <references count="2">
          <reference field="4294967294" count="1" selected="0">
            <x v="0"/>
          </reference>
          <reference field="24" count="1" selected="0">
            <x v="2"/>
          </reference>
        </references>
      </pivotArea>
    </chartFormat>
    <chartFormat chart="8" format="13">
      <pivotArea type="data" outline="0" fieldPosition="0">
        <references count="2">
          <reference field="4294967294" count="1" selected="0">
            <x v="0"/>
          </reference>
          <reference field="24" count="1" selected="0">
            <x v="3"/>
          </reference>
        </references>
      </pivotArea>
    </chartFormat>
    <chartFormat chart="8"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7155476-F8B7-49F4-8AFD-979863D9004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
  <location ref="F4:G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4">
    <format dxfId="125">
      <pivotArea field="22" type="button" dataOnly="0" labelOnly="1" outline="0"/>
    </format>
    <format dxfId="124">
      <pivotArea dataOnly="0" labelOnly="1" outline="0" fieldPosition="0">
        <references count="1">
          <reference field="4294967294" count="1">
            <x v="0"/>
          </reference>
        </references>
      </pivotArea>
    </format>
    <format dxfId="123">
      <pivotArea field="22" type="button" dataOnly="0" labelOnly="1" outline="0"/>
    </format>
    <format dxfId="122">
      <pivotArea dataOnly="0" labelOnly="1" outline="0" fieldPosition="0">
        <references count="1">
          <reference field="4294967294" count="1">
            <x v="0"/>
          </reference>
        </references>
      </pivotArea>
    </format>
    <format dxfId="121">
      <pivotArea grandRow="1" outline="0" collapsedLevelsAreSubtotals="1" fieldPosition="0"/>
    </format>
    <format dxfId="120">
      <pivotArea dataOnly="0" labelOnly="1" grandRow="1" outline="0" fieldPosition="0"/>
    </format>
    <format dxfId="119">
      <pivotArea grandRow="1" outline="0" collapsedLevelsAreSubtotals="1" fieldPosition="0"/>
    </format>
    <format dxfId="118">
      <pivotArea dataOnly="0" labelOnly="1" grandRow="1" outline="0" fieldPosition="0"/>
    </format>
    <format dxfId="117">
      <pivotArea outline="0" collapsedLevelsAreSubtotals="1" fieldPosition="0"/>
    </format>
    <format dxfId="116">
      <pivotArea dataOnly="0" labelOnly="1" outline="0" fieldPosition="0">
        <references count="1">
          <reference field="4294967294" count="1">
            <x v="0"/>
          </reference>
        </references>
      </pivotArea>
    </format>
    <format dxfId="115">
      <pivotArea field="15" type="button" dataOnly="0" labelOnly="1" outline="0" axis="axisRow" fieldPosition="0"/>
    </format>
    <format dxfId="114">
      <pivotArea dataOnly="0" labelOnly="1" outline="0" axis="axisValues" fieldPosition="0"/>
    </format>
    <format dxfId="113">
      <pivotArea field="15" type="button" dataOnly="0" labelOnly="1" outline="0" axis="axisRow" fieldPosition="0"/>
    </format>
    <format dxfId="112">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EFFC68C-4A45-4A3B-9BF3-9134D2E40244}"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Year">
  <location ref="O16:P21" firstHeaderRow="1"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4"/>
    <field x="23"/>
    <field x="22"/>
    <field x="3"/>
  </rowFields>
  <rowItems count="5">
    <i>
      <x v="1"/>
    </i>
    <i>
      <x v="2"/>
    </i>
    <i>
      <x v="3"/>
    </i>
    <i>
      <x v="4"/>
    </i>
    <i t="grand">
      <x/>
    </i>
  </rowItems>
  <colItems count="1">
    <i/>
  </colItems>
  <dataFields count="1">
    <dataField name="Count of Order ID" fld="1" subtotal="count" baseField="0" baseItem="0"/>
  </dataFields>
  <formats count="14">
    <format dxfId="139">
      <pivotArea field="22" type="button" dataOnly="0" labelOnly="1" outline="0" axis="axisRow" fieldPosition="2"/>
    </format>
    <format dxfId="138">
      <pivotArea field="22" type="button" dataOnly="0" labelOnly="1" outline="0" axis="axisRow" fieldPosition="2"/>
    </format>
    <format dxfId="137">
      <pivotArea grandRow="1" outline="0" collapsedLevelsAreSubtotals="1" fieldPosition="0"/>
    </format>
    <format dxfId="136">
      <pivotArea dataOnly="0" labelOnly="1" grandRow="1" outline="0" fieldPosition="0"/>
    </format>
    <format dxfId="135">
      <pivotArea grandRow="1" outline="0" collapsedLevelsAreSubtotals="1" fieldPosition="0"/>
    </format>
    <format dxfId="134">
      <pivotArea dataOnly="0" labelOnly="1" grandRow="1" outline="0" fieldPosition="0"/>
    </format>
    <format dxfId="133">
      <pivotArea dataOnly="0" labelOnly="1" outline="0" axis="axisValues" fieldPosition="0"/>
    </format>
    <format dxfId="132">
      <pivotArea dataOnly="0" labelOnly="1" outline="0" axis="axisValues" fieldPosition="0"/>
    </format>
    <format dxfId="131">
      <pivotArea collapsedLevelsAreSubtotals="1" fieldPosition="0">
        <references count="1">
          <reference field="24" count="1">
            <x v="2"/>
          </reference>
        </references>
      </pivotArea>
    </format>
    <format dxfId="130">
      <pivotArea collapsedLevelsAreSubtotals="1" fieldPosition="0">
        <references count="1">
          <reference field="24" count="1">
            <x v="3"/>
          </reference>
        </references>
      </pivotArea>
    </format>
    <format dxfId="129">
      <pivotArea collapsedLevelsAreSubtotals="1" fieldPosition="0">
        <references count="1">
          <reference field="24" count="1">
            <x v="4"/>
          </reference>
        </references>
      </pivotArea>
    </format>
    <format dxfId="128">
      <pivotArea outline="0" collapsedLevelsAreSubtotals="1" fieldPosition="0"/>
    </format>
    <format dxfId="127">
      <pivotArea collapsedLevelsAreSubtotals="1" fieldPosition="0">
        <references count="1">
          <reference field="24" count="1">
            <x v="1"/>
          </reference>
        </references>
      </pivotArea>
    </format>
    <format dxfId="126">
      <pivotArea grandRow="1" outline="0" collapsedLevelsAreSubtotals="1" fieldPosition="0"/>
    </format>
  </formats>
  <chartFormats count="10">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24" count="1" selected="0">
            <x v="4"/>
          </reference>
        </references>
      </pivotArea>
    </chartFormat>
    <chartFormat chart="7" format="2">
      <pivotArea type="data" outline="0" fieldPosition="0">
        <references count="2">
          <reference field="4294967294" count="1" selected="0">
            <x v="0"/>
          </reference>
          <reference field="24" count="1" selected="0">
            <x v="3"/>
          </reference>
        </references>
      </pivotArea>
    </chartFormat>
    <chartFormat chart="7" format="3">
      <pivotArea type="data" outline="0" fieldPosition="0">
        <references count="2">
          <reference field="4294967294" count="1" selected="0">
            <x v="0"/>
          </reference>
          <reference field="24" count="1" selected="0">
            <x v="1"/>
          </reference>
        </references>
      </pivotArea>
    </chartFormat>
    <chartFormat chart="7" format="4">
      <pivotArea type="data" outline="0" fieldPosition="0">
        <references count="2">
          <reference field="4294967294" count="1" selected="0">
            <x v="0"/>
          </reference>
          <reference field="24" count="1" selected="0">
            <x v="2"/>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24" count="1" selected="0">
            <x v="1"/>
          </reference>
        </references>
      </pivotArea>
    </chartFormat>
    <chartFormat chart="10" format="12">
      <pivotArea type="data" outline="0" fieldPosition="0">
        <references count="2">
          <reference field="4294967294" count="1" selected="0">
            <x v="0"/>
          </reference>
          <reference field="24" count="1" selected="0">
            <x v="2"/>
          </reference>
        </references>
      </pivotArea>
    </chartFormat>
    <chartFormat chart="10" format="13">
      <pivotArea type="data" outline="0" fieldPosition="0">
        <references count="2">
          <reference field="4294967294" count="1" selected="0">
            <x v="0"/>
          </reference>
          <reference field="24" count="1" selected="0">
            <x v="3"/>
          </reference>
        </references>
      </pivotArea>
    </chartFormat>
    <chartFormat chart="10"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6E05B53-DD1E-4B74-8431-45C3C1ADEEE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location ref="B4:D17" firstHeaderRow="0"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axis="axisRow" showAll="0">
      <items count="15">
        <item h="1"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0">
    <format dxfId="149">
      <pivotArea field="22" type="button" dataOnly="0" labelOnly="1" outline="0" axis="axisRow" fieldPosition="0"/>
    </format>
    <format dxfId="148">
      <pivotArea dataOnly="0" labelOnly="1" outline="0" fieldPosition="0">
        <references count="1">
          <reference field="4294967294" count="2">
            <x v="0"/>
            <x v="1"/>
          </reference>
        </references>
      </pivotArea>
    </format>
    <format dxfId="147">
      <pivotArea field="22" type="button" dataOnly="0" labelOnly="1" outline="0" axis="axisRow" fieldPosition="0"/>
    </format>
    <format dxfId="146">
      <pivotArea dataOnly="0" labelOnly="1" outline="0" fieldPosition="0">
        <references count="1">
          <reference field="4294967294" count="2">
            <x v="0"/>
            <x v="1"/>
          </reference>
        </references>
      </pivotArea>
    </format>
    <format dxfId="145">
      <pivotArea grandRow="1" outline="0" collapsedLevelsAreSubtotals="1" fieldPosition="0"/>
    </format>
    <format dxfId="144">
      <pivotArea dataOnly="0" labelOnly="1" grandRow="1" outline="0" fieldPosition="0"/>
    </format>
    <format dxfId="143">
      <pivotArea grandRow="1" outline="0" collapsedLevelsAreSubtotals="1" fieldPosition="0"/>
    </format>
    <format dxfId="142">
      <pivotArea dataOnly="0" labelOnly="1" grandRow="1" outline="0" fieldPosition="0"/>
    </format>
    <format dxfId="141">
      <pivotArea outline="0" collapsedLevelsAreSubtotals="1" fieldPosition="0"/>
    </format>
    <format dxfId="14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93A0D48-8C67-4E1A-B706-A7BF9F05370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Year">
  <location ref="R16:S21"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h="1" sd="0" x="0"/>
        <item sd="0" x="1"/>
        <item sd="0" x="2"/>
        <item sd="0" x="3"/>
        <item sd="0" x="4"/>
        <item sd="0" x="5"/>
        <item h="1" sd="0" x="6"/>
      </items>
    </pivotField>
    <pivotField dataField="1" dragToRow="0" dragToCol="0" dragToPage="0" showAll="0" defaultSubtotal="0"/>
  </pivotFields>
  <rowFields count="1">
    <field x="24"/>
  </rowFields>
  <rowItems count="5">
    <i>
      <x v="1"/>
    </i>
    <i>
      <x v="2"/>
    </i>
    <i>
      <x v="3"/>
    </i>
    <i>
      <x v="4"/>
    </i>
    <i t="grand">
      <x/>
    </i>
  </rowItems>
  <colItems count="1">
    <i/>
  </colItems>
  <dataFields count="1">
    <dataField name="Profit Margin %" fld="25" baseField="24" baseItem="1" numFmtId="166"/>
  </dataFields>
  <formats count="9">
    <format dxfId="158">
      <pivotArea field="24" type="button" dataOnly="0" labelOnly="1" outline="0" axis="axisRow" fieldPosition="0"/>
    </format>
    <format dxfId="157">
      <pivotArea dataOnly="0" labelOnly="1" grandRow="1" outline="0" fieldPosition="0"/>
    </format>
    <format dxfId="156">
      <pivotArea field="24" type="button" dataOnly="0" labelOnly="1" outline="0" axis="axisRow" fieldPosition="0"/>
    </format>
    <format dxfId="155">
      <pivotArea dataOnly="0" labelOnly="1" grandRow="1" outline="0" fieldPosition="0"/>
    </format>
    <format dxfId="154">
      <pivotArea dataOnly="0" labelOnly="1" outline="0" axis="axisValues" fieldPosition="0"/>
    </format>
    <format dxfId="153">
      <pivotArea grandRow="1" outline="0" collapsedLevelsAreSubtotals="1" fieldPosition="0"/>
    </format>
    <format dxfId="152">
      <pivotArea dataOnly="0" labelOnly="1" outline="0" axis="axisValues" fieldPosition="0"/>
    </format>
    <format dxfId="151">
      <pivotArea grandRow="1" outline="0" collapsedLevelsAreSubtotals="1" fieldPosition="0"/>
    </format>
    <format dxfId="150">
      <pivotArea outline="0" collapsedLevelsAreSubtotals="1" fieldPosition="0"/>
    </format>
  </formats>
  <chartFormats count="1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4" count="1" selected="0">
            <x v="2"/>
          </reference>
        </references>
      </pivotArea>
    </chartFormat>
    <chartFormat chart="4" format="3"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4" count="1" selected="0">
            <x v="4"/>
          </reference>
        </references>
      </pivotArea>
    </chartFormat>
    <chartFormat chart="6" format="2">
      <pivotArea type="data" outline="0" fieldPosition="0">
        <references count="2">
          <reference field="4294967294" count="1" selected="0">
            <x v="0"/>
          </reference>
          <reference field="24" count="1" selected="0">
            <x v="3"/>
          </reference>
        </references>
      </pivotArea>
    </chartFormat>
    <chartFormat chart="6" format="3">
      <pivotArea type="data" outline="0" fieldPosition="0">
        <references count="2">
          <reference field="4294967294" count="1" selected="0">
            <x v="0"/>
          </reference>
          <reference field="24" count="1" selected="0">
            <x v="1"/>
          </reference>
        </references>
      </pivotArea>
    </chartFormat>
    <chartFormat chart="6" format="4">
      <pivotArea type="data" outline="0" fieldPosition="0">
        <references count="2">
          <reference field="4294967294" count="1" selected="0">
            <x v="0"/>
          </reference>
          <reference field="24" count="1" selected="0">
            <x v="2"/>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24" count="1" selected="0">
            <x v="1"/>
          </reference>
        </references>
      </pivotArea>
    </chartFormat>
    <chartFormat chart="9" format="12">
      <pivotArea type="data" outline="0" fieldPosition="0">
        <references count="2">
          <reference field="4294967294" count="1" selected="0">
            <x v="0"/>
          </reference>
          <reference field="24" count="1" selected="0">
            <x v="2"/>
          </reference>
        </references>
      </pivotArea>
    </chartFormat>
    <chartFormat chart="9" format="13">
      <pivotArea type="data" outline="0" fieldPosition="0">
        <references count="2">
          <reference field="4294967294" count="1" selected="0">
            <x v="0"/>
          </reference>
          <reference field="24" count="1" selected="0">
            <x v="3"/>
          </reference>
        </references>
      </pivotArea>
    </chartFormat>
    <chartFormat chart="9" format="14">
      <pivotArea type="data" outline="0" fieldPosition="0">
        <references count="2">
          <reference field="4294967294" count="1" selected="0">
            <x v="0"/>
          </reference>
          <reference field="2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9BDE343-35EF-42BE-86D0-0061635EAE5D}" sourceName="Year">
  <pivotTables>
    <pivotTable tabId="3" name="PivotTable7"/>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8"/>
    <pivotTable tabId="3" name="PivotTable9"/>
    <pivotTable tabId="5" name="PivotTable12"/>
    <pivotTable tabId="5" name="PivotTable13"/>
    <pivotTable tabId="5" name="PivotTable14"/>
    <pivotTable tabId="5" name="PivotTable15"/>
    <pivotTable tabId="5" name="PivotTable16"/>
    <pivotTable tabId="5" name="PivotTable17"/>
    <pivotTable tabId="5" name="PivotTable18"/>
    <pivotTable tabId="5" name="PivotTable19"/>
    <pivotTable tabId="5" name="PivotTable20"/>
    <pivotTable tabId="5" name="PivotTable21"/>
    <pivotTable tabId="5" name="PivotTable22"/>
  </pivotTables>
  <data>
    <tabular pivotCacheId="300629263">
      <items count="5">
        <i x="2" s="1"/>
        <i x="1" s="1"/>
        <i x="0"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365EF8-A8CC-4E72-ACEC-1A0B068A10D6}" sourceName="Segment">
  <pivotTables>
    <pivotTable tabId="3" name="PivotTable7"/>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8"/>
    <pivotTable tabId="3" name="PivotTable9"/>
    <pivotTable tabId="5" name="PivotTable12"/>
    <pivotTable tabId="5" name="PivotTable13"/>
    <pivotTable tabId="5" name="PivotTable14"/>
    <pivotTable tabId="5" name="PivotTable15"/>
    <pivotTable tabId="5" name="PivotTable16"/>
    <pivotTable tabId="5" name="PivotTable17"/>
    <pivotTable tabId="5" name="PivotTable18"/>
    <pivotTable tabId="5" name="PivotTable19"/>
    <pivotTable tabId="5" name="PivotTable20"/>
    <pivotTable tabId="5" name="PivotTable21"/>
    <pivotTable tabId="5" name="PivotTable22"/>
  </pivotTables>
  <data>
    <tabular pivotCacheId="300629263">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554EAC0-9A65-461A-8A67-A35883B97EFF}" sourceName="Region">
  <pivotTables>
    <pivotTable tabId="3" name="PivotTable7"/>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8"/>
    <pivotTable tabId="3" name="PivotTable9"/>
    <pivotTable tabId="5" name="PivotTable12"/>
    <pivotTable tabId="5" name="PivotTable13"/>
    <pivotTable tabId="5" name="PivotTable14"/>
    <pivotTable tabId="5" name="PivotTable15"/>
    <pivotTable tabId="5" name="PivotTable16"/>
    <pivotTable tabId="5" name="PivotTable17"/>
    <pivotTable tabId="5" name="PivotTable18"/>
    <pivotTable tabId="5" name="PivotTable19"/>
    <pivotTable tabId="5" name="PivotTable20"/>
    <pivotTable tabId="5" name="PivotTable21"/>
    <pivotTable tabId="5" name="PivotTable22"/>
  </pivotTables>
  <data>
    <tabular pivotCacheId="300629263">
      <items count="5">
        <i x="2" s="1"/>
        <i x="3" s="1"/>
        <i x="0" s="1"/>
        <i x="1"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756568C-85D4-41C4-A5C9-8B174D359D40}" cache="Slicer_Year" caption="Year" style="SlicerStyleDark2" rowHeight="241300"/>
  <slicer name="Segment" xr10:uid="{08551CCF-51F6-4CD2-896C-6C26C5397690}" cache="Slicer_Segment" caption="Segment" style="SlicerStyleDark6" rowHeight="241300"/>
  <slicer name="Region" xr10:uid="{A48F41C0-4A81-4C00-8894-52C4FF84D486}" cache="Slicer_Region" caption="Region"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2032183-FC88-421D-8962-67E80EBC4CEE}" cache="Slicer_Year" caption="Year" rowHeight="241300"/>
  <slicer name="Segment 2" xr10:uid="{AFD73B8E-BDD7-4902-A215-B2C041B0B463}" cache="Slicer_Segment" caption="Segment" rowHeight="241300"/>
  <slicer name="Region 1" xr10:uid="{2CE186D8-2CD9-477E-8258-F92E941DDFAC}"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drawing" Target="../drawings/drawing2.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499984740745262"/>
  </sheetPr>
  <dimension ref="A1:V9995"/>
  <sheetViews>
    <sheetView workbookViewId="0">
      <selection activeCell="D5" sqref="D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 Sheet'!$D2)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 Sheet'!$D3)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 Sheet'!$D4)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 Sheet'!$D5)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 Sheet'!$D6)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 Sheet'!$D7)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 Sheet'!$D8)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 Sheet'!$D9)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 Sheet'!$D10)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 Sheet'!$D11)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 Sheet'!$D12)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 Sheet'!$D13)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 Sheet'!$D14)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 Sheet'!$D15)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 Sheet'!$D16)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 Sheet'!$D17)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 Sheet'!$D18)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 Sheet'!$D19)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 Sheet'!$D20)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 Sheet'!$D21)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 Sheet'!$D22)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 Sheet'!$D23)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 Sheet'!$D24)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 Sheet'!$D25)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 Sheet'!$D26)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 Sheet'!$D27)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 Sheet'!$D28)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 Sheet'!$D29)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 Sheet'!$D30)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 Sheet'!$D31)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 Sheet'!$D32)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 Sheet'!$D33)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 Sheet'!$D34)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 Sheet'!$D35)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 Sheet'!$D36)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 Sheet'!$D37)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 Sheet'!$D38)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 Sheet'!$D39)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 Sheet'!$D40)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 Sheet'!$D41)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 Sheet'!$D42)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 Sheet'!$D43)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 Sheet'!$D44)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 Sheet'!$D45)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 Sheet'!$D46)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 Sheet'!$D47)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 Sheet'!$D48)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 Sheet'!$D49)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 Sheet'!$D50)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 Sheet'!$D51)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 Sheet'!$D52)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 Sheet'!$D53)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 Sheet'!$D54)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 Sheet'!$D55)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 Sheet'!$D56)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 Sheet'!$D57)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 Sheet'!$D58)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 Sheet'!$D59)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 Sheet'!$D60)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 Sheet'!$D61)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 Sheet'!$D62)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 Sheet'!$D63)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 Sheet'!$D64)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 Sheet'!$D65)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 Sheet'!$D66)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 Sheet'!$D67)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 Sheet'!$D68)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 Sheet'!$D69)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 Sheet'!$D70)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 Sheet'!$D71)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 Sheet'!$D72)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 Sheet'!$D73)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 Sheet'!$D74)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 Sheet'!$D75)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 Sheet'!$D76)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 Sheet'!$D77)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 Sheet'!$D78)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 Sheet'!$D79)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 Sheet'!$D80)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 Sheet'!$D81)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 Sheet'!$D82)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 Sheet'!$D83)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 Sheet'!$D84)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 Sheet'!$D85)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 Sheet'!$D86)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 Sheet'!$D87)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 Sheet'!$D88)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 Sheet'!$D89)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 Sheet'!$D90)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 Sheet'!$D91)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 Sheet'!$D92)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 Sheet'!$D93)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 Sheet'!$D94)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 Sheet'!$D95)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 Sheet'!$D96)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 Sheet'!$D97)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 Sheet'!$D98)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 Sheet'!$D99)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 Sheet'!$D100)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 Sheet'!$D101)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 Sheet'!$D102)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 Sheet'!$D103)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 Sheet'!$D104)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 Sheet'!$D105)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 Sheet'!$D106)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 Sheet'!$D107)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 Sheet'!$D108)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 Sheet'!$D109)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 Sheet'!$D110)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 Sheet'!$D111)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 Sheet'!$D112)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 Sheet'!$D113)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 Sheet'!$D114)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 Sheet'!$D115)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 Sheet'!$D116)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 Sheet'!$D117)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 Sheet'!$D118)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 Sheet'!$D119)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 Sheet'!$D120)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 Sheet'!$D121)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 Sheet'!$D122)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 Sheet'!$D123)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 Sheet'!$D124)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 Sheet'!$D125)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 Sheet'!$D126)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 Sheet'!$D127)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 Sheet'!$D128)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 Sheet'!$D129)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 Sheet'!$D130)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 Sheet'!$D131)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 Sheet'!$D132)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 Sheet'!$D133)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 Sheet'!$D134)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 Sheet'!$D135)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 Sheet'!$D136)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 Sheet'!$D137)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 Sheet'!$D138)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 Sheet'!$D139)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 Sheet'!$D140)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 Sheet'!$D141)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 Sheet'!$D142)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 Sheet'!$D143)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 Sheet'!$D144)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 Sheet'!$D145)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 Sheet'!$D146)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 Sheet'!$D147)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 Sheet'!$D148)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 Sheet'!$D149)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 Sheet'!$D150)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 Sheet'!$D151)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 Sheet'!$D152)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 Sheet'!$D153)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 Sheet'!$D154)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 Sheet'!$D155)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 Sheet'!$D156)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 Sheet'!$D157)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 Sheet'!$D158)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 Sheet'!$D159)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 Sheet'!$D160)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 Sheet'!$D161)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 Sheet'!$D162)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 Sheet'!$D163)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 Sheet'!$D164)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 Sheet'!$D165)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 Sheet'!$D166)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 Sheet'!$D167)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 Sheet'!$D168)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 Sheet'!$D169)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 Sheet'!$D170)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 Sheet'!$D171)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 Sheet'!$D172)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 Sheet'!$D173)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 Sheet'!$D174)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 Sheet'!$D175)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 Sheet'!$D176)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 Sheet'!$D177)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 Sheet'!$D178)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 Sheet'!$D179)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 Sheet'!$D180)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 Sheet'!$D181)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 Sheet'!$D182)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 Sheet'!$D183)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 Sheet'!$D184)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 Sheet'!$D185)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 Sheet'!$D186)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 Sheet'!$D187)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 Sheet'!$D188)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 Sheet'!$D189)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 Sheet'!$D190)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 Sheet'!$D191)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 Sheet'!$D192)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 Sheet'!$D193)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 Sheet'!$D194)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 Sheet'!$D195)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 Sheet'!$D196)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 Sheet'!$D197)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 Sheet'!$D198)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 Sheet'!$D199)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 Sheet'!$D200)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 Sheet'!$D201)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 Sheet'!$D202)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 Sheet'!$D203)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 Sheet'!$D204)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 Sheet'!$D205)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 Sheet'!$D206)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 Sheet'!$D207)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 Sheet'!$D208)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 Sheet'!$D209)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 Sheet'!$D210)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 Sheet'!$D211)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 Sheet'!$D212)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 Sheet'!$D213)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 Sheet'!$D214)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 Sheet'!$D215)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 Sheet'!$D216)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 Sheet'!$D217)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 Sheet'!$D218)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 Sheet'!$D219)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 Sheet'!$D220)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 Sheet'!$D221)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 Sheet'!$D222)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 Sheet'!$D223)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 Sheet'!$D224)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 Sheet'!$D225)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 Sheet'!$D226)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 Sheet'!$D227)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 Sheet'!$D228)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 Sheet'!$D229)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 Sheet'!$D230)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 Sheet'!$D231)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 Sheet'!$D232)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 Sheet'!$D233)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 Sheet'!$D234)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 Sheet'!$D235)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 Sheet'!$D236)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 Sheet'!$D237)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 Sheet'!$D238)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 Sheet'!$D239)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 Sheet'!$D240)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 Sheet'!$D241)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 Sheet'!$D242)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 Sheet'!$D243)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 Sheet'!$D244)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 Sheet'!$D245)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 Sheet'!$D246)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 Sheet'!$D247)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 Sheet'!$D248)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 Sheet'!$D249)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 Sheet'!$D250)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 Sheet'!$D251)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 Sheet'!$D252)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 Sheet'!$D253)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 Sheet'!$D254)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 Sheet'!$D255)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 Sheet'!$D256)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 Sheet'!$D257)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 Sheet'!$D258)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 Sheet'!$D259)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 Sheet'!$D260)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 Sheet'!$D261)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 Sheet'!$D262)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 Sheet'!$D263)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 Sheet'!$D264)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 Sheet'!$D265)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 Sheet'!$D266)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 Sheet'!$D267)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 Sheet'!$D268)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 Sheet'!$D269)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 Sheet'!$D270)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 Sheet'!$D271)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 Sheet'!$D272)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 Sheet'!$D273)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 Sheet'!$D274)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 Sheet'!$D275)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 Sheet'!$D276)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 Sheet'!$D277)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 Sheet'!$D278)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 Sheet'!$D279)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 Sheet'!$D280)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 Sheet'!$D281)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 Sheet'!$D282)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 Sheet'!$D283)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 Sheet'!$D284)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 Sheet'!$D285)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 Sheet'!$D286)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 Sheet'!$D287)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 Sheet'!$D288)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 Sheet'!$D289)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 Sheet'!$D290)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 Sheet'!$D291)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 Sheet'!$D292)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 Sheet'!$D293)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 Sheet'!$D294)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 Sheet'!$D295)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 Sheet'!$D296)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 Sheet'!$D297)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 Sheet'!$D298)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 Sheet'!$D299)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 Sheet'!$D300)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 Sheet'!$D301)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 Sheet'!$D302)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 Sheet'!$D303)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 Sheet'!$D304)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 Sheet'!$D305)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 Sheet'!$D306)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 Sheet'!$D307)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 Sheet'!$D308)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 Sheet'!$D309)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 Sheet'!$D310)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 Sheet'!$D311)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 Sheet'!$D312)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 Sheet'!$D313)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 Sheet'!$D314)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 Sheet'!$D315)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 Sheet'!$D316)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 Sheet'!$D317)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 Sheet'!$D318)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 Sheet'!$D319)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 Sheet'!$D320)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 Sheet'!$D321)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 Sheet'!$D322)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 Sheet'!$D323)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 Sheet'!$D324)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 Sheet'!$D325)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 Sheet'!$D326)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 Sheet'!$D327)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 Sheet'!$D328)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 Sheet'!$D329)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 Sheet'!$D330)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 Sheet'!$D331)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 Sheet'!$D332)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 Sheet'!$D333)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 Sheet'!$D334)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 Sheet'!$D335)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 Sheet'!$D336)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 Sheet'!$D337)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 Sheet'!$D338)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 Sheet'!$D339)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 Sheet'!$D340)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 Sheet'!$D341)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 Sheet'!$D342)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 Sheet'!$D343)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 Sheet'!$D344)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 Sheet'!$D345)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 Sheet'!$D346)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 Sheet'!$D347)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 Sheet'!$D348)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 Sheet'!$D349)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 Sheet'!$D350)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 Sheet'!$D351)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 Sheet'!$D352)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 Sheet'!$D353)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 Sheet'!$D354)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 Sheet'!$D355)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 Sheet'!$D356)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 Sheet'!$D357)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 Sheet'!$D358)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 Sheet'!$D359)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 Sheet'!$D360)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 Sheet'!$D361)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 Sheet'!$D362)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 Sheet'!$D363)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 Sheet'!$D364)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 Sheet'!$D365)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 Sheet'!$D366)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 Sheet'!$D367)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 Sheet'!$D368)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 Sheet'!$D369)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 Sheet'!$D370)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 Sheet'!$D371)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 Sheet'!$D372)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 Sheet'!$D373)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 Sheet'!$D374)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 Sheet'!$D375)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 Sheet'!$D376)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 Sheet'!$D377)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 Sheet'!$D378)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 Sheet'!$D379)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 Sheet'!$D380)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 Sheet'!$D381)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 Sheet'!$D382)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 Sheet'!$D383)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 Sheet'!$D384)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 Sheet'!$D385)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 Sheet'!$D386)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 Sheet'!$D387)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 Sheet'!$D388)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 Sheet'!$D389)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 Sheet'!$D390)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 Sheet'!$D391)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 Sheet'!$D392)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 Sheet'!$D393)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 Sheet'!$D394)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 Sheet'!$D395)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 Sheet'!$D396)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 Sheet'!$D397)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 Sheet'!$D398)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 Sheet'!$D399)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 Sheet'!$D400)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 Sheet'!$D401)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 Sheet'!$D402)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 Sheet'!$D403)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 Sheet'!$D404)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 Sheet'!$D405)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 Sheet'!$D406)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 Sheet'!$D407)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 Sheet'!$D408)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 Sheet'!$D409)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 Sheet'!$D410)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 Sheet'!$D411)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 Sheet'!$D412)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 Sheet'!$D413)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 Sheet'!$D414)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 Sheet'!$D415)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 Sheet'!$D416)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 Sheet'!$D417)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 Sheet'!$D418)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 Sheet'!$D419)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 Sheet'!$D420)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 Sheet'!$D421)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 Sheet'!$D422)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 Sheet'!$D423)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 Sheet'!$D424)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 Sheet'!$D425)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 Sheet'!$D426)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 Sheet'!$D427)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 Sheet'!$D428)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 Sheet'!$D429)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 Sheet'!$D430)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 Sheet'!$D431)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 Sheet'!$D432)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 Sheet'!$D433)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 Sheet'!$D434)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 Sheet'!$D435)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 Sheet'!$D436)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 Sheet'!$D437)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 Sheet'!$D438)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 Sheet'!$D439)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 Sheet'!$D440)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 Sheet'!$D441)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 Sheet'!$D442)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 Sheet'!$D443)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 Sheet'!$D444)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 Sheet'!$D445)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 Sheet'!$D446)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 Sheet'!$D447)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 Sheet'!$D448)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 Sheet'!$D449)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 Sheet'!$D450)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 Sheet'!$D451)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 Sheet'!$D452)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 Sheet'!$D453)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 Sheet'!$D454)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 Sheet'!$D455)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 Sheet'!$D456)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 Sheet'!$D457)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 Sheet'!$D458)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 Sheet'!$D459)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 Sheet'!$D460)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 Sheet'!$D461)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 Sheet'!$D462)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 Sheet'!$D463)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 Sheet'!$D464)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 Sheet'!$D465)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 Sheet'!$D466)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 Sheet'!$D467)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 Sheet'!$D468)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 Sheet'!$D469)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 Sheet'!$D470)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 Sheet'!$D471)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 Sheet'!$D472)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 Sheet'!$D473)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 Sheet'!$D474)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 Sheet'!$D475)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 Sheet'!$D476)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 Sheet'!$D477)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 Sheet'!$D478)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 Sheet'!$D479)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 Sheet'!$D480)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 Sheet'!$D481)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 Sheet'!$D482)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 Sheet'!$D483)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 Sheet'!$D484)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 Sheet'!$D485)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 Sheet'!$D486)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 Sheet'!$D487)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 Sheet'!$D488)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 Sheet'!$D489)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 Sheet'!$D490)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 Sheet'!$D491)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 Sheet'!$D492)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 Sheet'!$D493)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 Sheet'!$D494)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 Sheet'!$D495)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 Sheet'!$D496)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 Sheet'!$D497)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 Sheet'!$D498)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 Sheet'!$D499)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 Sheet'!$D500)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 Sheet'!$D501)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 Sheet'!$D502)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 Sheet'!$D503)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 Sheet'!$D504)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 Sheet'!$D505)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 Sheet'!$D506)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 Sheet'!$D507)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 Sheet'!$D508)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 Sheet'!$D509)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 Sheet'!$D510)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 Sheet'!$D511)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 Sheet'!$D512)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 Sheet'!$D513)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 Sheet'!$D514)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 Sheet'!$D515)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 Sheet'!$D516)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 Sheet'!$D517)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 Sheet'!$D518)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 Sheet'!$D519)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 Sheet'!$D520)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 Sheet'!$D521)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 Sheet'!$D522)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 Sheet'!$D523)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 Sheet'!$D524)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 Sheet'!$D525)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 Sheet'!$D526)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 Sheet'!$D527)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 Sheet'!$D528)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 Sheet'!$D529)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 Sheet'!$D530)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 Sheet'!$D531)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 Sheet'!$D532)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 Sheet'!$D533)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 Sheet'!$D534)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 Sheet'!$D535)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 Sheet'!$D536)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 Sheet'!$D537)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 Sheet'!$D538)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 Sheet'!$D539)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 Sheet'!$D540)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 Sheet'!$D541)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 Sheet'!$D542)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 Sheet'!$D543)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 Sheet'!$D544)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 Sheet'!$D545)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 Sheet'!$D546)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 Sheet'!$D547)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 Sheet'!$D548)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 Sheet'!$D549)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 Sheet'!$D550)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 Sheet'!$D551)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 Sheet'!$D552)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 Sheet'!$D553)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 Sheet'!$D554)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 Sheet'!$D555)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 Sheet'!$D556)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 Sheet'!$D557)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 Sheet'!$D558)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 Sheet'!$D559)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 Sheet'!$D560)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 Sheet'!$D561)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 Sheet'!$D562)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 Sheet'!$D563)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 Sheet'!$D564)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 Sheet'!$D565)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 Sheet'!$D566)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 Sheet'!$D567)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 Sheet'!$D568)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 Sheet'!$D569)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 Sheet'!$D570)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 Sheet'!$D571)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 Sheet'!$D572)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 Sheet'!$D573)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 Sheet'!$D574)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 Sheet'!$D575)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 Sheet'!$D576)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 Sheet'!$D577)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 Sheet'!$D578)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 Sheet'!$D579)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 Sheet'!$D580)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 Sheet'!$D581)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 Sheet'!$D582)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 Sheet'!$D583)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 Sheet'!$D584)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 Sheet'!$D585)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 Sheet'!$D586)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 Sheet'!$D587)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 Sheet'!$D588)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 Sheet'!$D589)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 Sheet'!$D590)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 Sheet'!$D591)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 Sheet'!$D592)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 Sheet'!$D593)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 Sheet'!$D594)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 Sheet'!$D595)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 Sheet'!$D596)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 Sheet'!$D597)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 Sheet'!$D598)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 Sheet'!$D599)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 Sheet'!$D600)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 Sheet'!$D601)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 Sheet'!$D602)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 Sheet'!$D603)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 Sheet'!$D604)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 Sheet'!$D605)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 Sheet'!$D606)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 Sheet'!$D607)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 Sheet'!$D608)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 Sheet'!$D609)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 Sheet'!$D610)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 Sheet'!$D611)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 Sheet'!$D612)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 Sheet'!$D613)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 Sheet'!$D614)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 Sheet'!$D615)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 Sheet'!$D616)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 Sheet'!$D617)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 Sheet'!$D618)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 Sheet'!$D619)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 Sheet'!$D620)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 Sheet'!$D621)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 Sheet'!$D622)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 Sheet'!$D623)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 Sheet'!$D624)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 Sheet'!$D625)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 Sheet'!$D626)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 Sheet'!$D627)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 Sheet'!$D628)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 Sheet'!$D629)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 Sheet'!$D630)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 Sheet'!$D631)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 Sheet'!$D632)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 Sheet'!$D633)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 Sheet'!$D634)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 Sheet'!$D635)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 Sheet'!$D636)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 Sheet'!$D637)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 Sheet'!$D638)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 Sheet'!$D639)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 Sheet'!$D640)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 Sheet'!$D641)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 Sheet'!$D642)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 Sheet'!$D643)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 Sheet'!$D644)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 Sheet'!$D645)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 Sheet'!$D646)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 Sheet'!$D647)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 Sheet'!$D648)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 Sheet'!$D649)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 Sheet'!$D650)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 Sheet'!$D651)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 Sheet'!$D652)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 Sheet'!$D653)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 Sheet'!$D654)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 Sheet'!$D655)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 Sheet'!$D656)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 Sheet'!$D657)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 Sheet'!$D658)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 Sheet'!$D659)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 Sheet'!$D660)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 Sheet'!$D661)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 Sheet'!$D662)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 Sheet'!$D663)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 Sheet'!$D664)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 Sheet'!$D665)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 Sheet'!$D666)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 Sheet'!$D667)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 Sheet'!$D668)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 Sheet'!$D669)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 Sheet'!$D670)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 Sheet'!$D671)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 Sheet'!$D672)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 Sheet'!$D673)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 Sheet'!$D674)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 Sheet'!$D675)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 Sheet'!$D676)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 Sheet'!$D677)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 Sheet'!$D678)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 Sheet'!$D679)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 Sheet'!$D680)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 Sheet'!$D681)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 Sheet'!$D682)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 Sheet'!$D683)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 Sheet'!$D684)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 Sheet'!$D685)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 Sheet'!$D686)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 Sheet'!$D687)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 Sheet'!$D688)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 Sheet'!$D689)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 Sheet'!$D690)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 Sheet'!$D691)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 Sheet'!$D692)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 Sheet'!$D693)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 Sheet'!$D694)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 Sheet'!$D695)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 Sheet'!$D696)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 Sheet'!$D697)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 Sheet'!$D698)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 Sheet'!$D699)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 Sheet'!$D700)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 Sheet'!$D701)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 Sheet'!$D702)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 Sheet'!$D703)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 Sheet'!$D704)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 Sheet'!$D705)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 Sheet'!$D706)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 Sheet'!$D707)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 Sheet'!$D708)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 Sheet'!$D709)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 Sheet'!$D710)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 Sheet'!$D711)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 Sheet'!$D712)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 Sheet'!$D713)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 Sheet'!$D714)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 Sheet'!$D715)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 Sheet'!$D716)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 Sheet'!$D717)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 Sheet'!$D718)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 Sheet'!$D719)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 Sheet'!$D720)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 Sheet'!$D721)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 Sheet'!$D722)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 Sheet'!$D723)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 Sheet'!$D724)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 Sheet'!$D725)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 Sheet'!$D726)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 Sheet'!$D727)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 Sheet'!$D728)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 Sheet'!$D729)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 Sheet'!$D730)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 Sheet'!$D731)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 Sheet'!$D732)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 Sheet'!$D733)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 Sheet'!$D734)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 Sheet'!$D735)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 Sheet'!$D736)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 Sheet'!$D737)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 Sheet'!$D738)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 Sheet'!$D739)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 Sheet'!$D740)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 Sheet'!$D741)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 Sheet'!$D742)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 Sheet'!$D743)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 Sheet'!$D744)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 Sheet'!$D745)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 Sheet'!$D746)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 Sheet'!$D747)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 Sheet'!$D748)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 Sheet'!$D749)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 Sheet'!$D750)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 Sheet'!$D751)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 Sheet'!$D752)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 Sheet'!$D753)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 Sheet'!$D754)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 Sheet'!$D755)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 Sheet'!$D756)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 Sheet'!$D757)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 Sheet'!$D758)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 Sheet'!$D759)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 Sheet'!$D760)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 Sheet'!$D761)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 Sheet'!$D762)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 Sheet'!$D763)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 Sheet'!$D764)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 Sheet'!$D765)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 Sheet'!$D766)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 Sheet'!$D767)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 Sheet'!$D768)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 Sheet'!$D769)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 Sheet'!$D770)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 Sheet'!$D771)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 Sheet'!$D772)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 Sheet'!$D773)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 Sheet'!$D774)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 Sheet'!$D775)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 Sheet'!$D776)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 Sheet'!$D777)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 Sheet'!$D778)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 Sheet'!$D779)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 Sheet'!$D780)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 Sheet'!$D781)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 Sheet'!$D782)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 Sheet'!$D783)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 Sheet'!$D784)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 Sheet'!$D785)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 Sheet'!$D786)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 Sheet'!$D787)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 Sheet'!$D788)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 Sheet'!$D789)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 Sheet'!$D790)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 Sheet'!$D791)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 Sheet'!$D792)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 Sheet'!$D793)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 Sheet'!$D794)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 Sheet'!$D795)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 Sheet'!$D796)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 Sheet'!$D797)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 Sheet'!$D798)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 Sheet'!$D799)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 Sheet'!$D800)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 Sheet'!$D801)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 Sheet'!$D802)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 Sheet'!$D803)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 Sheet'!$D804)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 Sheet'!$D805)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 Sheet'!$D806)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 Sheet'!$D807)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 Sheet'!$D808)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 Sheet'!$D809)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 Sheet'!$D810)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 Sheet'!$D811)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 Sheet'!$D812)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 Sheet'!$D813)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 Sheet'!$D814)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 Sheet'!$D815)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 Sheet'!$D816)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 Sheet'!$D817)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 Sheet'!$D818)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 Sheet'!$D819)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 Sheet'!$D820)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 Sheet'!$D821)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 Sheet'!$D822)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 Sheet'!$D823)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 Sheet'!$D824)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 Sheet'!$D825)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 Sheet'!$D826)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 Sheet'!$D827)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 Sheet'!$D828)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 Sheet'!$D829)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 Sheet'!$D830)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 Sheet'!$D831)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 Sheet'!$D832)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 Sheet'!$D833)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 Sheet'!$D834)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 Sheet'!$D835)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 Sheet'!$D836)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 Sheet'!$D837)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 Sheet'!$D838)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 Sheet'!$D839)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 Sheet'!$D840)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 Sheet'!$D841)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 Sheet'!$D842)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 Sheet'!$D843)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 Sheet'!$D844)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 Sheet'!$D845)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 Sheet'!$D846)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 Sheet'!$D847)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 Sheet'!$D848)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 Sheet'!$D849)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 Sheet'!$D850)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 Sheet'!$D851)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 Sheet'!$D852)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 Sheet'!$D853)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 Sheet'!$D854)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 Sheet'!$D855)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 Sheet'!$D856)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 Sheet'!$D857)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 Sheet'!$D858)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 Sheet'!$D859)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 Sheet'!$D860)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 Sheet'!$D861)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 Sheet'!$D862)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 Sheet'!$D863)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 Sheet'!$D864)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 Sheet'!$D865)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 Sheet'!$D866)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 Sheet'!$D867)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 Sheet'!$D868)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 Sheet'!$D869)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 Sheet'!$D870)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 Sheet'!$D871)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 Sheet'!$D872)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 Sheet'!$D873)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 Sheet'!$D874)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 Sheet'!$D875)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 Sheet'!$D876)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 Sheet'!$D877)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 Sheet'!$D878)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 Sheet'!$D879)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 Sheet'!$D880)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 Sheet'!$D881)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 Sheet'!$D882)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 Sheet'!$D883)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 Sheet'!$D884)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 Sheet'!$D885)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 Sheet'!$D886)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 Sheet'!$D887)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 Sheet'!$D888)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 Sheet'!$D889)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 Sheet'!$D890)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 Sheet'!$D891)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 Sheet'!$D892)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 Sheet'!$D893)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 Sheet'!$D894)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 Sheet'!$D895)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 Sheet'!$D896)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 Sheet'!$D897)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 Sheet'!$D898)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 Sheet'!$D899)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 Sheet'!$D900)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 Sheet'!$D901)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 Sheet'!$D902)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 Sheet'!$D903)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 Sheet'!$D904)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 Sheet'!$D905)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 Sheet'!$D906)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 Sheet'!$D907)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 Sheet'!$D908)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 Sheet'!$D909)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 Sheet'!$D910)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 Sheet'!$D911)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 Sheet'!$D912)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 Sheet'!$D913)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 Sheet'!$D914)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 Sheet'!$D915)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 Sheet'!$D916)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 Sheet'!$D917)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 Sheet'!$D918)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 Sheet'!$D919)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 Sheet'!$D920)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 Sheet'!$D921)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 Sheet'!$D922)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 Sheet'!$D923)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 Sheet'!$D924)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 Sheet'!$D925)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 Sheet'!$D926)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 Sheet'!$D927)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 Sheet'!$D928)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 Sheet'!$D929)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 Sheet'!$D930)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 Sheet'!$D931)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 Sheet'!$D932)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 Sheet'!$D933)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 Sheet'!$D934)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 Sheet'!$D935)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 Sheet'!$D936)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 Sheet'!$D937)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 Sheet'!$D938)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 Sheet'!$D939)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 Sheet'!$D940)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 Sheet'!$D941)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 Sheet'!$D942)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 Sheet'!$D943)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 Sheet'!$D944)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 Sheet'!$D945)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 Sheet'!$D946)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 Sheet'!$D947)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 Sheet'!$D948)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 Sheet'!$D949)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 Sheet'!$D950)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 Sheet'!$D951)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 Sheet'!$D952)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 Sheet'!$D953)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 Sheet'!$D954)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 Sheet'!$D955)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 Sheet'!$D956)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 Sheet'!$D957)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 Sheet'!$D958)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 Sheet'!$D959)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 Sheet'!$D960)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 Sheet'!$D961)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 Sheet'!$D962)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 Sheet'!$D963)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 Sheet'!$D964)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 Sheet'!$D965)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 Sheet'!$D966)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 Sheet'!$D967)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 Sheet'!$D968)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 Sheet'!$D969)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 Sheet'!$D970)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 Sheet'!$D971)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 Sheet'!$D972)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 Sheet'!$D973)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 Sheet'!$D974)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 Sheet'!$D975)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 Sheet'!$D976)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 Sheet'!$D977)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 Sheet'!$D978)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 Sheet'!$D979)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 Sheet'!$D980)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 Sheet'!$D981)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 Sheet'!$D982)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 Sheet'!$D983)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 Sheet'!$D984)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 Sheet'!$D985)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 Sheet'!$D986)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 Sheet'!$D987)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 Sheet'!$D988)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 Sheet'!$D989)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 Sheet'!$D990)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 Sheet'!$D991)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 Sheet'!$D992)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 Sheet'!$D993)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 Sheet'!$D994)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 Sheet'!$D995)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 Sheet'!$D996)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 Sheet'!$D997)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 Sheet'!$D998)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 Sheet'!$D999)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 Sheet'!$D1000)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 Sheet'!$D1001)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 Sheet'!$D1002)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 Sheet'!$D1003)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 Sheet'!$D1004)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 Sheet'!$D1005)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 Sheet'!$D1006)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 Sheet'!$D1007)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 Sheet'!$D1008)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 Sheet'!$D1009)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 Sheet'!$D1010)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 Sheet'!$D1011)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 Sheet'!$D1012)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 Sheet'!$D1013)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 Sheet'!$D1014)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 Sheet'!$D1015)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 Sheet'!$D1016)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 Sheet'!$D1017)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 Sheet'!$D1018)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 Sheet'!$D1019)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 Sheet'!$D1020)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 Sheet'!$D1021)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 Sheet'!$D1022)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 Sheet'!$D1023)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 Sheet'!$D1024)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 Sheet'!$D1025)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 Sheet'!$D1026)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 Sheet'!$D1027)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 Sheet'!$D1028)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 Sheet'!$D1029)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 Sheet'!$D1030)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 Sheet'!$D1031)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 Sheet'!$D1032)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 Sheet'!$D1033)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 Sheet'!$D1034)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 Sheet'!$D1035)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 Sheet'!$D1036)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 Sheet'!$D1037)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 Sheet'!$D1038)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 Sheet'!$D1039)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 Sheet'!$D1040)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 Sheet'!$D1041)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 Sheet'!$D1042)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 Sheet'!$D1043)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 Sheet'!$D1044)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 Sheet'!$D1045)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 Sheet'!$D1046)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 Sheet'!$D1047)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 Sheet'!$D1048)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 Sheet'!$D1049)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 Sheet'!$D1050)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 Sheet'!$D1051)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 Sheet'!$D1052)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 Sheet'!$D1053)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 Sheet'!$D1054)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 Sheet'!$D1055)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 Sheet'!$D1056)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 Sheet'!$D1057)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 Sheet'!$D1058)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 Sheet'!$D1059)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 Sheet'!$D1060)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 Sheet'!$D1061)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 Sheet'!$D1062)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 Sheet'!$D1063)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 Sheet'!$D1064)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 Sheet'!$D1065)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 Sheet'!$D1066)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 Sheet'!$D1067)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 Sheet'!$D1068)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 Sheet'!$D1069)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 Sheet'!$D1070)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 Sheet'!$D1071)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 Sheet'!$D1072)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 Sheet'!$D1073)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 Sheet'!$D1074)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 Sheet'!$D1075)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 Sheet'!$D1076)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 Sheet'!$D1077)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 Sheet'!$D1078)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 Sheet'!$D1079)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 Sheet'!$D1080)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 Sheet'!$D1081)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 Sheet'!$D1082)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 Sheet'!$D1083)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 Sheet'!$D1084)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 Sheet'!$D1085)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 Sheet'!$D1086)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 Sheet'!$D1087)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 Sheet'!$D1088)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 Sheet'!$D1089)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 Sheet'!$D1090)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 Sheet'!$D1091)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 Sheet'!$D1092)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 Sheet'!$D1093)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 Sheet'!$D1094)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 Sheet'!$D1095)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 Sheet'!$D1096)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 Sheet'!$D1097)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 Sheet'!$D1098)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 Sheet'!$D1099)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 Sheet'!$D1100)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 Sheet'!$D1101)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 Sheet'!$D1102)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 Sheet'!$D1103)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 Sheet'!$D1104)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 Sheet'!$D1105)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 Sheet'!$D1106)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 Sheet'!$D1107)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 Sheet'!$D1108)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 Sheet'!$D1109)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 Sheet'!$D1110)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 Sheet'!$D1111)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 Sheet'!$D1112)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 Sheet'!$D1113)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 Sheet'!$D1114)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 Sheet'!$D1115)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 Sheet'!$D1116)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 Sheet'!$D1117)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 Sheet'!$D1118)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 Sheet'!$D1119)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 Sheet'!$D1120)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 Sheet'!$D1121)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 Sheet'!$D1122)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 Sheet'!$D1123)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 Sheet'!$D1124)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 Sheet'!$D1125)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 Sheet'!$D1126)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 Sheet'!$D1127)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 Sheet'!$D1128)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 Sheet'!$D1129)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 Sheet'!$D1130)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 Sheet'!$D1131)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 Sheet'!$D1132)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 Sheet'!$D1133)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 Sheet'!$D1134)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 Sheet'!$D1135)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 Sheet'!$D1136)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 Sheet'!$D1137)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 Sheet'!$D1138)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 Sheet'!$D1139)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 Sheet'!$D1140)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 Sheet'!$D1141)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 Sheet'!$D1142)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 Sheet'!$D1143)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 Sheet'!$D1144)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 Sheet'!$D1145)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 Sheet'!$D1146)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 Sheet'!$D1147)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 Sheet'!$D1148)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 Sheet'!$D1149)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 Sheet'!$D1150)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 Sheet'!$D1151)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 Sheet'!$D1152)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 Sheet'!$D1153)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 Sheet'!$D1154)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 Sheet'!$D1155)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 Sheet'!$D1156)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 Sheet'!$D1157)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 Sheet'!$D1158)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 Sheet'!$D1159)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 Sheet'!$D1160)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 Sheet'!$D1161)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 Sheet'!$D1162)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 Sheet'!$D1163)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 Sheet'!$D1164)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 Sheet'!$D1165)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 Sheet'!$D1166)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 Sheet'!$D1167)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 Sheet'!$D1168)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 Sheet'!$D1169)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 Sheet'!$D1170)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 Sheet'!$D1171)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 Sheet'!$D1172)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 Sheet'!$D1173)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 Sheet'!$D1174)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 Sheet'!$D1175)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 Sheet'!$D1176)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 Sheet'!$D1177)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 Sheet'!$D1178)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 Sheet'!$D1179)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 Sheet'!$D1180)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 Sheet'!$D1181)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 Sheet'!$D1182)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 Sheet'!$D1183)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 Sheet'!$D1184)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 Sheet'!$D1185)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 Sheet'!$D1186)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 Sheet'!$D1187)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 Sheet'!$D1188)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 Sheet'!$D1189)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 Sheet'!$D1190)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 Sheet'!$D1191)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 Sheet'!$D1192)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 Sheet'!$D1193)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 Sheet'!$D1194)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 Sheet'!$D1195)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 Sheet'!$D1196)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 Sheet'!$D1197)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 Sheet'!$D1198)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 Sheet'!$D1199)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 Sheet'!$D1200)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 Sheet'!$D1201)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 Sheet'!$D1202)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 Sheet'!$D1203)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 Sheet'!$D1204)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 Sheet'!$D1205)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 Sheet'!$D1206)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 Sheet'!$D1207)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 Sheet'!$D1208)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 Sheet'!$D1209)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 Sheet'!$D1210)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 Sheet'!$D1211)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 Sheet'!$D1212)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 Sheet'!$D1213)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 Sheet'!$D1214)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 Sheet'!$D1215)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 Sheet'!$D1216)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 Sheet'!$D1217)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 Sheet'!$D1218)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 Sheet'!$D1219)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 Sheet'!$D1220)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 Sheet'!$D1221)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 Sheet'!$D1222)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 Sheet'!$D1223)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 Sheet'!$D1224)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 Sheet'!$D1225)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 Sheet'!$D1226)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 Sheet'!$D1227)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 Sheet'!$D1228)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 Sheet'!$D1229)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 Sheet'!$D1230)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 Sheet'!$D1231)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 Sheet'!$D1232)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 Sheet'!$D1233)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 Sheet'!$D1234)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 Sheet'!$D1235)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 Sheet'!$D1236)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 Sheet'!$D1237)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 Sheet'!$D1238)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 Sheet'!$D1239)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 Sheet'!$D1240)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 Sheet'!$D1241)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 Sheet'!$D1242)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 Sheet'!$D1243)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 Sheet'!$D1244)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 Sheet'!$D1245)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 Sheet'!$D1246)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 Sheet'!$D1247)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 Sheet'!$D1248)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 Sheet'!$D1249)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 Sheet'!$D1250)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 Sheet'!$D1251)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 Sheet'!$D1252)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 Sheet'!$D1253)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 Sheet'!$D1254)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 Sheet'!$D1255)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 Sheet'!$D1256)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 Sheet'!$D1257)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 Sheet'!$D1258)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 Sheet'!$D1259)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 Sheet'!$D1260)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 Sheet'!$D1261)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 Sheet'!$D1262)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 Sheet'!$D1263)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 Sheet'!$D1264)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 Sheet'!$D1265)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 Sheet'!$D1266)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 Sheet'!$D1267)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 Sheet'!$D1268)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 Sheet'!$D1269)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 Sheet'!$D1270)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 Sheet'!$D1271)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 Sheet'!$D1272)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 Sheet'!$D1273)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 Sheet'!$D1274)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 Sheet'!$D1275)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 Sheet'!$D1276)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 Sheet'!$D1277)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 Sheet'!$D1278)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 Sheet'!$D1279)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 Sheet'!$D1280)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 Sheet'!$D1281)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 Sheet'!$D1282)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 Sheet'!$D1283)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 Sheet'!$D1284)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 Sheet'!$D1285)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 Sheet'!$D1286)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 Sheet'!$D1287)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 Sheet'!$D1288)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 Sheet'!$D1289)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 Sheet'!$D1290)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 Sheet'!$D1291)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 Sheet'!$D1292)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 Sheet'!$D1293)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 Sheet'!$D1294)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 Sheet'!$D1295)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 Sheet'!$D1296)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 Sheet'!$D1297)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 Sheet'!$D1298)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 Sheet'!$D1299)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 Sheet'!$D1300)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 Sheet'!$D1301)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 Sheet'!$D1302)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 Sheet'!$D1303)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 Sheet'!$D1304)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 Sheet'!$D1305)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 Sheet'!$D1306)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 Sheet'!$D1307)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 Sheet'!$D1308)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 Sheet'!$D1309)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 Sheet'!$D1310)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 Sheet'!$D1311)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 Sheet'!$D1312)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 Sheet'!$D1313)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 Sheet'!$D1314)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 Sheet'!$D1315)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 Sheet'!$D1316)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 Sheet'!$D1317)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 Sheet'!$D1318)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 Sheet'!$D1319)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 Sheet'!$D1320)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 Sheet'!$D1321)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 Sheet'!$D1322)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 Sheet'!$D1323)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 Sheet'!$D1324)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 Sheet'!$D1325)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 Sheet'!$D1326)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 Sheet'!$D1327)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 Sheet'!$D1328)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 Sheet'!$D1329)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 Sheet'!$D1330)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 Sheet'!$D1331)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 Sheet'!$D1332)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 Sheet'!$D1333)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 Sheet'!$D1334)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 Sheet'!$D1335)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 Sheet'!$D1336)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 Sheet'!$D1337)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 Sheet'!$D1338)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 Sheet'!$D1339)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 Sheet'!$D1340)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 Sheet'!$D1341)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 Sheet'!$D1342)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 Sheet'!$D1343)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 Sheet'!$D1344)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 Sheet'!$D1345)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 Sheet'!$D1346)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 Sheet'!$D1347)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 Sheet'!$D1348)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 Sheet'!$D1349)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 Sheet'!$D1350)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 Sheet'!$D1351)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 Sheet'!$D1352)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 Sheet'!$D1353)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 Sheet'!$D1354)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 Sheet'!$D1355)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 Sheet'!$D1356)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 Sheet'!$D1357)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 Sheet'!$D1358)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 Sheet'!$D1359)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 Sheet'!$D1360)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 Sheet'!$D1361)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 Sheet'!$D1362)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 Sheet'!$D1363)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 Sheet'!$D1364)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 Sheet'!$D1365)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 Sheet'!$D1366)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 Sheet'!$D1367)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 Sheet'!$D1368)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 Sheet'!$D1369)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 Sheet'!$D1370)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 Sheet'!$D1371)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 Sheet'!$D1372)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 Sheet'!$D1373)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 Sheet'!$D1374)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 Sheet'!$D1375)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 Sheet'!$D1376)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 Sheet'!$D1377)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 Sheet'!$D1378)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 Sheet'!$D1379)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 Sheet'!$D1380)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 Sheet'!$D1381)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 Sheet'!$D1382)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 Sheet'!$D1383)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 Sheet'!$D1384)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 Sheet'!$D1385)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 Sheet'!$D1386)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 Sheet'!$D1387)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 Sheet'!$D1388)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 Sheet'!$D1389)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 Sheet'!$D1390)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 Sheet'!$D1391)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 Sheet'!$D1392)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 Sheet'!$D1393)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 Sheet'!$D1394)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 Sheet'!$D1395)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 Sheet'!$D1396)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 Sheet'!$D1397)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 Sheet'!$D1398)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 Sheet'!$D1399)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 Sheet'!$D1400)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 Sheet'!$D1401)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 Sheet'!$D1402)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 Sheet'!$D1403)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 Sheet'!$D1404)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 Sheet'!$D1405)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 Sheet'!$D1406)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 Sheet'!$D1407)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 Sheet'!$D1408)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 Sheet'!$D1409)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 Sheet'!$D1410)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 Sheet'!$D1411)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 Sheet'!$D1412)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 Sheet'!$D1413)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 Sheet'!$D1414)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 Sheet'!$D1415)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 Sheet'!$D1416)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 Sheet'!$D1417)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 Sheet'!$D1418)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 Sheet'!$D1419)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 Sheet'!$D1420)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 Sheet'!$D1421)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 Sheet'!$D1422)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 Sheet'!$D1423)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 Sheet'!$D1424)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 Sheet'!$D1425)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 Sheet'!$D1426)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 Sheet'!$D1427)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 Sheet'!$D1428)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 Sheet'!$D1429)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 Sheet'!$D1430)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 Sheet'!$D1431)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 Sheet'!$D1432)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 Sheet'!$D1433)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 Sheet'!$D1434)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 Sheet'!$D1435)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 Sheet'!$D1436)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 Sheet'!$D1437)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 Sheet'!$D1438)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 Sheet'!$D1439)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 Sheet'!$D1440)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 Sheet'!$D1441)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 Sheet'!$D1442)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 Sheet'!$D1443)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 Sheet'!$D1444)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 Sheet'!$D1445)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 Sheet'!$D1446)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 Sheet'!$D1447)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 Sheet'!$D1448)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 Sheet'!$D1449)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 Sheet'!$D1450)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 Sheet'!$D1451)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 Sheet'!$D1452)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 Sheet'!$D1453)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 Sheet'!$D1454)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 Sheet'!$D1455)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 Sheet'!$D1456)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 Sheet'!$D1457)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 Sheet'!$D1458)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 Sheet'!$D1459)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 Sheet'!$D1460)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 Sheet'!$D1461)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 Sheet'!$D1462)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 Sheet'!$D1463)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 Sheet'!$D1464)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 Sheet'!$D1465)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 Sheet'!$D1466)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 Sheet'!$D1467)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 Sheet'!$D1468)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 Sheet'!$D1469)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 Sheet'!$D1470)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 Sheet'!$D1471)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 Sheet'!$D1472)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 Sheet'!$D1473)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 Sheet'!$D1474)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 Sheet'!$D1475)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 Sheet'!$D1476)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 Sheet'!$D1477)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 Sheet'!$D1478)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 Sheet'!$D1479)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 Sheet'!$D1480)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 Sheet'!$D1481)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 Sheet'!$D1482)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 Sheet'!$D1483)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 Sheet'!$D1484)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 Sheet'!$D1485)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 Sheet'!$D1486)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 Sheet'!$D1487)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 Sheet'!$D1488)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 Sheet'!$D1489)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 Sheet'!$D1490)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 Sheet'!$D1491)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 Sheet'!$D1492)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 Sheet'!$D1493)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 Sheet'!$D1494)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 Sheet'!$D1495)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 Sheet'!$D1496)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 Sheet'!$D1497)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 Sheet'!$D1498)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 Sheet'!$D1499)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 Sheet'!$D1500)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 Sheet'!$D1501)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 Sheet'!$D1502)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 Sheet'!$D1503)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 Sheet'!$D1504)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 Sheet'!$D1505)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 Sheet'!$D1506)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 Sheet'!$D1507)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 Sheet'!$D1508)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 Sheet'!$D1509)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 Sheet'!$D1510)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 Sheet'!$D1511)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 Sheet'!$D1512)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 Sheet'!$D1513)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 Sheet'!$D1514)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 Sheet'!$D1515)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 Sheet'!$D1516)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 Sheet'!$D1517)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 Sheet'!$D1518)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 Sheet'!$D1519)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 Sheet'!$D1520)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 Sheet'!$D1521)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 Sheet'!$D1522)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 Sheet'!$D1523)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 Sheet'!$D1524)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 Sheet'!$D1525)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 Sheet'!$D1526)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 Sheet'!$D1527)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 Sheet'!$D1528)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 Sheet'!$D1529)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 Sheet'!$D1530)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 Sheet'!$D1531)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 Sheet'!$D1532)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 Sheet'!$D1533)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 Sheet'!$D1534)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 Sheet'!$D1535)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 Sheet'!$D1536)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 Sheet'!$D1537)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 Sheet'!$D1538)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 Sheet'!$D1539)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 Sheet'!$D1540)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 Sheet'!$D1541)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 Sheet'!$D1542)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 Sheet'!$D1543)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 Sheet'!$D1544)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 Sheet'!$D1545)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 Sheet'!$D1546)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 Sheet'!$D1547)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 Sheet'!$D1548)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 Sheet'!$D1549)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 Sheet'!$D1550)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 Sheet'!$D1551)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 Sheet'!$D1552)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 Sheet'!$D1553)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 Sheet'!$D1554)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 Sheet'!$D1555)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 Sheet'!$D1556)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 Sheet'!$D1557)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 Sheet'!$D1558)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 Sheet'!$D1559)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 Sheet'!$D1560)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 Sheet'!$D1561)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 Sheet'!$D1562)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 Sheet'!$D1563)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 Sheet'!$D1564)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 Sheet'!$D1565)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 Sheet'!$D1566)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 Sheet'!$D1567)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 Sheet'!$D1568)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 Sheet'!$D1569)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 Sheet'!$D1570)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 Sheet'!$D1571)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 Sheet'!$D1572)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 Sheet'!$D1573)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 Sheet'!$D1574)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 Sheet'!$D1575)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 Sheet'!$D1576)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 Sheet'!$D1577)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 Sheet'!$D1578)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 Sheet'!$D1579)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 Sheet'!$D1580)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 Sheet'!$D1581)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 Sheet'!$D1582)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 Sheet'!$D1583)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 Sheet'!$D1584)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 Sheet'!$D1585)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 Sheet'!$D1586)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 Sheet'!$D1587)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 Sheet'!$D1588)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 Sheet'!$D1589)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 Sheet'!$D1590)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 Sheet'!$D1591)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 Sheet'!$D1592)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 Sheet'!$D1593)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 Sheet'!$D1594)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 Sheet'!$D1595)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 Sheet'!$D1596)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 Sheet'!$D1597)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 Sheet'!$D1598)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 Sheet'!$D1599)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 Sheet'!$D1600)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 Sheet'!$D1601)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 Sheet'!$D1602)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 Sheet'!$D1603)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 Sheet'!$D1604)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 Sheet'!$D1605)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 Sheet'!$D1606)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 Sheet'!$D1607)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 Sheet'!$D1608)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 Sheet'!$D1609)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 Sheet'!$D1610)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 Sheet'!$D1611)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 Sheet'!$D1612)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 Sheet'!$D1613)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 Sheet'!$D1614)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 Sheet'!$D1615)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 Sheet'!$D1616)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 Sheet'!$D1617)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 Sheet'!$D1618)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 Sheet'!$D1619)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 Sheet'!$D1620)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 Sheet'!$D1621)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 Sheet'!$D1622)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 Sheet'!$D1623)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 Sheet'!$D1624)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 Sheet'!$D1625)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 Sheet'!$D1626)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 Sheet'!$D1627)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 Sheet'!$D1628)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 Sheet'!$D1629)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 Sheet'!$D1630)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 Sheet'!$D1631)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 Sheet'!$D1632)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 Sheet'!$D1633)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 Sheet'!$D1634)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 Sheet'!$D1635)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 Sheet'!$D1636)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 Sheet'!$D1637)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 Sheet'!$D1638)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 Sheet'!$D1639)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 Sheet'!$D1640)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 Sheet'!$D1641)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 Sheet'!$D1642)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 Sheet'!$D1643)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 Sheet'!$D1644)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 Sheet'!$D1645)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 Sheet'!$D1646)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 Sheet'!$D1647)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 Sheet'!$D1648)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 Sheet'!$D1649)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 Sheet'!$D1650)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 Sheet'!$D1651)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 Sheet'!$D1652)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 Sheet'!$D1653)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 Sheet'!$D1654)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 Sheet'!$D1655)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 Sheet'!$D1656)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 Sheet'!$D1657)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 Sheet'!$D1658)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 Sheet'!$D1659)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 Sheet'!$D1660)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 Sheet'!$D1661)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 Sheet'!$D1662)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 Sheet'!$D1663)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 Sheet'!$D1664)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 Sheet'!$D1665)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 Sheet'!$D1666)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 Sheet'!$D1667)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 Sheet'!$D1668)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 Sheet'!$D1669)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 Sheet'!$D1670)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 Sheet'!$D1671)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 Sheet'!$D1672)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 Sheet'!$D1673)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 Sheet'!$D1674)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 Sheet'!$D1675)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 Sheet'!$D1676)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 Sheet'!$D1677)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 Sheet'!$D1678)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 Sheet'!$D1679)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 Sheet'!$D1680)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 Sheet'!$D1681)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 Sheet'!$D1682)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 Sheet'!$D1683)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 Sheet'!$D1684)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 Sheet'!$D1685)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 Sheet'!$D1686)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 Sheet'!$D1687)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 Sheet'!$D1688)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 Sheet'!$D1689)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 Sheet'!$D1690)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 Sheet'!$D1691)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 Sheet'!$D1692)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 Sheet'!$D1693)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 Sheet'!$D1694)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 Sheet'!$D1695)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 Sheet'!$D1696)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 Sheet'!$D1697)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 Sheet'!$D1698)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 Sheet'!$D1699)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 Sheet'!$D1700)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 Sheet'!$D1701)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 Sheet'!$D1702)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 Sheet'!$D1703)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 Sheet'!$D1704)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 Sheet'!$D1705)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 Sheet'!$D1706)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 Sheet'!$D1707)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 Sheet'!$D1708)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 Sheet'!$D1709)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 Sheet'!$D1710)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 Sheet'!$D1711)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 Sheet'!$D1712)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 Sheet'!$D1713)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 Sheet'!$D1714)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 Sheet'!$D1715)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 Sheet'!$D1716)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 Sheet'!$D1717)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 Sheet'!$D1718)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 Sheet'!$D1719)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 Sheet'!$D1720)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 Sheet'!$D1721)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 Sheet'!$D1722)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 Sheet'!$D1723)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 Sheet'!$D1724)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 Sheet'!$D1725)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 Sheet'!$D1726)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 Sheet'!$D1727)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 Sheet'!$D1728)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 Sheet'!$D1729)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 Sheet'!$D1730)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 Sheet'!$D1731)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 Sheet'!$D1732)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 Sheet'!$D1733)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 Sheet'!$D1734)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 Sheet'!$D1735)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 Sheet'!$D1736)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 Sheet'!$D1737)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 Sheet'!$D1738)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 Sheet'!$D1739)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 Sheet'!$D1740)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 Sheet'!$D1741)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 Sheet'!$D1742)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 Sheet'!$D1743)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 Sheet'!$D1744)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 Sheet'!$D1745)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 Sheet'!$D1746)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 Sheet'!$D1747)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 Sheet'!$D1748)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 Sheet'!$D1749)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 Sheet'!$D1750)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 Sheet'!$D1751)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 Sheet'!$D1752)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 Sheet'!$D1753)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 Sheet'!$D1754)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 Sheet'!$D1755)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 Sheet'!$D1756)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 Sheet'!$D1757)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 Sheet'!$D1758)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 Sheet'!$D1759)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 Sheet'!$D1760)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 Sheet'!$D1761)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 Sheet'!$D1762)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 Sheet'!$D1763)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 Sheet'!$D1764)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 Sheet'!$D1765)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 Sheet'!$D1766)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 Sheet'!$D1767)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 Sheet'!$D1768)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 Sheet'!$D1769)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 Sheet'!$D1770)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 Sheet'!$D1771)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 Sheet'!$D1772)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 Sheet'!$D1773)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 Sheet'!$D1774)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 Sheet'!$D1775)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 Sheet'!$D1776)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 Sheet'!$D1777)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 Sheet'!$D1778)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 Sheet'!$D1779)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 Sheet'!$D1780)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 Sheet'!$D1781)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 Sheet'!$D1782)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 Sheet'!$D1783)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 Sheet'!$D1784)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 Sheet'!$D1785)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 Sheet'!$D1786)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 Sheet'!$D1787)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 Sheet'!$D1788)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 Sheet'!$D1789)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 Sheet'!$D1790)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 Sheet'!$D1791)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 Sheet'!$D1792)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 Sheet'!$D1793)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 Sheet'!$D1794)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 Sheet'!$D1795)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 Sheet'!$D1796)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 Sheet'!$D1797)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 Sheet'!$D1798)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 Sheet'!$D1799)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 Sheet'!$D1800)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 Sheet'!$D1801)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 Sheet'!$D1802)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 Sheet'!$D1803)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 Sheet'!$D1804)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 Sheet'!$D1805)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 Sheet'!$D1806)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 Sheet'!$D1807)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 Sheet'!$D1808)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 Sheet'!$D1809)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 Sheet'!$D1810)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 Sheet'!$D1811)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 Sheet'!$D1812)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 Sheet'!$D1813)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 Sheet'!$D1814)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 Sheet'!$D1815)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 Sheet'!$D1816)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 Sheet'!$D1817)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 Sheet'!$D1818)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 Sheet'!$D1819)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 Sheet'!$D1820)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 Sheet'!$D1821)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 Sheet'!$D1822)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 Sheet'!$D1823)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 Sheet'!$D1824)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 Sheet'!$D1825)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 Sheet'!$D1826)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 Sheet'!$D1827)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 Sheet'!$D1828)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 Sheet'!$D1829)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 Sheet'!$D1830)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 Sheet'!$D1831)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 Sheet'!$D1832)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 Sheet'!$D1833)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 Sheet'!$D1834)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 Sheet'!$D1835)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 Sheet'!$D1836)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 Sheet'!$D1837)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 Sheet'!$D1838)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 Sheet'!$D1839)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 Sheet'!$D1840)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 Sheet'!$D1841)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 Sheet'!$D1842)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 Sheet'!$D1843)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 Sheet'!$D1844)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 Sheet'!$D1845)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 Sheet'!$D1846)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 Sheet'!$D1847)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 Sheet'!$D1848)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 Sheet'!$D1849)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 Sheet'!$D1850)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 Sheet'!$D1851)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 Sheet'!$D1852)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 Sheet'!$D1853)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 Sheet'!$D1854)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 Sheet'!$D1855)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 Sheet'!$D1856)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 Sheet'!$D1857)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 Sheet'!$D1858)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 Sheet'!$D1859)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 Sheet'!$D1860)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 Sheet'!$D1861)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 Sheet'!$D1862)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 Sheet'!$D1863)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 Sheet'!$D1864)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 Sheet'!$D1865)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 Sheet'!$D1866)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 Sheet'!$D1867)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 Sheet'!$D1868)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 Sheet'!$D1869)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 Sheet'!$D1870)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 Sheet'!$D1871)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 Sheet'!$D1872)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 Sheet'!$D1873)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 Sheet'!$D1874)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 Sheet'!$D1875)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 Sheet'!$D1876)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 Sheet'!$D1877)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 Sheet'!$D1878)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 Sheet'!$D1879)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 Sheet'!$D1880)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 Sheet'!$D1881)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 Sheet'!$D1882)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 Sheet'!$D1883)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 Sheet'!$D1884)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 Sheet'!$D1885)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 Sheet'!$D1886)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 Sheet'!$D1887)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 Sheet'!$D1888)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 Sheet'!$D1889)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 Sheet'!$D1890)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 Sheet'!$D1891)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 Sheet'!$D1892)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 Sheet'!$D1893)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 Sheet'!$D1894)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 Sheet'!$D1895)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 Sheet'!$D1896)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 Sheet'!$D1897)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 Sheet'!$D1898)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 Sheet'!$D1899)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 Sheet'!$D1900)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 Sheet'!$D1901)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 Sheet'!$D1902)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 Sheet'!$D1903)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 Sheet'!$D1904)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 Sheet'!$D1905)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 Sheet'!$D1906)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 Sheet'!$D1907)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 Sheet'!$D1908)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 Sheet'!$D1909)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 Sheet'!$D1910)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 Sheet'!$D1911)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 Sheet'!$D1912)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 Sheet'!$D1913)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 Sheet'!$D1914)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 Sheet'!$D1915)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 Sheet'!$D1916)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 Sheet'!$D1917)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 Sheet'!$D1918)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 Sheet'!$D1919)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 Sheet'!$D1920)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 Sheet'!$D1921)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 Sheet'!$D1922)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 Sheet'!$D1923)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 Sheet'!$D1924)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 Sheet'!$D1925)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 Sheet'!$D1926)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 Sheet'!$D1927)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 Sheet'!$D1928)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 Sheet'!$D1929)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 Sheet'!$D1930)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 Sheet'!$D1931)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 Sheet'!$D1932)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 Sheet'!$D1933)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 Sheet'!$D1934)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 Sheet'!$D1935)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 Sheet'!$D1936)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 Sheet'!$D1937)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 Sheet'!$D1938)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 Sheet'!$D1939)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 Sheet'!$D1940)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 Sheet'!$D1941)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 Sheet'!$D1942)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 Sheet'!$D1943)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 Sheet'!$D1944)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 Sheet'!$D1945)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 Sheet'!$D1946)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 Sheet'!$D1947)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 Sheet'!$D1948)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 Sheet'!$D1949)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 Sheet'!$D1950)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 Sheet'!$D1951)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 Sheet'!$D1952)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 Sheet'!$D1953)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 Sheet'!$D1954)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 Sheet'!$D1955)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 Sheet'!$D1956)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 Sheet'!$D1957)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 Sheet'!$D1958)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 Sheet'!$D1959)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 Sheet'!$D1960)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 Sheet'!$D1961)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 Sheet'!$D1962)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 Sheet'!$D1963)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 Sheet'!$D1964)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 Sheet'!$D1965)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 Sheet'!$D1966)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 Sheet'!$D1967)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 Sheet'!$D1968)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 Sheet'!$D1969)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 Sheet'!$D1970)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 Sheet'!$D1971)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 Sheet'!$D1972)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 Sheet'!$D1973)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 Sheet'!$D1974)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 Sheet'!$D1975)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 Sheet'!$D1976)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 Sheet'!$D1977)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 Sheet'!$D1978)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 Sheet'!$D1979)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 Sheet'!$D1980)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 Sheet'!$D1981)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 Sheet'!$D1982)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 Sheet'!$D1983)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 Sheet'!$D1984)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 Sheet'!$D1985)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 Sheet'!$D1986)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 Sheet'!$D1987)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 Sheet'!$D1988)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 Sheet'!$D1989)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 Sheet'!$D1990)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 Sheet'!$D1991)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 Sheet'!$D1992)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 Sheet'!$D1993)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 Sheet'!$D1994)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 Sheet'!$D1995)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 Sheet'!$D1996)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 Sheet'!$D1997)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 Sheet'!$D1998)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 Sheet'!$D1999)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 Sheet'!$D2000)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 Sheet'!$D2001)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 Sheet'!$D2002)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 Sheet'!$D2003)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 Sheet'!$D2004)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 Sheet'!$D2005)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 Sheet'!$D2006)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 Sheet'!$D2007)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 Sheet'!$D2008)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 Sheet'!$D2009)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 Sheet'!$D2010)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 Sheet'!$D2011)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 Sheet'!$D2012)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 Sheet'!$D2013)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 Sheet'!$D2014)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 Sheet'!$D2015)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 Sheet'!$D2016)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 Sheet'!$D2017)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 Sheet'!$D2018)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 Sheet'!$D2019)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 Sheet'!$D2020)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 Sheet'!$D2021)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 Sheet'!$D2022)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 Sheet'!$D2023)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 Sheet'!$D2024)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 Sheet'!$D2025)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 Sheet'!$D2026)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 Sheet'!$D2027)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 Sheet'!$D2028)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 Sheet'!$D2029)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 Sheet'!$D2030)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 Sheet'!$D2031)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 Sheet'!$D2032)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 Sheet'!$D2033)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 Sheet'!$D2034)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 Sheet'!$D2035)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 Sheet'!$D2036)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 Sheet'!$D2037)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 Sheet'!$D2038)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 Sheet'!$D2039)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 Sheet'!$D2040)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 Sheet'!$D2041)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 Sheet'!$D2042)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 Sheet'!$D2043)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 Sheet'!$D2044)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 Sheet'!$D2045)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 Sheet'!$D2046)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 Sheet'!$D2047)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 Sheet'!$D2048)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 Sheet'!$D2049)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 Sheet'!$D2050)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 Sheet'!$D2051)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 Sheet'!$D2052)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 Sheet'!$D2053)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 Sheet'!$D2054)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 Sheet'!$D2055)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 Sheet'!$D2056)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 Sheet'!$D2057)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 Sheet'!$D2058)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 Sheet'!$D2059)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 Sheet'!$D2060)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 Sheet'!$D2061)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 Sheet'!$D2062)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 Sheet'!$D2063)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 Sheet'!$D2064)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 Sheet'!$D2065)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 Sheet'!$D2066)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 Sheet'!$D2067)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 Sheet'!$D2068)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 Sheet'!$D2069)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 Sheet'!$D2070)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 Sheet'!$D2071)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 Sheet'!$D2072)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 Sheet'!$D2073)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 Sheet'!$D2074)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 Sheet'!$D2075)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 Sheet'!$D2076)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 Sheet'!$D2077)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 Sheet'!$D2078)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 Sheet'!$D2079)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 Sheet'!$D2080)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 Sheet'!$D2081)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 Sheet'!$D2082)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 Sheet'!$D2083)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 Sheet'!$D2084)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 Sheet'!$D2085)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 Sheet'!$D2086)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 Sheet'!$D2087)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 Sheet'!$D2088)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 Sheet'!$D2089)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 Sheet'!$D2090)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 Sheet'!$D2091)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 Sheet'!$D2092)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 Sheet'!$D2093)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 Sheet'!$D2094)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 Sheet'!$D2095)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 Sheet'!$D2096)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 Sheet'!$D2097)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 Sheet'!$D2098)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 Sheet'!$D2099)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 Sheet'!$D2100)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 Sheet'!$D2101)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 Sheet'!$D2102)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 Sheet'!$D2103)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 Sheet'!$D2104)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 Sheet'!$D2105)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 Sheet'!$D2106)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 Sheet'!$D2107)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 Sheet'!$D2108)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 Sheet'!$D2109)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 Sheet'!$D2110)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 Sheet'!$D2111)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 Sheet'!$D2112)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 Sheet'!$D2113)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 Sheet'!$D2114)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 Sheet'!$D2115)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 Sheet'!$D2116)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 Sheet'!$D2117)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 Sheet'!$D2118)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 Sheet'!$D2119)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 Sheet'!$D2120)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 Sheet'!$D2121)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 Sheet'!$D2122)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 Sheet'!$D2123)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 Sheet'!$D2124)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 Sheet'!$D2125)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 Sheet'!$D2126)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 Sheet'!$D2127)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 Sheet'!$D2128)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 Sheet'!$D2129)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 Sheet'!$D2130)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 Sheet'!$D2131)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 Sheet'!$D2132)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 Sheet'!$D2133)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 Sheet'!$D2134)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 Sheet'!$D2135)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 Sheet'!$D2136)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 Sheet'!$D2137)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 Sheet'!$D2138)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 Sheet'!$D2139)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 Sheet'!$D2140)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 Sheet'!$D2141)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 Sheet'!$D2142)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 Sheet'!$D2143)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 Sheet'!$D2144)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 Sheet'!$D2145)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 Sheet'!$D2146)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 Sheet'!$D2147)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 Sheet'!$D2148)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 Sheet'!$D2149)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 Sheet'!$D2150)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 Sheet'!$D2151)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 Sheet'!$D2152)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 Sheet'!$D2153)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 Sheet'!$D2154)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 Sheet'!$D2155)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 Sheet'!$D2156)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 Sheet'!$D2157)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 Sheet'!$D2158)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 Sheet'!$D2159)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 Sheet'!$D2160)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 Sheet'!$D2161)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 Sheet'!$D2162)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 Sheet'!$D2163)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 Sheet'!$D2164)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 Sheet'!$D2165)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 Sheet'!$D2166)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 Sheet'!$D2167)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 Sheet'!$D2168)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 Sheet'!$D2169)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 Sheet'!$D2170)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 Sheet'!$D2171)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 Sheet'!$D2172)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 Sheet'!$D2173)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 Sheet'!$D2174)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 Sheet'!$D2175)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 Sheet'!$D2176)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 Sheet'!$D2177)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 Sheet'!$D2178)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 Sheet'!$D2179)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 Sheet'!$D2180)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 Sheet'!$D2181)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 Sheet'!$D2182)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 Sheet'!$D2183)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 Sheet'!$D2184)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 Sheet'!$D2185)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 Sheet'!$D2186)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 Sheet'!$D2187)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 Sheet'!$D2188)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 Sheet'!$D2189)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 Sheet'!$D2190)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 Sheet'!$D2191)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 Sheet'!$D2192)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 Sheet'!$D2193)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 Sheet'!$D2194)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 Sheet'!$D2195)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 Sheet'!$D2196)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 Sheet'!$D2197)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 Sheet'!$D2198)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 Sheet'!$D2199)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 Sheet'!$D2200)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 Sheet'!$D2201)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 Sheet'!$D2202)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 Sheet'!$D2203)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 Sheet'!$D2204)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 Sheet'!$D2205)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 Sheet'!$D2206)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 Sheet'!$D2207)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 Sheet'!$D2208)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 Sheet'!$D2209)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 Sheet'!$D2210)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 Sheet'!$D2211)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 Sheet'!$D2212)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 Sheet'!$D2213)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 Sheet'!$D2214)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 Sheet'!$D2215)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 Sheet'!$D2216)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 Sheet'!$D2217)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 Sheet'!$D2218)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 Sheet'!$D2219)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 Sheet'!$D2220)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 Sheet'!$D2221)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 Sheet'!$D2222)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 Sheet'!$D2223)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 Sheet'!$D2224)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 Sheet'!$D2225)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 Sheet'!$D2226)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 Sheet'!$D2227)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 Sheet'!$D2228)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 Sheet'!$D2229)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 Sheet'!$D2230)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 Sheet'!$D2231)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 Sheet'!$D2232)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 Sheet'!$D2233)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 Sheet'!$D2234)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 Sheet'!$D2235)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 Sheet'!$D2236)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 Sheet'!$D2237)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 Sheet'!$D2238)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 Sheet'!$D2239)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 Sheet'!$D2240)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 Sheet'!$D2241)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 Sheet'!$D2242)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 Sheet'!$D2243)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 Sheet'!$D2244)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 Sheet'!$D2245)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 Sheet'!$D2246)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 Sheet'!$D2247)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 Sheet'!$D2248)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 Sheet'!$D2249)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 Sheet'!$D2250)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 Sheet'!$D2251)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 Sheet'!$D2252)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 Sheet'!$D2253)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 Sheet'!$D2254)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 Sheet'!$D2255)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 Sheet'!$D2256)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 Sheet'!$D2257)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 Sheet'!$D2258)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 Sheet'!$D2259)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 Sheet'!$D2260)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 Sheet'!$D2261)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 Sheet'!$D2262)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 Sheet'!$D2263)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 Sheet'!$D2264)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 Sheet'!$D2265)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 Sheet'!$D2266)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 Sheet'!$D2267)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 Sheet'!$D2268)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 Sheet'!$D2269)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 Sheet'!$D2270)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 Sheet'!$D2271)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 Sheet'!$D2272)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 Sheet'!$D2273)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 Sheet'!$D2274)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 Sheet'!$D2275)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 Sheet'!$D2276)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 Sheet'!$D2277)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 Sheet'!$D2278)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 Sheet'!$D2279)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 Sheet'!$D2280)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 Sheet'!$D2281)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 Sheet'!$D2282)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 Sheet'!$D2283)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 Sheet'!$D2284)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 Sheet'!$D2285)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 Sheet'!$D2286)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 Sheet'!$D2287)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 Sheet'!$D2288)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 Sheet'!$D2289)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 Sheet'!$D2290)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 Sheet'!$D2291)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 Sheet'!$D2292)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 Sheet'!$D2293)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 Sheet'!$D2294)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 Sheet'!$D2295)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 Sheet'!$D2296)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 Sheet'!$D2297)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 Sheet'!$D2298)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 Sheet'!$D2299)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 Sheet'!$D2300)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 Sheet'!$D2301)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 Sheet'!$D2302)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 Sheet'!$D2303)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 Sheet'!$D2304)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 Sheet'!$D2305)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 Sheet'!$D2306)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 Sheet'!$D2307)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 Sheet'!$D2308)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 Sheet'!$D2309)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 Sheet'!$D2310)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 Sheet'!$D2311)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 Sheet'!$D2312)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 Sheet'!$D2313)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 Sheet'!$D2314)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 Sheet'!$D2315)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 Sheet'!$D2316)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 Sheet'!$D2317)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 Sheet'!$D2318)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 Sheet'!$D2319)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 Sheet'!$D2320)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 Sheet'!$D2321)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 Sheet'!$D2322)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 Sheet'!$D2323)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 Sheet'!$D2324)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 Sheet'!$D2325)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 Sheet'!$D2326)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 Sheet'!$D2327)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 Sheet'!$D2328)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 Sheet'!$D2329)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 Sheet'!$D2330)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 Sheet'!$D2331)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 Sheet'!$D2332)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 Sheet'!$D2333)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 Sheet'!$D2334)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 Sheet'!$D2335)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 Sheet'!$D2336)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 Sheet'!$D2337)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 Sheet'!$D2338)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 Sheet'!$D2339)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 Sheet'!$D2340)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 Sheet'!$D2341)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 Sheet'!$D2342)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 Sheet'!$D2343)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 Sheet'!$D2344)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 Sheet'!$D2345)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 Sheet'!$D2346)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 Sheet'!$D2347)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 Sheet'!$D2348)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 Sheet'!$D2349)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 Sheet'!$D2350)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 Sheet'!$D2351)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 Sheet'!$D2352)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 Sheet'!$D2353)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 Sheet'!$D2354)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 Sheet'!$D2355)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 Sheet'!$D2356)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 Sheet'!$D2357)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 Sheet'!$D2358)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 Sheet'!$D2359)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 Sheet'!$D2360)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 Sheet'!$D2361)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 Sheet'!$D2362)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 Sheet'!$D2363)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 Sheet'!$D2364)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 Sheet'!$D2365)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 Sheet'!$D2366)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 Sheet'!$D2367)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 Sheet'!$D2368)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 Sheet'!$D2369)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 Sheet'!$D2370)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 Sheet'!$D2371)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 Sheet'!$D2372)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 Sheet'!$D2373)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 Sheet'!$D2374)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 Sheet'!$D2375)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 Sheet'!$D2376)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 Sheet'!$D2377)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 Sheet'!$D2378)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 Sheet'!$D2379)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 Sheet'!$D2380)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 Sheet'!$D2381)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 Sheet'!$D2382)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 Sheet'!$D2383)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 Sheet'!$D2384)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 Sheet'!$D2385)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 Sheet'!$D2386)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 Sheet'!$D2387)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 Sheet'!$D2388)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 Sheet'!$D2389)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 Sheet'!$D2390)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 Sheet'!$D2391)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 Sheet'!$D2392)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 Sheet'!$D2393)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 Sheet'!$D2394)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 Sheet'!$D2395)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 Sheet'!$D2396)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 Sheet'!$D2397)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 Sheet'!$D2398)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 Sheet'!$D2399)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 Sheet'!$D2400)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 Sheet'!$D2401)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 Sheet'!$D2402)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 Sheet'!$D2403)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 Sheet'!$D2404)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 Sheet'!$D2405)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 Sheet'!$D2406)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 Sheet'!$D2407)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 Sheet'!$D2408)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 Sheet'!$D2409)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 Sheet'!$D2410)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 Sheet'!$D2411)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 Sheet'!$D2412)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 Sheet'!$D2413)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 Sheet'!$D2414)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 Sheet'!$D2415)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 Sheet'!$D2416)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 Sheet'!$D2417)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 Sheet'!$D2418)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 Sheet'!$D2419)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 Sheet'!$D2420)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 Sheet'!$D2421)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 Sheet'!$D2422)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 Sheet'!$D2423)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 Sheet'!$D2424)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 Sheet'!$D2425)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 Sheet'!$D2426)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 Sheet'!$D2427)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 Sheet'!$D2428)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 Sheet'!$D2429)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 Sheet'!$D2430)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 Sheet'!$D2431)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 Sheet'!$D2432)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 Sheet'!$D2433)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 Sheet'!$D2434)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 Sheet'!$D2435)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 Sheet'!$D2436)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 Sheet'!$D2437)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 Sheet'!$D2438)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 Sheet'!$D2439)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 Sheet'!$D2440)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 Sheet'!$D2441)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 Sheet'!$D2442)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 Sheet'!$D2443)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 Sheet'!$D2444)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 Sheet'!$D2445)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 Sheet'!$D2446)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 Sheet'!$D2447)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 Sheet'!$D2448)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 Sheet'!$D2449)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 Sheet'!$D2450)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 Sheet'!$D2451)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 Sheet'!$D2452)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 Sheet'!$D2453)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 Sheet'!$D2454)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 Sheet'!$D2455)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 Sheet'!$D2456)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 Sheet'!$D2457)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 Sheet'!$D2458)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 Sheet'!$D2459)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 Sheet'!$D2460)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 Sheet'!$D2461)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 Sheet'!$D2462)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 Sheet'!$D2463)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 Sheet'!$D2464)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 Sheet'!$D2465)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 Sheet'!$D2466)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 Sheet'!$D2467)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 Sheet'!$D2468)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 Sheet'!$D2469)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 Sheet'!$D2470)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 Sheet'!$D2471)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 Sheet'!$D2472)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 Sheet'!$D2473)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 Sheet'!$D2474)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 Sheet'!$D2475)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 Sheet'!$D2476)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 Sheet'!$D2477)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 Sheet'!$D2478)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 Sheet'!$D2479)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 Sheet'!$D2480)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 Sheet'!$D2481)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 Sheet'!$D2482)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 Sheet'!$D2483)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 Sheet'!$D2484)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 Sheet'!$D2485)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 Sheet'!$D2486)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 Sheet'!$D2487)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 Sheet'!$D2488)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 Sheet'!$D2489)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 Sheet'!$D2490)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 Sheet'!$D2491)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 Sheet'!$D2492)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 Sheet'!$D2493)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 Sheet'!$D2494)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 Sheet'!$D2495)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 Sheet'!$D2496)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 Sheet'!$D2497)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 Sheet'!$D2498)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 Sheet'!$D2499)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 Sheet'!$D2500)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 Sheet'!$D2501)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 Sheet'!$D2502)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 Sheet'!$D2503)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 Sheet'!$D2504)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 Sheet'!$D2505)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 Sheet'!$D2506)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 Sheet'!$D2507)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 Sheet'!$D2508)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 Sheet'!$D2509)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 Sheet'!$D2510)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 Sheet'!$D2511)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 Sheet'!$D2512)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 Sheet'!$D2513)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 Sheet'!$D2514)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 Sheet'!$D2515)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 Sheet'!$D2516)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 Sheet'!$D2517)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 Sheet'!$D2518)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 Sheet'!$D2519)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 Sheet'!$D2520)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 Sheet'!$D2521)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 Sheet'!$D2522)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 Sheet'!$D2523)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 Sheet'!$D2524)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 Sheet'!$D2525)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 Sheet'!$D2526)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 Sheet'!$D2527)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 Sheet'!$D2528)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 Sheet'!$D2529)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 Sheet'!$D2530)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 Sheet'!$D2531)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 Sheet'!$D2532)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 Sheet'!$D2533)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 Sheet'!$D2534)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 Sheet'!$D2535)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 Sheet'!$D2536)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 Sheet'!$D2537)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 Sheet'!$D2538)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 Sheet'!$D2539)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 Sheet'!$D2540)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 Sheet'!$D2541)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 Sheet'!$D2542)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 Sheet'!$D2543)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 Sheet'!$D2544)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 Sheet'!$D2545)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 Sheet'!$D2546)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 Sheet'!$D2547)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 Sheet'!$D2548)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 Sheet'!$D2549)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 Sheet'!$D2550)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 Sheet'!$D2551)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 Sheet'!$D2552)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 Sheet'!$D2553)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 Sheet'!$D2554)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 Sheet'!$D2555)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 Sheet'!$D2556)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 Sheet'!$D2557)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 Sheet'!$D2558)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 Sheet'!$D2559)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 Sheet'!$D2560)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 Sheet'!$D2561)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 Sheet'!$D2562)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 Sheet'!$D2563)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 Sheet'!$D2564)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 Sheet'!$D2565)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 Sheet'!$D2566)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 Sheet'!$D2567)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 Sheet'!$D2568)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 Sheet'!$D2569)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 Sheet'!$D2570)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 Sheet'!$D2571)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 Sheet'!$D2572)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 Sheet'!$D2573)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 Sheet'!$D2574)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 Sheet'!$D2575)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 Sheet'!$D2576)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 Sheet'!$D2577)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 Sheet'!$D2578)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 Sheet'!$D2579)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 Sheet'!$D2580)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 Sheet'!$D2581)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 Sheet'!$D2582)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 Sheet'!$D2583)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 Sheet'!$D2584)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 Sheet'!$D2585)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 Sheet'!$D2586)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 Sheet'!$D2587)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 Sheet'!$D2588)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 Sheet'!$D2589)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 Sheet'!$D2590)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 Sheet'!$D2591)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 Sheet'!$D2592)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 Sheet'!$D2593)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 Sheet'!$D2594)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 Sheet'!$D2595)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 Sheet'!$D2596)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 Sheet'!$D2597)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 Sheet'!$D2598)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 Sheet'!$D2599)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 Sheet'!$D2600)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 Sheet'!$D2601)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 Sheet'!$D2602)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 Sheet'!$D2603)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 Sheet'!$D2604)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 Sheet'!$D2605)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 Sheet'!$D2606)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 Sheet'!$D2607)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 Sheet'!$D2608)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 Sheet'!$D2609)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 Sheet'!$D2610)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 Sheet'!$D2611)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 Sheet'!$D2612)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 Sheet'!$D2613)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 Sheet'!$D2614)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 Sheet'!$D2615)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 Sheet'!$D2616)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 Sheet'!$D2617)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 Sheet'!$D2618)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 Sheet'!$D2619)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 Sheet'!$D2620)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 Sheet'!$D2621)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 Sheet'!$D2622)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 Sheet'!$D2623)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 Sheet'!$D2624)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 Sheet'!$D2625)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 Sheet'!$D2626)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 Sheet'!$D2627)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 Sheet'!$D2628)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 Sheet'!$D2629)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 Sheet'!$D2630)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 Sheet'!$D2631)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 Sheet'!$D2632)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 Sheet'!$D2633)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 Sheet'!$D2634)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 Sheet'!$D2635)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 Sheet'!$D2636)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 Sheet'!$D2637)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 Sheet'!$D2638)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 Sheet'!$D2639)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 Sheet'!$D2640)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 Sheet'!$D2641)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 Sheet'!$D2642)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 Sheet'!$D2643)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 Sheet'!$D2644)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 Sheet'!$D2645)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 Sheet'!$D2646)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 Sheet'!$D2647)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 Sheet'!$D2648)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 Sheet'!$D2649)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 Sheet'!$D2650)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 Sheet'!$D2651)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 Sheet'!$D2652)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 Sheet'!$D2653)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 Sheet'!$D2654)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 Sheet'!$D2655)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 Sheet'!$D2656)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 Sheet'!$D2657)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 Sheet'!$D2658)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 Sheet'!$D2659)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 Sheet'!$D2660)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 Sheet'!$D2661)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 Sheet'!$D2662)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 Sheet'!$D2663)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 Sheet'!$D2664)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 Sheet'!$D2665)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 Sheet'!$D2666)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 Sheet'!$D2667)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 Sheet'!$D2668)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 Sheet'!$D2669)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 Sheet'!$D2670)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 Sheet'!$D2671)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 Sheet'!$D2672)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 Sheet'!$D2673)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 Sheet'!$D2674)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 Sheet'!$D2675)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 Sheet'!$D2676)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 Sheet'!$D2677)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 Sheet'!$D2678)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 Sheet'!$D2679)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 Sheet'!$D2680)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 Sheet'!$D2681)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 Sheet'!$D2682)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 Sheet'!$D2683)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 Sheet'!$D2684)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 Sheet'!$D2685)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 Sheet'!$D2686)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 Sheet'!$D2687)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 Sheet'!$D2688)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 Sheet'!$D2689)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 Sheet'!$D2690)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 Sheet'!$D2691)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 Sheet'!$D2692)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 Sheet'!$D2693)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 Sheet'!$D2694)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 Sheet'!$D2695)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 Sheet'!$D2696)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 Sheet'!$D2697)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 Sheet'!$D2698)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 Sheet'!$D2699)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 Sheet'!$D2700)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 Sheet'!$D2701)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 Sheet'!$D2702)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 Sheet'!$D2703)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 Sheet'!$D2704)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 Sheet'!$D2705)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 Sheet'!$D2706)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 Sheet'!$D2707)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 Sheet'!$D2708)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 Sheet'!$D2709)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 Sheet'!$D2710)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 Sheet'!$D2711)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 Sheet'!$D2712)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 Sheet'!$D2713)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 Sheet'!$D2714)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 Sheet'!$D2715)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 Sheet'!$D2716)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 Sheet'!$D2717)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 Sheet'!$D2718)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 Sheet'!$D2719)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 Sheet'!$D2720)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 Sheet'!$D2721)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 Sheet'!$D2722)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 Sheet'!$D2723)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 Sheet'!$D2724)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 Sheet'!$D2725)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 Sheet'!$D2726)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 Sheet'!$D2727)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 Sheet'!$D2728)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 Sheet'!$D2729)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 Sheet'!$D2730)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 Sheet'!$D2731)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 Sheet'!$D2732)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 Sheet'!$D2733)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 Sheet'!$D2734)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 Sheet'!$D2735)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 Sheet'!$D2736)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 Sheet'!$D2737)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 Sheet'!$D2738)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 Sheet'!$D2739)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 Sheet'!$D2740)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 Sheet'!$D2741)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 Sheet'!$D2742)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 Sheet'!$D2743)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 Sheet'!$D2744)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 Sheet'!$D2745)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 Sheet'!$D2746)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 Sheet'!$D2747)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 Sheet'!$D2748)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 Sheet'!$D2749)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 Sheet'!$D2750)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 Sheet'!$D2751)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 Sheet'!$D2752)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 Sheet'!$D2753)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 Sheet'!$D2754)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 Sheet'!$D2755)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 Sheet'!$D2756)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 Sheet'!$D2757)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 Sheet'!$D2758)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 Sheet'!$D2759)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 Sheet'!$D2760)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 Sheet'!$D2761)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 Sheet'!$D2762)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 Sheet'!$D2763)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 Sheet'!$D2764)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 Sheet'!$D2765)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 Sheet'!$D2766)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 Sheet'!$D2767)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 Sheet'!$D2768)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 Sheet'!$D2769)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 Sheet'!$D2770)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 Sheet'!$D2771)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 Sheet'!$D2772)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 Sheet'!$D2773)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 Sheet'!$D2774)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 Sheet'!$D2775)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 Sheet'!$D2776)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 Sheet'!$D2777)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 Sheet'!$D2778)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 Sheet'!$D2779)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 Sheet'!$D2780)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 Sheet'!$D2781)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 Sheet'!$D2782)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 Sheet'!$D2783)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 Sheet'!$D2784)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 Sheet'!$D2785)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 Sheet'!$D2786)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 Sheet'!$D2787)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 Sheet'!$D2788)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 Sheet'!$D2789)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 Sheet'!$D2790)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 Sheet'!$D2791)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 Sheet'!$D2792)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 Sheet'!$D2793)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 Sheet'!$D2794)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 Sheet'!$D2795)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 Sheet'!$D2796)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 Sheet'!$D2797)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 Sheet'!$D2798)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 Sheet'!$D2799)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 Sheet'!$D2800)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 Sheet'!$D2801)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 Sheet'!$D2802)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 Sheet'!$D2803)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 Sheet'!$D2804)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 Sheet'!$D2805)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 Sheet'!$D2806)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 Sheet'!$D2807)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 Sheet'!$D2808)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 Sheet'!$D2809)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 Sheet'!$D2810)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 Sheet'!$D2811)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 Sheet'!$D2812)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 Sheet'!$D2813)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 Sheet'!$D2814)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 Sheet'!$D2815)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 Sheet'!$D2816)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 Sheet'!$D2817)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 Sheet'!$D2818)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 Sheet'!$D2819)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 Sheet'!$D2820)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 Sheet'!$D2821)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 Sheet'!$D2822)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 Sheet'!$D2823)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 Sheet'!$D2824)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 Sheet'!$D2825)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 Sheet'!$D2826)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 Sheet'!$D2827)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 Sheet'!$D2828)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 Sheet'!$D2829)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 Sheet'!$D2830)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 Sheet'!$D2831)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 Sheet'!$D2832)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 Sheet'!$D2833)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 Sheet'!$D2834)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 Sheet'!$D2835)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 Sheet'!$D2836)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 Sheet'!$D2837)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 Sheet'!$D2838)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 Sheet'!$D2839)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 Sheet'!$D2840)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 Sheet'!$D2841)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 Sheet'!$D2842)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 Sheet'!$D2843)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 Sheet'!$D2844)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 Sheet'!$D2845)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 Sheet'!$D2846)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 Sheet'!$D2847)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 Sheet'!$D2848)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 Sheet'!$D2849)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 Sheet'!$D2850)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 Sheet'!$D2851)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 Sheet'!$D2852)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 Sheet'!$D2853)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 Sheet'!$D2854)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 Sheet'!$D2855)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 Sheet'!$D2856)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 Sheet'!$D2857)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 Sheet'!$D2858)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 Sheet'!$D2859)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 Sheet'!$D2860)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 Sheet'!$D2861)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 Sheet'!$D2862)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 Sheet'!$D2863)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 Sheet'!$D2864)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 Sheet'!$D2865)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 Sheet'!$D2866)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 Sheet'!$D2867)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 Sheet'!$D2868)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 Sheet'!$D2869)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 Sheet'!$D2870)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 Sheet'!$D2871)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 Sheet'!$D2872)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 Sheet'!$D2873)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 Sheet'!$D2874)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 Sheet'!$D2875)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 Sheet'!$D2876)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 Sheet'!$D2877)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 Sheet'!$D2878)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 Sheet'!$D2879)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 Sheet'!$D2880)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 Sheet'!$D2881)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 Sheet'!$D2882)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 Sheet'!$D2883)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 Sheet'!$D2884)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 Sheet'!$D2885)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 Sheet'!$D2886)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 Sheet'!$D2887)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 Sheet'!$D2888)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 Sheet'!$D2889)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 Sheet'!$D2890)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 Sheet'!$D2891)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 Sheet'!$D2892)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 Sheet'!$D2893)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 Sheet'!$D2894)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 Sheet'!$D2895)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 Sheet'!$D2896)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 Sheet'!$D2897)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 Sheet'!$D2898)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 Sheet'!$D2899)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 Sheet'!$D2900)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 Sheet'!$D2901)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 Sheet'!$D2902)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 Sheet'!$D2903)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 Sheet'!$D2904)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 Sheet'!$D2905)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 Sheet'!$D2906)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 Sheet'!$D2907)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 Sheet'!$D2908)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 Sheet'!$D2909)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 Sheet'!$D2910)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 Sheet'!$D2911)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 Sheet'!$D2912)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 Sheet'!$D2913)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 Sheet'!$D2914)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 Sheet'!$D2915)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 Sheet'!$D2916)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 Sheet'!$D2917)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 Sheet'!$D2918)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 Sheet'!$D2919)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 Sheet'!$D2920)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 Sheet'!$D2921)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 Sheet'!$D2922)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 Sheet'!$D2923)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 Sheet'!$D2924)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 Sheet'!$D2925)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 Sheet'!$D2926)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 Sheet'!$D2927)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 Sheet'!$D2928)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 Sheet'!$D2929)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 Sheet'!$D2930)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 Sheet'!$D2931)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 Sheet'!$D2932)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 Sheet'!$D2933)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 Sheet'!$D2934)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 Sheet'!$D2935)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 Sheet'!$D2936)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 Sheet'!$D2937)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 Sheet'!$D2938)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 Sheet'!$D2939)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 Sheet'!$D2940)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 Sheet'!$D2941)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 Sheet'!$D2942)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 Sheet'!$D2943)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 Sheet'!$D2944)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 Sheet'!$D2945)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 Sheet'!$D2946)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 Sheet'!$D2947)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 Sheet'!$D2948)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 Sheet'!$D2949)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 Sheet'!$D2950)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 Sheet'!$D2951)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 Sheet'!$D2952)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 Sheet'!$D2953)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 Sheet'!$D2954)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 Sheet'!$D2955)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 Sheet'!$D2956)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 Sheet'!$D2957)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 Sheet'!$D2958)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 Sheet'!$D2959)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 Sheet'!$D2960)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 Sheet'!$D2961)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 Sheet'!$D2962)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 Sheet'!$D2963)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 Sheet'!$D2964)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 Sheet'!$D2965)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 Sheet'!$D2966)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 Sheet'!$D2967)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 Sheet'!$D2968)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 Sheet'!$D2969)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 Sheet'!$D2970)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 Sheet'!$D2971)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 Sheet'!$D2972)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 Sheet'!$D2973)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 Sheet'!$D2974)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 Sheet'!$D2975)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 Sheet'!$D2976)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 Sheet'!$D2977)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 Sheet'!$D2978)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 Sheet'!$D2979)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 Sheet'!$D2980)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 Sheet'!$D2981)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 Sheet'!$D2982)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 Sheet'!$D2983)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 Sheet'!$D2984)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 Sheet'!$D2985)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 Sheet'!$D2986)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 Sheet'!$D2987)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 Sheet'!$D2988)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 Sheet'!$D2989)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 Sheet'!$D2990)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 Sheet'!$D2991)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 Sheet'!$D2992)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 Sheet'!$D2993)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 Sheet'!$D2994)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 Sheet'!$D2995)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 Sheet'!$D2996)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 Sheet'!$D2997)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 Sheet'!$D2998)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 Sheet'!$D2999)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 Sheet'!$D3000)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 Sheet'!$D3001)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 Sheet'!$D3002)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 Sheet'!$D3003)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 Sheet'!$D3004)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 Sheet'!$D3005)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 Sheet'!$D3006)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 Sheet'!$D3007)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 Sheet'!$D3008)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 Sheet'!$D3009)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 Sheet'!$D3010)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 Sheet'!$D3011)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 Sheet'!$D3012)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 Sheet'!$D3013)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 Sheet'!$D3014)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 Sheet'!$D3015)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 Sheet'!$D3016)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 Sheet'!$D3017)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 Sheet'!$D3018)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 Sheet'!$D3019)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 Sheet'!$D3020)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 Sheet'!$D3021)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 Sheet'!$D3022)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 Sheet'!$D3023)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 Sheet'!$D3024)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 Sheet'!$D3025)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 Sheet'!$D3026)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 Sheet'!$D3027)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 Sheet'!$D3028)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 Sheet'!$D3029)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 Sheet'!$D3030)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 Sheet'!$D3031)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 Sheet'!$D3032)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 Sheet'!$D3033)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 Sheet'!$D3034)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 Sheet'!$D3035)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 Sheet'!$D3036)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 Sheet'!$D3037)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 Sheet'!$D3038)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 Sheet'!$D3039)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 Sheet'!$D3040)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 Sheet'!$D3041)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 Sheet'!$D3042)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 Sheet'!$D3043)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 Sheet'!$D3044)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 Sheet'!$D3045)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 Sheet'!$D3046)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 Sheet'!$D3047)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 Sheet'!$D3048)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 Sheet'!$D3049)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 Sheet'!$D3050)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 Sheet'!$D3051)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 Sheet'!$D3052)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 Sheet'!$D3053)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 Sheet'!$D3054)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 Sheet'!$D3055)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 Sheet'!$D3056)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 Sheet'!$D3057)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 Sheet'!$D3058)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 Sheet'!$D3059)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 Sheet'!$D3060)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 Sheet'!$D3061)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 Sheet'!$D3062)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 Sheet'!$D3063)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 Sheet'!$D3064)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 Sheet'!$D3065)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 Sheet'!$D3066)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 Sheet'!$D3067)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 Sheet'!$D3068)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 Sheet'!$D3069)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 Sheet'!$D3070)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 Sheet'!$D3071)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 Sheet'!$D3072)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 Sheet'!$D3073)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 Sheet'!$D3074)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 Sheet'!$D3075)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 Sheet'!$D3076)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 Sheet'!$D3077)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 Sheet'!$D3078)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 Sheet'!$D3079)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 Sheet'!$D3080)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 Sheet'!$D3081)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 Sheet'!$D3082)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 Sheet'!$D3083)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 Sheet'!$D3084)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 Sheet'!$D3085)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 Sheet'!$D3086)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 Sheet'!$D3087)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 Sheet'!$D3088)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 Sheet'!$D3089)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 Sheet'!$D3090)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 Sheet'!$D3091)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 Sheet'!$D3092)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 Sheet'!$D3093)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 Sheet'!$D3094)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 Sheet'!$D3095)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 Sheet'!$D3096)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 Sheet'!$D3097)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 Sheet'!$D3098)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 Sheet'!$D3099)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 Sheet'!$D3100)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 Sheet'!$D3101)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 Sheet'!$D3102)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 Sheet'!$D3103)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 Sheet'!$D3104)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 Sheet'!$D3105)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 Sheet'!$D3106)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 Sheet'!$D3107)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 Sheet'!$D3108)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 Sheet'!$D3109)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 Sheet'!$D3110)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 Sheet'!$D3111)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 Sheet'!$D3112)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 Sheet'!$D3113)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 Sheet'!$D3114)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 Sheet'!$D3115)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 Sheet'!$D3116)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 Sheet'!$D3117)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 Sheet'!$D3118)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 Sheet'!$D3119)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 Sheet'!$D3120)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 Sheet'!$D3121)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 Sheet'!$D3122)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 Sheet'!$D3123)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 Sheet'!$D3124)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 Sheet'!$D3125)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 Sheet'!$D3126)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 Sheet'!$D3127)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 Sheet'!$D3128)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 Sheet'!$D3129)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 Sheet'!$D3130)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 Sheet'!$D3131)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 Sheet'!$D3132)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 Sheet'!$D3133)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 Sheet'!$D3134)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 Sheet'!$D3135)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 Sheet'!$D3136)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 Sheet'!$D3137)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 Sheet'!$D3138)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 Sheet'!$D3139)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 Sheet'!$D3140)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 Sheet'!$D3141)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 Sheet'!$D3142)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 Sheet'!$D3143)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 Sheet'!$D3144)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 Sheet'!$D3145)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 Sheet'!$D3146)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 Sheet'!$D3147)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 Sheet'!$D3148)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 Sheet'!$D3149)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 Sheet'!$D3150)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 Sheet'!$D3151)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 Sheet'!$D3152)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 Sheet'!$D3153)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 Sheet'!$D3154)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 Sheet'!$D3155)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 Sheet'!$D3156)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 Sheet'!$D3157)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 Sheet'!$D3158)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 Sheet'!$D3159)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 Sheet'!$D3160)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 Sheet'!$D3161)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 Sheet'!$D3162)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 Sheet'!$D3163)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 Sheet'!$D3164)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 Sheet'!$D3165)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 Sheet'!$D3166)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 Sheet'!$D3167)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 Sheet'!$D3168)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 Sheet'!$D3169)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 Sheet'!$D3170)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 Sheet'!$D3171)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 Sheet'!$D3172)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 Sheet'!$D3173)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 Sheet'!$D3174)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 Sheet'!$D3175)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 Sheet'!$D3176)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 Sheet'!$D3177)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 Sheet'!$D3178)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 Sheet'!$D3179)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 Sheet'!$D3180)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 Sheet'!$D3181)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 Sheet'!$D3182)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 Sheet'!$D3183)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 Sheet'!$D3184)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 Sheet'!$D3185)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 Sheet'!$D3186)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 Sheet'!$D3187)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 Sheet'!$D3188)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 Sheet'!$D3189)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 Sheet'!$D3190)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 Sheet'!$D3191)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 Sheet'!$D3192)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 Sheet'!$D3193)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 Sheet'!$D3194)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 Sheet'!$D3195)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 Sheet'!$D3196)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 Sheet'!$D3197)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 Sheet'!$D3198)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 Sheet'!$D3199)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 Sheet'!$D3200)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 Sheet'!$D3201)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 Sheet'!$D3202)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 Sheet'!$D3203)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 Sheet'!$D3204)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 Sheet'!$D3205)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 Sheet'!$D3206)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 Sheet'!$D3207)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 Sheet'!$D3208)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 Sheet'!$D3209)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 Sheet'!$D3210)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 Sheet'!$D3211)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 Sheet'!$D3212)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 Sheet'!$D3213)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 Sheet'!$D3214)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 Sheet'!$D3215)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 Sheet'!$D3216)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 Sheet'!$D3217)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 Sheet'!$D3218)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 Sheet'!$D3219)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 Sheet'!$D3220)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 Sheet'!$D3221)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 Sheet'!$D3222)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 Sheet'!$D3223)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 Sheet'!$D3224)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 Sheet'!$D3225)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 Sheet'!$D3226)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 Sheet'!$D3227)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 Sheet'!$D3228)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 Sheet'!$D3229)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 Sheet'!$D3230)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 Sheet'!$D3231)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 Sheet'!$D3232)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 Sheet'!$D3233)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 Sheet'!$D3234)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 Sheet'!$D3235)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 Sheet'!$D3236)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 Sheet'!$D3237)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 Sheet'!$D3238)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 Sheet'!$D3239)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 Sheet'!$D3240)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 Sheet'!$D3241)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 Sheet'!$D3242)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 Sheet'!$D3243)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 Sheet'!$D3244)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 Sheet'!$D3245)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 Sheet'!$D3246)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 Sheet'!$D3247)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 Sheet'!$D3248)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 Sheet'!$D3249)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 Sheet'!$D3250)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 Sheet'!$D3251)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 Sheet'!$D3252)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 Sheet'!$D3253)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 Sheet'!$D3254)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 Sheet'!$D3255)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 Sheet'!$D3256)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 Sheet'!$D3257)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 Sheet'!$D3258)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 Sheet'!$D3259)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 Sheet'!$D3260)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 Sheet'!$D3261)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 Sheet'!$D3262)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 Sheet'!$D3263)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 Sheet'!$D3264)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 Sheet'!$D3265)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 Sheet'!$D3266)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 Sheet'!$D3267)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 Sheet'!$D3268)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 Sheet'!$D3269)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 Sheet'!$D3270)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 Sheet'!$D3271)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 Sheet'!$D3272)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 Sheet'!$D3273)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 Sheet'!$D3274)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 Sheet'!$D3275)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 Sheet'!$D3276)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 Sheet'!$D3277)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 Sheet'!$D3278)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 Sheet'!$D3279)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 Sheet'!$D3280)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 Sheet'!$D3281)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 Sheet'!$D3282)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 Sheet'!$D3283)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 Sheet'!$D3284)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 Sheet'!$D3285)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 Sheet'!$D3286)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 Sheet'!$D3287)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 Sheet'!$D3288)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 Sheet'!$D3289)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 Sheet'!$D3290)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 Sheet'!$D3291)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 Sheet'!$D3292)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 Sheet'!$D3293)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 Sheet'!$D3294)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 Sheet'!$D3295)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 Sheet'!$D3296)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 Sheet'!$D3297)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 Sheet'!$D3298)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 Sheet'!$D3299)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 Sheet'!$D3300)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 Sheet'!$D3301)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 Sheet'!$D3302)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 Sheet'!$D3303)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 Sheet'!$D3304)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 Sheet'!$D3305)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 Sheet'!$D3306)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 Sheet'!$D3307)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 Sheet'!$D3308)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 Sheet'!$D3309)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 Sheet'!$D3310)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 Sheet'!$D3311)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 Sheet'!$D3312)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 Sheet'!$D3313)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 Sheet'!$D3314)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 Sheet'!$D3315)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 Sheet'!$D3316)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 Sheet'!$D3317)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 Sheet'!$D3318)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 Sheet'!$D3319)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 Sheet'!$D3320)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 Sheet'!$D3321)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 Sheet'!$D3322)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 Sheet'!$D3323)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 Sheet'!$D3324)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 Sheet'!$D3325)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 Sheet'!$D3326)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 Sheet'!$D3327)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 Sheet'!$D3328)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 Sheet'!$D3329)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 Sheet'!$D3330)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 Sheet'!$D3331)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 Sheet'!$D3332)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 Sheet'!$D3333)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 Sheet'!$D3334)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 Sheet'!$D3335)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 Sheet'!$D3336)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 Sheet'!$D3337)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 Sheet'!$D3338)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 Sheet'!$D3339)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 Sheet'!$D3340)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 Sheet'!$D3341)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 Sheet'!$D3342)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 Sheet'!$D3343)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 Sheet'!$D3344)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 Sheet'!$D3345)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 Sheet'!$D3346)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 Sheet'!$D3347)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 Sheet'!$D3348)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 Sheet'!$D3349)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 Sheet'!$D3350)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 Sheet'!$D3351)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 Sheet'!$D3352)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 Sheet'!$D3353)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 Sheet'!$D3354)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 Sheet'!$D3355)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 Sheet'!$D3356)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 Sheet'!$D3357)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 Sheet'!$D3358)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 Sheet'!$D3359)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 Sheet'!$D3360)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 Sheet'!$D3361)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 Sheet'!$D3362)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 Sheet'!$D3363)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 Sheet'!$D3364)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 Sheet'!$D3365)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 Sheet'!$D3366)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 Sheet'!$D3367)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 Sheet'!$D3368)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 Sheet'!$D3369)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 Sheet'!$D3370)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 Sheet'!$D3371)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 Sheet'!$D3372)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 Sheet'!$D3373)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 Sheet'!$D3374)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 Sheet'!$D3375)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 Sheet'!$D3376)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 Sheet'!$D3377)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 Sheet'!$D3378)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 Sheet'!$D3379)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 Sheet'!$D3380)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 Sheet'!$D3381)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 Sheet'!$D3382)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 Sheet'!$D3383)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 Sheet'!$D3384)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 Sheet'!$D3385)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 Sheet'!$D3386)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 Sheet'!$D3387)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 Sheet'!$D3388)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 Sheet'!$D3389)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 Sheet'!$D3390)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 Sheet'!$D3391)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 Sheet'!$D3392)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 Sheet'!$D3393)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 Sheet'!$D3394)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 Sheet'!$D3395)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 Sheet'!$D3396)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 Sheet'!$D3397)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 Sheet'!$D3398)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 Sheet'!$D3399)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 Sheet'!$D3400)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 Sheet'!$D3401)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 Sheet'!$D3402)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 Sheet'!$D3403)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 Sheet'!$D3404)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 Sheet'!$D3405)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 Sheet'!$D3406)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 Sheet'!$D3407)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 Sheet'!$D3408)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 Sheet'!$D3409)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 Sheet'!$D3410)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 Sheet'!$D3411)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 Sheet'!$D3412)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 Sheet'!$D3413)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 Sheet'!$D3414)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 Sheet'!$D3415)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 Sheet'!$D3416)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 Sheet'!$D3417)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 Sheet'!$D3418)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 Sheet'!$D3419)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 Sheet'!$D3420)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 Sheet'!$D3421)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 Sheet'!$D3422)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 Sheet'!$D3423)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 Sheet'!$D3424)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 Sheet'!$D3425)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 Sheet'!$D3426)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 Sheet'!$D3427)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 Sheet'!$D3428)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 Sheet'!$D3429)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 Sheet'!$D3430)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 Sheet'!$D3431)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 Sheet'!$D3432)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 Sheet'!$D3433)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 Sheet'!$D3434)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 Sheet'!$D3435)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 Sheet'!$D3436)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 Sheet'!$D3437)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 Sheet'!$D3438)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 Sheet'!$D3439)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 Sheet'!$D3440)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 Sheet'!$D3441)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 Sheet'!$D3442)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 Sheet'!$D3443)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 Sheet'!$D3444)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 Sheet'!$D3445)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 Sheet'!$D3446)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 Sheet'!$D3447)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 Sheet'!$D3448)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 Sheet'!$D3449)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 Sheet'!$D3450)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 Sheet'!$D3451)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 Sheet'!$D3452)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 Sheet'!$D3453)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 Sheet'!$D3454)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 Sheet'!$D3455)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 Sheet'!$D3456)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 Sheet'!$D3457)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 Sheet'!$D3458)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 Sheet'!$D3459)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 Sheet'!$D3460)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 Sheet'!$D3461)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 Sheet'!$D3462)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 Sheet'!$D3463)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 Sheet'!$D3464)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 Sheet'!$D3465)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 Sheet'!$D3466)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 Sheet'!$D3467)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 Sheet'!$D3468)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 Sheet'!$D3469)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 Sheet'!$D3470)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 Sheet'!$D3471)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 Sheet'!$D3472)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 Sheet'!$D3473)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 Sheet'!$D3474)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 Sheet'!$D3475)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 Sheet'!$D3476)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 Sheet'!$D3477)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 Sheet'!$D3478)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 Sheet'!$D3479)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 Sheet'!$D3480)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 Sheet'!$D3481)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 Sheet'!$D3482)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 Sheet'!$D3483)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 Sheet'!$D3484)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 Sheet'!$D3485)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 Sheet'!$D3486)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 Sheet'!$D3487)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 Sheet'!$D3488)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 Sheet'!$D3489)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 Sheet'!$D3490)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 Sheet'!$D3491)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 Sheet'!$D3492)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 Sheet'!$D3493)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 Sheet'!$D3494)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 Sheet'!$D3495)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 Sheet'!$D3496)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 Sheet'!$D3497)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 Sheet'!$D3498)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 Sheet'!$D3499)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 Sheet'!$D3500)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 Sheet'!$D3501)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 Sheet'!$D3502)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 Sheet'!$D3503)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 Sheet'!$D3504)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 Sheet'!$D3505)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 Sheet'!$D3506)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 Sheet'!$D3507)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 Sheet'!$D3508)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 Sheet'!$D3509)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 Sheet'!$D3510)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 Sheet'!$D3511)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 Sheet'!$D3512)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 Sheet'!$D3513)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 Sheet'!$D3514)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 Sheet'!$D3515)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 Sheet'!$D3516)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 Sheet'!$D3517)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 Sheet'!$D3518)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 Sheet'!$D3519)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 Sheet'!$D3520)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 Sheet'!$D3521)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 Sheet'!$D3522)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 Sheet'!$D3523)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 Sheet'!$D3524)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 Sheet'!$D3525)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 Sheet'!$D3526)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 Sheet'!$D3527)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 Sheet'!$D3528)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 Sheet'!$D3529)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 Sheet'!$D3530)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 Sheet'!$D3531)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 Sheet'!$D3532)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 Sheet'!$D3533)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 Sheet'!$D3534)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 Sheet'!$D3535)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 Sheet'!$D3536)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 Sheet'!$D3537)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 Sheet'!$D3538)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 Sheet'!$D3539)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 Sheet'!$D3540)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 Sheet'!$D3541)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 Sheet'!$D3542)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 Sheet'!$D3543)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 Sheet'!$D3544)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 Sheet'!$D3545)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 Sheet'!$D3546)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 Sheet'!$D3547)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 Sheet'!$D3548)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 Sheet'!$D3549)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 Sheet'!$D3550)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 Sheet'!$D3551)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 Sheet'!$D3552)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 Sheet'!$D3553)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 Sheet'!$D3554)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 Sheet'!$D3555)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 Sheet'!$D3556)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 Sheet'!$D3557)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 Sheet'!$D3558)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 Sheet'!$D3559)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 Sheet'!$D3560)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 Sheet'!$D3561)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 Sheet'!$D3562)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 Sheet'!$D3563)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 Sheet'!$D3564)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 Sheet'!$D3565)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 Sheet'!$D3566)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 Sheet'!$D3567)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 Sheet'!$D3568)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 Sheet'!$D3569)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 Sheet'!$D3570)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 Sheet'!$D3571)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 Sheet'!$D3572)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 Sheet'!$D3573)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 Sheet'!$D3574)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 Sheet'!$D3575)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 Sheet'!$D3576)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 Sheet'!$D3577)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 Sheet'!$D3578)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 Sheet'!$D3579)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 Sheet'!$D3580)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 Sheet'!$D3581)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 Sheet'!$D3582)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 Sheet'!$D3583)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 Sheet'!$D3584)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 Sheet'!$D3585)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 Sheet'!$D3586)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 Sheet'!$D3587)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 Sheet'!$D3588)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 Sheet'!$D3589)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 Sheet'!$D3590)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 Sheet'!$D3591)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 Sheet'!$D3592)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 Sheet'!$D3593)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 Sheet'!$D3594)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 Sheet'!$D3595)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 Sheet'!$D3596)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 Sheet'!$D3597)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 Sheet'!$D3598)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 Sheet'!$D3599)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 Sheet'!$D3600)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 Sheet'!$D3601)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 Sheet'!$D3602)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 Sheet'!$D3603)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 Sheet'!$D3604)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 Sheet'!$D3605)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 Sheet'!$D3606)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 Sheet'!$D3607)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 Sheet'!$D3608)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 Sheet'!$D3609)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 Sheet'!$D3610)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 Sheet'!$D3611)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 Sheet'!$D3612)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 Sheet'!$D3613)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 Sheet'!$D3614)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 Sheet'!$D3615)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 Sheet'!$D3616)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 Sheet'!$D3617)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 Sheet'!$D3618)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 Sheet'!$D3619)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 Sheet'!$D3620)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 Sheet'!$D3621)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 Sheet'!$D3622)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 Sheet'!$D3623)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 Sheet'!$D3624)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 Sheet'!$D3625)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 Sheet'!$D3626)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 Sheet'!$D3627)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 Sheet'!$D3628)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 Sheet'!$D3629)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 Sheet'!$D3630)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 Sheet'!$D3631)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 Sheet'!$D3632)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 Sheet'!$D3633)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 Sheet'!$D3634)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 Sheet'!$D3635)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 Sheet'!$D3636)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 Sheet'!$D3637)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 Sheet'!$D3638)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 Sheet'!$D3639)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 Sheet'!$D3640)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 Sheet'!$D3641)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 Sheet'!$D3642)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 Sheet'!$D3643)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 Sheet'!$D3644)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 Sheet'!$D3645)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 Sheet'!$D3646)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 Sheet'!$D3647)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 Sheet'!$D3648)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 Sheet'!$D3649)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 Sheet'!$D3650)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 Sheet'!$D3651)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 Sheet'!$D3652)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 Sheet'!$D3653)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 Sheet'!$D3654)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 Sheet'!$D3655)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 Sheet'!$D3656)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 Sheet'!$D3657)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 Sheet'!$D3658)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 Sheet'!$D3659)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 Sheet'!$D3660)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 Sheet'!$D3661)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 Sheet'!$D3662)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 Sheet'!$D3663)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 Sheet'!$D3664)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 Sheet'!$D3665)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 Sheet'!$D3666)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 Sheet'!$D3667)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 Sheet'!$D3668)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 Sheet'!$D3669)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 Sheet'!$D3670)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 Sheet'!$D3671)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 Sheet'!$D3672)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 Sheet'!$D3673)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 Sheet'!$D3674)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 Sheet'!$D3675)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 Sheet'!$D3676)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 Sheet'!$D3677)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 Sheet'!$D3678)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 Sheet'!$D3679)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 Sheet'!$D3680)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 Sheet'!$D3681)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 Sheet'!$D3682)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 Sheet'!$D3683)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 Sheet'!$D3684)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 Sheet'!$D3685)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 Sheet'!$D3686)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 Sheet'!$D3687)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 Sheet'!$D3688)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 Sheet'!$D3689)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 Sheet'!$D3690)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 Sheet'!$D3691)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 Sheet'!$D3692)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 Sheet'!$D3693)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 Sheet'!$D3694)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 Sheet'!$D3695)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 Sheet'!$D3696)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 Sheet'!$D3697)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 Sheet'!$D3698)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 Sheet'!$D3699)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 Sheet'!$D3700)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 Sheet'!$D3701)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 Sheet'!$D3702)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 Sheet'!$D3703)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 Sheet'!$D3704)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 Sheet'!$D3705)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 Sheet'!$D3706)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 Sheet'!$D3707)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 Sheet'!$D3708)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 Sheet'!$D3709)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 Sheet'!$D3710)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 Sheet'!$D3711)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 Sheet'!$D3712)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 Sheet'!$D3713)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 Sheet'!$D3714)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 Sheet'!$D3715)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 Sheet'!$D3716)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 Sheet'!$D3717)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 Sheet'!$D3718)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 Sheet'!$D3719)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 Sheet'!$D3720)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 Sheet'!$D3721)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 Sheet'!$D3722)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 Sheet'!$D3723)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 Sheet'!$D3724)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 Sheet'!$D3725)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 Sheet'!$D3726)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 Sheet'!$D3727)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 Sheet'!$D3728)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 Sheet'!$D3729)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 Sheet'!$D3730)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 Sheet'!$D3731)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 Sheet'!$D3732)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 Sheet'!$D3733)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 Sheet'!$D3734)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 Sheet'!$D3735)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 Sheet'!$D3736)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 Sheet'!$D3737)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 Sheet'!$D3738)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 Sheet'!$D3739)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 Sheet'!$D3740)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 Sheet'!$D3741)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 Sheet'!$D3742)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 Sheet'!$D3743)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 Sheet'!$D3744)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 Sheet'!$D3745)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 Sheet'!$D3746)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 Sheet'!$D3747)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 Sheet'!$D3748)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 Sheet'!$D3749)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 Sheet'!$D3750)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 Sheet'!$D3751)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 Sheet'!$D3752)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 Sheet'!$D3753)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 Sheet'!$D3754)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 Sheet'!$D3755)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 Sheet'!$D3756)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 Sheet'!$D3757)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 Sheet'!$D3758)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 Sheet'!$D3759)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 Sheet'!$D3760)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 Sheet'!$D3761)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 Sheet'!$D3762)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 Sheet'!$D3763)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 Sheet'!$D3764)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 Sheet'!$D3765)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 Sheet'!$D3766)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 Sheet'!$D3767)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 Sheet'!$D3768)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 Sheet'!$D3769)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 Sheet'!$D3770)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 Sheet'!$D3771)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 Sheet'!$D3772)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 Sheet'!$D3773)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 Sheet'!$D3774)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 Sheet'!$D3775)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 Sheet'!$D3776)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 Sheet'!$D3777)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 Sheet'!$D3778)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 Sheet'!$D3779)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 Sheet'!$D3780)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 Sheet'!$D3781)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 Sheet'!$D3782)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 Sheet'!$D3783)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 Sheet'!$D3784)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 Sheet'!$D3785)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 Sheet'!$D3786)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 Sheet'!$D3787)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 Sheet'!$D3788)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 Sheet'!$D3789)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 Sheet'!$D3790)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 Sheet'!$D3791)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 Sheet'!$D3792)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 Sheet'!$D3793)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 Sheet'!$D3794)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 Sheet'!$D3795)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 Sheet'!$D3796)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 Sheet'!$D3797)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 Sheet'!$D3798)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 Sheet'!$D3799)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 Sheet'!$D3800)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 Sheet'!$D3801)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 Sheet'!$D3802)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 Sheet'!$D3803)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 Sheet'!$D3804)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 Sheet'!$D3805)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 Sheet'!$D3806)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 Sheet'!$D3807)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 Sheet'!$D3808)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 Sheet'!$D3809)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 Sheet'!$D3810)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 Sheet'!$D3811)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 Sheet'!$D3812)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 Sheet'!$D3813)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 Sheet'!$D3814)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 Sheet'!$D3815)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 Sheet'!$D3816)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 Sheet'!$D3817)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 Sheet'!$D3818)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 Sheet'!$D3819)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 Sheet'!$D3820)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 Sheet'!$D3821)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 Sheet'!$D3822)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 Sheet'!$D3823)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 Sheet'!$D3824)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 Sheet'!$D3825)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 Sheet'!$D3826)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 Sheet'!$D3827)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 Sheet'!$D3828)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 Sheet'!$D3829)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 Sheet'!$D3830)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 Sheet'!$D3831)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 Sheet'!$D3832)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 Sheet'!$D3833)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 Sheet'!$D3834)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 Sheet'!$D3835)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 Sheet'!$D3836)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 Sheet'!$D3837)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 Sheet'!$D3838)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 Sheet'!$D3839)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 Sheet'!$D3840)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 Sheet'!$D3841)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 Sheet'!$D3842)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 Sheet'!$D3843)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 Sheet'!$D3844)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 Sheet'!$D3845)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 Sheet'!$D3846)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 Sheet'!$D3847)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 Sheet'!$D3848)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 Sheet'!$D3849)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 Sheet'!$D3850)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 Sheet'!$D3851)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 Sheet'!$D3852)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 Sheet'!$D3853)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 Sheet'!$D3854)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 Sheet'!$D3855)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 Sheet'!$D3856)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 Sheet'!$D3857)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 Sheet'!$D3858)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 Sheet'!$D3859)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 Sheet'!$D3860)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 Sheet'!$D3861)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 Sheet'!$D3862)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 Sheet'!$D3863)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 Sheet'!$D3864)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 Sheet'!$D3865)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 Sheet'!$D3866)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 Sheet'!$D3867)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 Sheet'!$D3868)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 Sheet'!$D3869)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 Sheet'!$D3870)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 Sheet'!$D3871)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 Sheet'!$D3872)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 Sheet'!$D3873)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 Sheet'!$D3874)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 Sheet'!$D3875)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 Sheet'!$D3876)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 Sheet'!$D3877)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 Sheet'!$D3878)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 Sheet'!$D3879)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 Sheet'!$D3880)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 Sheet'!$D3881)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 Sheet'!$D3882)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 Sheet'!$D3883)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 Sheet'!$D3884)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 Sheet'!$D3885)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 Sheet'!$D3886)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 Sheet'!$D3887)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 Sheet'!$D3888)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 Sheet'!$D3889)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 Sheet'!$D3890)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 Sheet'!$D3891)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 Sheet'!$D3892)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 Sheet'!$D3893)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 Sheet'!$D3894)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 Sheet'!$D3895)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 Sheet'!$D3896)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 Sheet'!$D3897)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 Sheet'!$D3898)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 Sheet'!$D3899)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 Sheet'!$D3900)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 Sheet'!$D3901)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 Sheet'!$D3902)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 Sheet'!$D3903)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 Sheet'!$D3904)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 Sheet'!$D3905)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 Sheet'!$D3906)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 Sheet'!$D3907)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 Sheet'!$D3908)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 Sheet'!$D3909)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 Sheet'!$D3910)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 Sheet'!$D3911)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 Sheet'!$D3912)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 Sheet'!$D3913)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 Sheet'!$D3914)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 Sheet'!$D3915)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 Sheet'!$D3916)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 Sheet'!$D3917)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 Sheet'!$D3918)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 Sheet'!$D3919)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 Sheet'!$D3920)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 Sheet'!$D3921)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 Sheet'!$D3922)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 Sheet'!$D3923)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 Sheet'!$D3924)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 Sheet'!$D3925)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 Sheet'!$D3926)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 Sheet'!$D3927)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 Sheet'!$D3928)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 Sheet'!$D3929)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 Sheet'!$D3930)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 Sheet'!$D3931)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 Sheet'!$D3932)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 Sheet'!$D3933)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 Sheet'!$D3934)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 Sheet'!$D3935)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 Sheet'!$D3936)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 Sheet'!$D3937)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 Sheet'!$D3938)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 Sheet'!$D3939)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 Sheet'!$D3940)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 Sheet'!$D3941)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 Sheet'!$D3942)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 Sheet'!$D3943)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 Sheet'!$D3944)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 Sheet'!$D3945)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 Sheet'!$D3946)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 Sheet'!$D3947)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 Sheet'!$D3948)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 Sheet'!$D3949)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 Sheet'!$D3950)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 Sheet'!$D3951)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 Sheet'!$D3952)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 Sheet'!$D3953)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 Sheet'!$D3954)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 Sheet'!$D3955)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 Sheet'!$D3956)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 Sheet'!$D3957)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 Sheet'!$D3958)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 Sheet'!$D3959)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 Sheet'!$D3960)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 Sheet'!$D3961)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 Sheet'!$D3962)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 Sheet'!$D3963)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 Sheet'!$D3964)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 Sheet'!$D3965)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 Sheet'!$D3966)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 Sheet'!$D3967)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 Sheet'!$D3968)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 Sheet'!$D3969)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 Sheet'!$D3970)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 Sheet'!$D3971)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 Sheet'!$D3972)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 Sheet'!$D3973)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 Sheet'!$D3974)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 Sheet'!$D3975)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 Sheet'!$D3976)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 Sheet'!$D3977)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 Sheet'!$D3978)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 Sheet'!$D3979)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 Sheet'!$D3980)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 Sheet'!$D3981)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 Sheet'!$D3982)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 Sheet'!$D3983)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 Sheet'!$D3984)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 Sheet'!$D3985)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 Sheet'!$D3986)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 Sheet'!$D3987)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 Sheet'!$D3988)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 Sheet'!$D3989)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 Sheet'!$D3990)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 Sheet'!$D3991)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 Sheet'!$D3992)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 Sheet'!$D3993)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 Sheet'!$D3994)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 Sheet'!$D3995)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 Sheet'!$D3996)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 Sheet'!$D3997)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 Sheet'!$D3998)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 Sheet'!$D3999)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 Sheet'!$D4000)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 Sheet'!$D4001)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 Sheet'!$D4002)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 Sheet'!$D4003)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 Sheet'!$D4004)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 Sheet'!$D4005)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 Sheet'!$D4006)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 Sheet'!$D4007)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 Sheet'!$D4008)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 Sheet'!$D4009)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 Sheet'!$D4010)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 Sheet'!$D4011)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 Sheet'!$D4012)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 Sheet'!$D4013)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 Sheet'!$D4014)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 Sheet'!$D4015)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 Sheet'!$D4016)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 Sheet'!$D4017)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 Sheet'!$D4018)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 Sheet'!$D4019)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 Sheet'!$D4020)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 Sheet'!$D4021)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 Sheet'!$D4022)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 Sheet'!$D4023)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 Sheet'!$D4024)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 Sheet'!$D4025)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 Sheet'!$D4026)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 Sheet'!$D4027)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 Sheet'!$D4028)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 Sheet'!$D4029)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 Sheet'!$D4030)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 Sheet'!$D4031)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 Sheet'!$D4032)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 Sheet'!$D4033)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 Sheet'!$D4034)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 Sheet'!$D4035)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 Sheet'!$D4036)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 Sheet'!$D4037)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 Sheet'!$D4038)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 Sheet'!$D4039)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 Sheet'!$D4040)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 Sheet'!$D4041)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 Sheet'!$D4042)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 Sheet'!$D4043)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 Sheet'!$D4044)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 Sheet'!$D4045)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 Sheet'!$D4046)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 Sheet'!$D4047)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 Sheet'!$D4048)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 Sheet'!$D4049)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 Sheet'!$D4050)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 Sheet'!$D4051)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 Sheet'!$D4052)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 Sheet'!$D4053)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 Sheet'!$D4054)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 Sheet'!$D4055)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 Sheet'!$D4056)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 Sheet'!$D4057)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 Sheet'!$D4058)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 Sheet'!$D4059)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 Sheet'!$D4060)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 Sheet'!$D4061)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 Sheet'!$D4062)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 Sheet'!$D4063)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 Sheet'!$D4064)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 Sheet'!$D4065)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 Sheet'!$D4066)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 Sheet'!$D4067)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 Sheet'!$D4068)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 Sheet'!$D4069)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 Sheet'!$D4070)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 Sheet'!$D4071)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 Sheet'!$D4072)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 Sheet'!$D4073)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 Sheet'!$D4074)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 Sheet'!$D4075)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 Sheet'!$D4076)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 Sheet'!$D4077)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 Sheet'!$D4078)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 Sheet'!$D4079)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 Sheet'!$D4080)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 Sheet'!$D4081)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 Sheet'!$D4082)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 Sheet'!$D4083)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 Sheet'!$D4084)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 Sheet'!$D4085)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 Sheet'!$D4086)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 Sheet'!$D4087)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 Sheet'!$D4088)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 Sheet'!$D4089)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 Sheet'!$D4090)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 Sheet'!$D4091)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 Sheet'!$D4092)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 Sheet'!$D4093)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 Sheet'!$D4094)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 Sheet'!$D4095)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 Sheet'!$D4096)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 Sheet'!$D4097)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 Sheet'!$D4098)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 Sheet'!$D4099)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 Sheet'!$D4100)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 Sheet'!$D4101)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 Sheet'!$D4102)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 Sheet'!$D4103)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 Sheet'!$D4104)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 Sheet'!$D4105)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 Sheet'!$D4106)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 Sheet'!$D4107)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 Sheet'!$D4108)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 Sheet'!$D4109)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 Sheet'!$D4110)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 Sheet'!$D4111)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 Sheet'!$D4112)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 Sheet'!$D4113)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 Sheet'!$D4114)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 Sheet'!$D4115)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 Sheet'!$D4116)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 Sheet'!$D4117)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 Sheet'!$D4118)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 Sheet'!$D4119)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 Sheet'!$D4120)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 Sheet'!$D4121)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 Sheet'!$D4122)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 Sheet'!$D4123)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 Sheet'!$D4124)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 Sheet'!$D4125)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 Sheet'!$D4126)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 Sheet'!$D4127)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 Sheet'!$D4128)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 Sheet'!$D4129)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 Sheet'!$D4130)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 Sheet'!$D4131)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 Sheet'!$D4132)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 Sheet'!$D4133)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 Sheet'!$D4134)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 Sheet'!$D4135)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 Sheet'!$D4136)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 Sheet'!$D4137)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 Sheet'!$D4138)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 Sheet'!$D4139)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 Sheet'!$D4140)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 Sheet'!$D4141)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 Sheet'!$D4142)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 Sheet'!$D4143)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 Sheet'!$D4144)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 Sheet'!$D4145)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 Sheet'!$D4146)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 Sheet'!$D4147)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 Sheet'!$D4148)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 Sheet'!$D4149)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 Sheet'!$D4150)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 Sheet'!$D4151)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 Sheet'!$D4152)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 Sheet'!$D4153)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 Sheet'!$D4154)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 Sheet'!$D4155)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 Sheet'!$D4156)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 Sheet'!$D4157)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 Sheet'!$D4158)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 Sheet'!$D4159)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 Sheet'!$D4160)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 Sheet'!$D4161)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 Sheet'!$D4162)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 Sheet'!$D4163)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 Sheet'!$D4164)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 Sheet'!$D4165)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 Sheet'!$D4166)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 Sheet'!$D4167)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 Sheet'!$D4168)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 Sheet'!$D4169)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 Sheet'!$D4170)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 Sheet'!$D4171)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 Sheet'!$D4172)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 Sheet'!$D4173)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 Sheet'!$D4174)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 Sheet'!$D4175)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 Sheet'!$D4176)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 Sheet'!$D4177)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 Sheet'!$D4178)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 Sheet'!$D4179)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 Sheet'!$D4180)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 Sheet'!$D4181)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 Sheet'!$D4182)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 Sheet'!$D4183)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 Sheet'!$D4184)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 Sheet'!$D4185)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 Sheet'!$D4186)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 Sheet'!$D4187)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 Sheet'!$D4188)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 Sheet'!$D4189)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 Sheet'!$D4190)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 Sheet'!$D4191)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 Sheet'!$D4192)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 Sheet'!$D4193)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 Sheet'!$D4194)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 Sheet'!$D4195)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 Sheet'!$D4196)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 Sheet'!$D4197)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 Sheet'!$D4198)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 Sheet'!$D4199)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 Sheet'!$D4200)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 Sheet'!$D4201)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 Sheet'!$D4202)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 Sheet'!$D4203)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 Sheet'!$D4204)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 Sheet'!$D4205)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 Sheet'!$D4206)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 Sheet'!$D4207)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 Sheet'!$D4208)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 Sheet'!$D4209)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 Sheet'!$D4210)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 Sheet'!$D4211)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 Sheet'!$D4212)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 Sheet'!$D4213)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 Sheet'!$D4214)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 Sheet'!$D4215)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 Sheet'!$D4216)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 Sheet'!$D4217)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 Sheet'!$D4218)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 Sheet'!$D4219)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 Sheet'!$D4220)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 Sheet'!$D4221)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 Sheet'!$D4222)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 Sheet'!$D4223)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 Sheet'!$D4224)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 Sheet'!$D4225)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 Sheet'!$D4226)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 Sheet'!$D4227)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 Sheet'!$D4228)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 Sheet'!$D4229)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 Sheet'!$D4230)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 Sheet'!$D4231)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 Sheet'!$D4232)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 Sheet'!$D4233)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 Sheet'!$D4234)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 Sheet'!$D4235)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 Sheet'!$D4236)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 Sheet'!$D4237)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 Sheet'!$D4238)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 Sheet'!$D4239)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 Sheet'!$D4240)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 Sheet'!$D4241)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 Sheet'!$D4242)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 Sheet'!$D4243)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 Sheet'!$D4244)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 Sheet'!$D4245)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 Sheet'!$D4246)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 Sheet'!$D4247)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 Sheet'!$D4248)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 Sheet'!$D4249)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 Sheet'!$D4250)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 Sheet'!$D4251)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 Sheet'!$D4252)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 Sheet'!$D4253)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 Sheet'!$D4254)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 Sheet'!$D4255)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 Sheet'!$D4256)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 Sheet'!$D4257)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 Sheet'!$D4258)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 Sheet'!$D4259)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 Sheet'!$D4260)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 Sheet'!$D4261)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 Sheet'!$D4262)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 Sheet'!$D4263)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 Sheet'!$D4264)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 Sheet'!$D4265)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 Sheet'!$D4266)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 Sheet'!$D4267)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 Sheet'!$D4268)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 Sheet'!$D4269)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 Sheet'!$D4270)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 Sheet'!$D4271)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 Sheet'!$D4272)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 Sheet'!$D4273)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 Sheet'!$D4274)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 Sheet'!$D4275)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 Sheet'!$D4276)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 Sheet'!$D4277)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 Sheet'!$D4278)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 Sheet'!$D4279)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 Sheet'!$D4280)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 Sheet'!$D4281)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 Sheet'!$D4282)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 Sheet'!$D4283)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 Sheet'!$D4284)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 Sheet'!$D4285)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 Sheet'!$D4286)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 Sheet'!$D4287)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 Sheet'!$D4288)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 Sheet'!$D4289)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 Sheet'!$D4290)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 Sheet'!$D4291)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 Sheet'!$D4292)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 Sheet'!$D4293)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 Sheet'!$D4294)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 Sheet'!$D4295)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 Sheet'!$D4296)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 Sheet'!$D4297)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 Sheet'!$D4298)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 Sheet'!$D4299)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 Sheet'!$D4300)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 Sheet'!$D4301)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 Sheet'!$D4302)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 Sheet'!$D4303)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 Sheet'!$D4304)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 Sheet'!$D4305)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 Sheet'!$D4306)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 Sheet'!$D4307)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 Sheet'!$D4308)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 Sheet'!$D4309)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 Sheet'!$D4310)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 Sheet'!$D4311)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 Sheet'!$D4312)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 Sheet'!$D4313)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 Sheet'!$D4314)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 Sheet'!$D4315)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 Sheet'!$D4316)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 Sheet'!$D4317)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 Sheet'!$D4318)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 Sheet'!$D4319)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 Sheet'!$D4320)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 Sheet'!$D4321)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 Sheet'!$D4322)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 Sheet'!$D4323)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 Sheet'!$D4324)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 Sheet'!$D4325)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 Sheet'!$D4326)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 Sheet'!$D4327)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 Sheet'!$D4328)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 Sheet'!$D4329)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 Sheet'!$D4330)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 Sheet'!$D4331)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 Sheet'!$D4332)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 Sheet'!$D4333)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 Sheet'!$D4334)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 Sheet'!$D4335)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 Sheet'!$D4336)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 Sheet'!$D4337)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 Sheet'!$D4338)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 Sheet'!$D4339)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 Sheet'!$D4340)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 Sheet'!$D4341)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 Sheet'!$D4342)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 Sheet'!$D4343)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 Sheet'!$D4344)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 Sheet'!$D4345)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 Sheet'!$D4346)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 Sheet'!$D4347)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 Sheet'!$D4348)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 Sheet'!$D4349)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 Sheet'!$D4350)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 Sheet'!$D4351)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 Sheet'!$D4352)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 Sheet'!$D4353)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 Sheet'!$D4354)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 Sheet'!$D4355)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 Sheet'!$D4356)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 Sheet'!$D4357)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 Sheet'!$D4358)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 Sheet'!$D4359)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 Sheet'!$D4360)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 Sheet'!$D4361)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 Sheet'!$D4362)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 Sheet'!$D4363)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 Sheet'!$D4364)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 Sheet'!$D4365)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 Sheet'!$D4366)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 Sheet'!$D4367)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 Sheet'!$D4368)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 Sheet'!$D4369)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 Sheet'!$D4370)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 Sheet'!$D4371)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 Sheet'!$D4372)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 Sheet'!$D4373)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 Sheet'!$D4374)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 Sheet'!$D4375)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 Sheet'!$D4376)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 Sheet'!$D4377)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 Sheet'!$D4378)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 Sheet'!$D4379)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 Sheet'!$D4380)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 Sheet'!$D4381)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 Sheet'!$D4382)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 Sheet'!$D4383)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 Sheet'!$D4384)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 Sheet'!$D4385)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 Sheet'!$D4386)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 Sheet'!$D4387)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 Sheet'!$D4388)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 Sheet'!$D4389)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 Sheet'!$D4390)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 Sheet'!$D4391)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 Sheet'!$D4392)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 Sheet'!$D4393)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 Sheet'!$D4394)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 Sheet'!$D4395)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 Sheet'!$D4396)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 Sheet'!$D4397)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 Sheet'!$D4398)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 Sheet'!$D4399)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 Sheet'!$D4400)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 Sheet'!$D4401)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 Sheet'!$D4402)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 Sheet'!$D4403)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 Sheet'!$D4404)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 Sheet'!$D4405)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 Sheet'!$D4406)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 Sheet'!$D4407)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 Sheet'!$D4408)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 Sheet'!$D4409)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 Sheet'!$D4410)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 Sheet'!$D4411)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 Sheet'!$D4412)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 Sheet'!$D4413)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 Sheet'!$D4414)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 Sheet'!$D4415)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 Sheet'!$D4416)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 Sheet'!$D4417)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 Sheet'!$D4418)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 Sheet'!$D4419)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 Sheet'!$D4420)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 Sheet'!$D4421)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 Sheet'!$D4422)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 Sheet'!$D4423)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 Sheet'!$D4424)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 Sheet'!$D4425)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 Sheet'!$D4426)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 Sheet'!$D4427)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 Sheet'!$D4428)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 Sheet'!$D4429)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 Sheet'!$D4430)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 Sheet'!$D4431)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 Sheet'!$D4432)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 Sheet'!$D4433)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 Sheet'!$D4434)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 Sheet'!$D4435)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 Sheet'!$D4436)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 Sheet'!$D4437)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 Sheet'!$D4438)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 Sheet'!$D4439)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 Sheet'!$D4440)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 Sheet'!$D4441)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 Sheet'!$D4442)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 Sheet'!$D4443)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 Sheet'!$D4444)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 Sheet'!$D4445)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 Sheet'!$D4446)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 Sheet'!$D4447)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 Sheet'!$D4448)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 Sheet'!$D4449)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 Sheet'!$D4450)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 Sheet'!$D4451)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 Sheet'!$D4452)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 Sheet'!$D4453)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 Sheet'!$D4454)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 Sheet'!$D4455)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 Sheet'!$D4456)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 Sheet'!$D4457)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 Sheet'!$D4458)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 Sheet'!$D4459)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 Sheet'!$D4460)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 Sheet'!$D4461)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 Sheet'!$D4462)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 Sheet'!$D4463)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 Sheet'!$D4464)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 Sheet'!$D4465)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 Sheet'!$D4466)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 Sheet'!$D4467)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 Sheet'!$D4468)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 Sheet'!$D4469)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 Sheet'!$D4470)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 Sheet'!$D4471)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 Sheet'!$D4472)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 Sheet'!$D4473)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 Sheet'!$D4474)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 Sheet'!$D4475)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 Sheet'!$D4476)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 Sheet'!$D4477)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 Sheet'!$D4478)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 Sheet'!$D4479)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 Sheet'!$D4480)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 Sheet'!$D4481)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 Sheet'!$D4482)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 Sheet'!$D4483)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 Sheet'!$D4484)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 Sheet'!$D4485)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 Sheet'!$D4486)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 Sheet'!$D4487)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 Sheet'!$D4488)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 Sheet'!$D4489)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 Sheet'!$D4490)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 Sheet'!$D4491)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 Sheet'!$D4492)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 Sheet'!$D4493)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 Sheet'!$D4494)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 Sheet'!$D4495)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 Sheet'!$D4496)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 Sheet'!$D4497)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 Sheet'!$D4498)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 Sheet'!$D4499)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 Sheet'!$D4500)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 Sheet'!$D4501)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 Sheet'!$D4502)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 Sheet'!$D4503)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 Sheet'!$D4504)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 Sheet'!$D4505)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 Sheet'!$D4506)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 Sheet'!$D4507)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 Sheet'!$D4508)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 Sheet'!$D4509)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 Sheet'!$D4510)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 Sheet'!$D4511)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 Sheet'!$D4512)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 Sheet'!$D4513)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 Sheet'!$D4514)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 Sheet'!$D4515)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 Sheet'!$D4516)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 Sheet'!$D4517)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 Sheet'!$D4518)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 Sheet'!$D4519)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 Sheet'!$D4520)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 Sheet'!$D4521)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 Sheet'!$D4522)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 Sheet'!$D4523)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 Sheet'!$D4524)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 Sheet'!$D4525)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 Sheet'!$D4526)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 Sheet'!$D4527)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 Sheet'!$D4528)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 Sheet'!$D4529)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 Sheet'!$D4530)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 Sheet'!$D4531)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 Sheet'!$D4532)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 Sheet'!$D4533)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 Sheet'!$D4534)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 Sheet'!$D4535)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 Sheet'!$D4536)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 Sheet'!$D4537)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 Sheet'!$D4538)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 Sheet'!$D4539)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 Sheet'!$D4540)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 Sheet'!$D4541)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 Sheet'!$D4542)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 Sheet'!$D4543)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 Sheet'!$D4544)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 Sheet'!$D4545)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 Sheet'!$D4546)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 Sheet'!$D4547)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 Sheet'!$D4548)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 Sheet'!$D4549)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 Sheet'!$D4550)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 Sheet'!$D4551)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 Sheet'!$D4552)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 Sheet'!$D4553)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 Sheet'!$D4554)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 Sheet'!$D4555)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 Sheet'!$D4556)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 Sheet'!$D4557)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 Sheet'!$D4558)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 Sheet'!$D4559)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 Sheet'!$D4560)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 Sheet'!$D4561)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 Sheet'!$D4562)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 Sheet'!$D4563)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 Sheet'!$D4564)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 Sheet'!$D4565)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 Sheet'!$D4566)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 Sheet'!$D4567)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 Sheet'!$D4568)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 Sheet'!$D4569)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 Sheet'!$D4570)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 Sheet'!$D4571)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 Sheet'!$D4572)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 Sheet'!$D4573)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 Sheet'!$D4574)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 Sheet'!$D4575)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 Sheet'!$D4576)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 Sheet'!$D4577)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 Sheet'!$D4578)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 Sheet'!$D4579)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 Sheet'!$D4580)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 Sheet'!$D4581)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 Sheet'!$D4582)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 Sheet'!$D4583)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 Sheet'!$D4584)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 Sheet'!$D4585)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 Sheet'!$D4586)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 Sheet'!$D4587)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 Sheet'!$D4588)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 Sheet'!$D4589)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 Sheet'!$D4590)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 Sheet'!$D4591)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 Sheet'!$D4592)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 Sheet'!$D4593)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 Sheet'!$D4594)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 Sheet'!$D4595)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 Sheet'!$D4596)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 Sheet'!$D4597)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 Sheet'!$D4598)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 Sheet'!$D4599)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 Sheet'!$D4600)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 Sheet'!$D4601)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 Sheet'!$D4602)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 Sheet'!$D4603)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 Sheet'!$D4604)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 Sheet'!$D4605)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 Sheet'!$D4606)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 Sheet'!$D4607)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 Sheet'!$D4608)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 Sheet'!$D4609)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 Sheet'!$D4610)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 Sheet'!$D4611)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 Sheet'!$D4612)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 Sheet'!$D4613)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 Sheet'!$D4614)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 Sheet'!$D4615)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 Sheet'!$D4616)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 Sheet'!$D4617)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 Sheet'!$D4618)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 Sheet'!$D4619)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 Sheet'!$D4620)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 Sheet'!$D4621)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 Sheet'!$D4622)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 Sheet'!$D4623)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 Sheet'!$D4624)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 Sheet'!$D4625)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 Sheet'!$D4626)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 Sheet'!$D4627)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 Sheet'!$D4628)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 Sheet'!$D4629)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 Sheet'!$D4630)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 Sheet'!$D4631)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 Sheet'!$D4632)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 Sheet'!$D4633)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 Sheet'!$D4634)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 Sheet'!$D4635)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 Sheet'!$D4636)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 Sheet'!$D4637)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 Sheet'!$D4638)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 Sheet'!$D4639)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 Sheet'!$D4640)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 Sheet'!$D4641)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 Sheet'!$D4642)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 Sheet'!$D4643)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 Sheet'!$D4644)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 Sheet'!$D4645)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 Sheet'!$D4646)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 Sheet'!$D4647)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 Sheet'!$D4648)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 Sheet'!$D4649)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 Sheet'!$D4650)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 Sheet'!$D4651)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 Sheet'!$D4652)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 Sheet'!$D4653)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 Sheet'!$D4654)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 Sheet'!$D4655)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 Sheet'!$D4656)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 Sheet'!$D4657)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 Sheet'!$D4658)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 Sheet'!$D4659)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 Sheet'!$D4660)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 Sheet'!$D4661)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 Sheet'!$D4662)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 Sheet'!$D4663)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 Sheet'!$D4664)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 Sheet'!$D4665)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 Sheet'!$D4666)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 Sheet'!$D4667)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 Sheet'!$D4668)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 Sheet'!$D4669)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 Sheet'!$D4670)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 Sheet'!$D4671)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 Sheet'!$D4672)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 Sheet'!$D4673)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 Sheet'!$D4674)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 Sheet'!$D4675)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 Sheet'!$D4676)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 Sheet'!$D4677)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 Sheet'!$D4678)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 Sheet'!$D4679)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 Sheet'!$D4680)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 Sheet'!$D4681)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 Sheet'!$D4682)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 Sheet'!$D4683)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 Sheet'!$D4684)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 Sheet'!$D4685)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 Sheet'!$D4686)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 Sheet'!$D4687)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 Sheet'!$D4688)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 Sheet'!$D4689)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 Sheet'!$D4690)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 Sheet'!$D4691)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 Sheet'!$D4692)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 Sheet'!$D4693)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 Sheet'!$D4694)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 Sheet'!$D4695)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 Sheet'!$D4696)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 Sheet'!$D4697)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 Sheet'!$D4698)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 Sheet'!$D4699)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 Sheet'!$D4700)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 Sheet'!$D4701)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 Sheet'!$D4702)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 Sheet'!$D4703)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 Sheet'!$D4704)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 Sheet'!$D4705)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 Sheet'!$D4706)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 Sheet'!$D4707)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 Sheet'!$D4708)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 Sheet'!$D4709)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 Sheet'!$D4710)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 Sheet'!$D4711)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 Sheet'!$D4712)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 Sheet'!$D4713)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 Sheet'!$D4714)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 Sheet'!$D4715)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 Sheet'!$D4716)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 Sheet'!$D4717)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 Sheet'!$D4718)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 Sheet'!$D4719)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 Sheet'!$D4720)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 Sheet'!$D4721)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 Sheet'!$D4722)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 Sheet'!$D4723)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 Sheet'!$D4724)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 Sheet'!$D4725)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 Sheet'!$D4726)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 Sheet'!$D4727)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 Sheet'!$D4728)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 Sheet'!$D4729)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 Sheet'!$D4730)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 Sheet'!$D4731)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 Sheet'!$D4732)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 Sheet'!$D4733)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 Sheet'!$D4734)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 Sheet'!$D4735)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 Sheet'!$D4736)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 Sheet'!$D4737)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 Sheet'!$D4738)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 Sheet'!$D4739)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 Sheet'!$D4740)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 Sheet'!$D4741)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 Sheet'!$D4742)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 Sheet'!$D4743)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 Sheet'!$D4744)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 Sheet'!$D4745)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 Sheet'!$D4746)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 Sheet'!$D4747)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 Sheet'!$D4748)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 Sheet'!$D4749)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 Sheet'!$D4750)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 Sheet'!$D4751)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 Sheet'!$D4752)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 Sheet'!$D4753)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 Sheet'!$D4754)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 Sheet'!$D4755)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 Sheet'!$D4756)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 Sheet'!$D4757)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 Sheet'!$D4758)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 Sheet'!$D4759)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 Sheet'!$D4760)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 Sheet'!$D4761)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 Sheet'!$D4762)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 Sheet'!$D4763)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 Sheet'!$D4764)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 Sheet'!$D4765)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 Sheet'!$D4766)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 Sheet'!$D4767)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 Sheet'!$D4768)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 Sheet'!$D4769)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 Sheet'!$D4770)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 Sheet'!$D4771)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 Sheet'!$D4772)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 Sheet'!$D4773)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 Sheet'!$D4774)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 Sheet'!$D4775)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 Sheet'!$D4776)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 Sheet'!$D4777)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 Sheet'!$D4778)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 Sheet'!$D4779)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 Sheet'!$D4780)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 Sheet'!$D4781)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 Sheet'!$D4782)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 Sheet'!$D4783)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 Sheet'!$D4784)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 Sheet'!$D4785)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 Sheet'!$D4786)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 Sheet'!$D4787)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 Sheet'!$D4788)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 Sheet'!$D4789)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 Sheet'!$D4790)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 Sheet'!$D4791)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 Sheet'!$D4792)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 Sheet'!$D4793)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 Sheet'!$D4794)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 Sheet'!$D4795)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 Sheet'!$D4796)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 Sheet'!$D4797)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 Sheet'!$D4798)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 Sheet'!$D4799)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 Sheet'!$D4800)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 Sheet'!$D4801)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 Sheet'!$D4802)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 Sheet'!$D4803)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 Sheet'!$D4804)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 Sheet'!$D4805)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 Sheet'!$D4806)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 Sheet'!$D4807)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 Sheet'!$D4808)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 Sheet'!$D4809)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 Sheet'!$D4810)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 Sheet'!$D4811)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 Sheet'!$D4812)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 Sheet'!$D4813)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 Sheet'!$D4814)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 Sheet'!$D4815)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 Sheet'!$D4816)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 Sheet'!$D4817)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 Sheet'!$D4818)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 Sheet'!$D4819)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 Sheet'!$D4820)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 Sheet'!$D4821)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 Sheet'!$D4822)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 Sheet'!$D4823)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 Sheet'!$D4824)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 Sheet'!$D4825)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 Sheet'!$D4826)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 Sheet'!$D4827)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 Sheet'!$D4828)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 Sheet'!$D4829)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 Sheet'!$D4830)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 Sheet'!$D4831)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 Sheet'!$D4832)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 Sheet'!$D4833)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 Sheet'!$D4834)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 Sheet'!$D4835)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 Sheet'!$D4836)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 Sheet'!$D4837)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 Sheet'!$D4838)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 Sheet'!$D4839)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 Sheet'!$D4840)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 Sheet'!$D4841)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 Sheet'!$D4842)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 Sheet'!$D4843)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 Sheet'!$D4844)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 Sheet'!$D4845)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 Sheet'!$D4846)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 Sheet'!$D4847)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 Sheet'!$D4848)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 Sheet'!$D4849)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 Sheet'!$D4850)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 Sheet'!$D4851)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 Sheet'!$D4852)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 Sheet'!$D4853)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 Sheet'!$D4854)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 Sheet'!$D4855)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 Sheet'!$D4856)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 Sheet'!$D4857)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 Sheet'!$D4858)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 Sheet'!$D4859)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 Sheet'!$D4860)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 Sheet'!$D4861)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 Sheet'!$D4862)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 Sheet'!$D4863)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 Sheet'!$D4864)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 Sheet'!$D4865)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 Sheet'!$D4866)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 Sheet'!$D4867)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 Sheet'!$D4868)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 Sheet'!$D4869)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 Sheet'!$D4870)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 Sheet'!$D4871)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 Sheet'!$D4872)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 Sheet'!$D4873)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 Sheet'!$D4874)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 Sheet'!$D4875)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 Sheet'!$D4876)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 Sheet'!$D4877)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 Sheet'!$D4878)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 Sheet'!$D4879)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 Sheet'!$D4880)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 Sheet'!$D4881)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 Sheet'!$D4882)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 Sheet'!$D4883)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 Sheet'!$D4884)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 Sheet'!$D4885)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 Sheet'!$D4886)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 Sheet'!$D4887)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 Sheet'!$D4888)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 Sheet'!$D4889)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 Sheet'!$D4890)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 Sheet'!$D4891)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 Sheet'!$D4892)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 Sheet'!$D4893)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 Sheet'!$D4894)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 Sheet'!$D4895)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 Sheet'!$D4896)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 Sheet'!$D4897)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 Sheet'!$D4898)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 Sheet'!$D4899)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 Sheet'!$D4900)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 Sheet'!$D4901)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 Sheet'!$D4902)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 Sheet'!$D4903)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 Sheet'!$D4904)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 Sheet'!$D4905)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 Sheet'!$D4906)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 Sheet'!$D4907)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 Sheet'!$D4908)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 Sheet'!$D4909)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 Sheet'!$D4910)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 Sheet'!$D4911)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 Sheet'!$D4912)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 Sheet'!$D4913)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 Sheet'!$D4914)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 Sheet'!$D4915)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 Sheet'!$D4916)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 Sheet'!$D4917)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 Sheet'!$D4918)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 Sheet'!$D4919)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 Sheet'!$D4920)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 Sheet'!$D4921)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 Sheet'!$D4922)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 Sheet'!$D4923)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 Sheet'!$D4924)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 Sheet'!$D4925)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 Sheet'!$D4926)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 Sheet'!$D4927)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 Sheet'!$D4928)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 Sheet'!$D4929)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 Sheet'!$D4930)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 Sheet'!$D4931)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 Sheet'!$D4932)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 Sheet'!$D4933)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 Sheet'!$D4934)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 Sheet'!$D4935)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 Sheet'!$D4936)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 Sheet'!$D4937)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 Sheet'!$D4938)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 Sheet'!$D4939)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 Sheet'!$D4940)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 Sheet'!$D4941)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 Sheet'!$D4942)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 Sheet'!$D4943)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 Sheet'!$D4944)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 Sheet'!$D4945)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 Sheet'!$D4946)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 Sheet'!$D4947)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 Sheet'!$D4948)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 Sheet'!$D4949)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 Sheet'!$D4950)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 Sheet'!$D4951)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 Sheet'!$D4952)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 Sheet'!$D4953)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 Sheet'!$D4954)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 Sheet'!$D4955)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 Sheet'!$D4956)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 Sheet'!$D4957)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 Sheet'!$D4958)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 Sheet'!$D4959)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 Sheet'!$D4960)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 Sheet'!$D4961)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 Sheet'!$D4962)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 Sheet'!$D4963)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 Sheet'!$D4964)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 Sheet'!$D4965)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 Sheet'!$D4966)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 Sheet'!$D4967)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 Sheet'!$D4968)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 Sheet'!$D4969)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 Sheet'!$D4970)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 Sheet'!$D4971)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 Sheet'!$D4972)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 Sheet'!$D4973)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 Sheet'!$D4974)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 Sheet'!$D4975)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 Sheet'!$D4976)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 Sheet'!$D4977)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 Sheet'!$D4978)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 Sheet'!$D4979)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 Sheet'!$D4980)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 Sheet'!$D4981)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 Sheet'!$D4982)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 Sheet'!$D4983)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 Sheet'!$D4984)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 Sheet'!$D4985)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 Sheet'!$D4986)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 Sheet'!$D4987)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 Sheet'!$D4988)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 Sheet'!$D4989)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 Sheet'!$D4990)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 Sheet'!$D4991)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 Sheet'!$D4992)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 Sheet'!$D4993)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 Sheet'!$D4994)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 Sheet'!$D4995)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 Sheet'!$D4996)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 Sheet'!$D4997)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 Sheet'!$D4998)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 Sheet'!$D4999)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 Sheet'!$D5000)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 Sheet'!$D5001)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 Sheet'!$D5002)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 Sheet'!$D5003)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 Sheet'!$D5004)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 Sheet'!$D5005)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 Sheet'!$D5006)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 Sheet'!$D5007)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 Sheet'!$D5008)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 Sheet'!$D5009)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 Sheet'!$D5010)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 Sheet'!$D5011)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 Sheet'!$D5012)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 Sheet'!$D5013)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 Sheet'!$D5014)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 Sheet'!$D5015)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 Sheet'!$D5016)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 Sheet'!$D5017)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 Sheet'!$D5018)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 Sheet'!$D5019)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 Sheet'!$D5020)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 Sheet'!$D5021)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 Sheet'!$D5022)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 Sheet'!$D5023)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 Sheet'!$D5024)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 Sheet'!$D5025)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 Sheet'!$D5026)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 Sheet'!$D5027)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 Sheet'!$D5028)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 Sheet'!$D5029)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 Sheet'!$D5030)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 Sheet'!$D5031)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 Sheet'!$D5032)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 Sheet'!$D5033)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 Sheet'!$D5034)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 Sheet'!$D5035)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 Sheet'!$D5036)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 Sheet'!$D5037)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 Sheet'!$D5038)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 Sheet'!$D5039)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 Sheet'!$D5040)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 Sheet'!$D5041)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 Sheet'!$D5042)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 Sheet'!$D5043)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 Sheet'!$D5044)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 Sheet'!$D5045)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 Sheet'!$D5046)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 Sheet'!$D5047)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 Sheet'!$D5048)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 Sheet'!$D5049)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 Sheet'!$D5050)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 Sheet'!$D5051)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 Sheet'!$D5052)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 Sheet'!$D5053)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 Sheet'!$D5054)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 Sheet'!$D5055)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 Sheet'!$D5056)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 Sheet'!$D5057)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 Sheet'!$D5058)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 Sheet'!$D5059)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 Sheet'!$D5060)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 Sheet'!$D5061)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 Sheet'!$D5062)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 Sheet'!$D5063)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 Sheet'!$D5064)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 Sheet'!$D5065)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 Sheet'!$D5066)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 Sheet'!$D5067)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 Sheet'!$D5068)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 Sheet'!$D5069)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 Sheet'!$D5070)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 Sheet'!$D5071)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 Sheet'!$D5072)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 Sheet'!$D5073)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 Sheet'!$D5074)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 Sheet'!$D5075)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 Sheet'!$D5076)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 Sheet'!$D5077)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 Sheet'!$D5078)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 Sheet'!$D5079)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 Sheet'!$D5080)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 Sheet'!$D5081)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 Sheet'!$D5082)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 Sheet'!$D5083)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 Sheet'!$D5084)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 Sheet'!$D5085)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 Sheet'!$D5086)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 Sheet'!$D5087)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 Sheet'!$D5088)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 Sheet'!$D5089)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 Sheet'!$D5090)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 Sheet'!$D5091)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 Sheet'!$D5092)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 Sheet'!$D5093)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 Sheet'!$D5094)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 Sheet'!$D5095)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 Sheet'!$D5096)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 Sheet'!$D5097)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 Sheet'!$D5098)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 Sheet'!$D5099)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 Sheet'!$D5100)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 Sheet'!$D5101)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 Sheet'!$D5102)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 Sheet'!$D5103)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 Sheet'!$D5104)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 Sheet'!$D5105)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 Sheet'!$D5106)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 Sheet'!$D5107)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 Sheet'!$D5108)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 Sheet'!$D5109)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 Sheet'!$D5110)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 Sheet'!$D5111)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 Sheet'!$D5112)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 Sheet'!$D5113)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 Sheet'!$D5114)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 Sheet'!$D5115)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 Sheet'!$D5116)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 Sheet'!$D5117)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 Sheet'!$D5118)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 Sheet'!$D5119)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 Sheet'!$D5120)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 Sheet'!$D5121)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 Sheet'!$D5122)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 Sheet'!$D5123)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 Sheet'!$D5124)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 Sheet'!$D5125)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 Sheet'!$D5126)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 Sheet'!$D5127)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 Sheet'!$D5128)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 Sheet'!$D5129)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 Sheet'!$D5130)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 Sheet'!$D5131)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 Sheet'!$D5132)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 Sheet'!$D5133)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 Sheet'!$D5134)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 Sheet'!$D5135)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 Sheet'!$D5136)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 Sheet'!$D5137)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 Sheet'!$D5138)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 Sheet'!$D5139)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 Sheet'!$D5140)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 Sheet'!$D5141)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 Sheet'!$D5142)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 Sheet'!$D5143)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 Sheet'!$D5144)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 Sheet'!$D5145)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 Sheet'!$D5146)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 Sheet'!$D5147)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 Sheet'!$D5148)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 Sheet'!$D5149)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 Sheet'!$D5150)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 Sheet'!$D5151)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 Sheet'!$D5152)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 Sheet'!$D5153)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 Sheet'!$D5154)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 Sheet'!$D5155)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 Sheet'!$D5156)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 Sheet'!$D5157)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 Sheet'!$D5158)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 Sheet'!$D5159)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 Sheet'!$D5160)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 Sheet'!$D5161)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 Sheet'!$D5162)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 Sheet'!$D5163)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 Sheet'!$D5164)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 Sheet'!$D5165)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 Sheet'!$D5166)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 Sheet'!$D5167)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 Sheet'!$D5168)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 Sheet'!$D5169)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 Sheet'!$D5170)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 Sheet'!$D5171)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 Sheet'!$D5172)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 Sheet'!$D5173)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 Sheet'!$D5174)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 Sheet'!$D5175)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 Sheet'!$D5176)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 Sheet'!$D5177)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 Sheet'!$D5178)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 Sheet'!$D5179)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 Sheet'!$D5180)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 Sheet'!$D5181)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 Sheet'!$D5182)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 Sheet'!$D5183)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 Sheet'!$D5184)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 Sheet'!$D5185)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 Sheet'!$D5186)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 Sheet'!$D5187)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 Sheet'!$D5188)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 Sheet'!$D5189)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 Sheet'!$D5190)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 Sheet'!$D5191)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 Sheet'!$D5192)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 Sheet'!$D5193)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 Sheet'!$D5194)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 Sheet'!$D5195)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 Sheet'!$D5196)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 Sheet'!$D5197)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 Sheet'!$D5198)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 Sheet'!$D5199)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 Sheet'!$D5200)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 Sheet'!$D5201)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 Sheet'!$D5202)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 Sheet'!$D5203)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 Sheet'!$D5204)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 Sheet'!$D5205)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 Sheet'!$D5206)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 Sheet'!$D5207)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 Sheet'!$D5208)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 Sheet'!$D5209)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 Sheet'!$D5210)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 Sheet'!$D5211)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 Sheet'!$D5212)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 Sheet'!$D5213)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 Sheet'!$D5214)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 Sheet'!$D5215)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 Sheet'!$D5216)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 Sheet'!$D5217)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 Sheet'!$D5218)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 Sheet'!$D5219)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 Sheet'!$D5220)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 Sheet'!$D5221)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 Sheet'!$D5222)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 Sheet'!$D5223)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 Sheet'!$D5224)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 Sheet'!$D5225)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 Sheet'!$D5226)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 Sheet'!$D5227)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 Sheet'!$D5228)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 Sheet'!$D5229)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 Sheet'!$D5230)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 Sheet'!$D5231)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 Sheet'!$D5232)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 Sheet'!$D5233)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 Sheet'!$D5234)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 Sheet'!$D5235)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 Sheet'!$D5236)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 Sheet'!$D5237)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 Sheet'!$D5238)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 Sheet'!$D5239)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 Sheet'!$D5240)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 Sheet'!$D5241)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 Sheet'!$D5242)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 Sheet'!$D5243)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 Sheet'!$D5244)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 Sheet'!$D5245)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 Sheet'!$D5246)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 Sheet'!$D5247)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 Sheet'!$D5248)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 Sheet'!$D5249)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 Sheet'!$D5250)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 Sheet'!$D5251)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 Sheet'!$D5252)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 Sheet'!$D5253)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 Sheet'!$D5254)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 Sheet'!$D5255)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 Sheet'!$D5256)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 Sheet'!$D5257)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 Sheet'!$D5258)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 Sheet'!$D5259)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 Sheet'!$D5260)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 Sheet'!$D5261)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 Sheet'!$D5262)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 Sheet'!$D5263)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 Sheet'!$D5264)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 Sheet'!$D5265)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 Sheet'!$D5266)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 Sheet'!$D5267)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 Sheet'!$D5268)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 Sheet'!$D5269)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 Sheet'!$D5270)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 Sheet'!$D5271)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 Sheet'!$D5272)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 Sheet'!$D5273)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 Sheet'!$D5274)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 Sheet'!$D5275)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 Sheet'!$D5276)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 Sheet'!$D5277)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 Sheet'!$D5278)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 Sheet'!$D5279)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 Sheet'!$D5280)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 Sheet'!$D5281)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 Sheet'!$D5282)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 Sheet'!$D5283)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 Sheet'!$D5284)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 Sheet'!$D5285)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 Sheet'!$D5286)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 Sheet'!$D5287)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 Sheet'!$D5288)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 Sheet'!$D5289)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 Sheet'!$D5290)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 Sheet'!$D5291)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 Sheet'!$D5292)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 Sheet'!$D5293)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 Sheet'!$D5294)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 Sheet'!$D5295)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 Sheet'!$D5296)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 Sheet'!$D5297)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 Sheet'!$D5298)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 Sheet'!$D5299)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 Sheet'!$D5300)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 Sheet'!$D5301)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 Sheet'!$D5302)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 Sheet'!$D5303)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 Sheet'!$D5304)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 Sheet'!$D5305)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 Sheet'!$D5306)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 Sheet'!$D5307)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 Sheet'!$D5308)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 Sheet'!$D5309)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 Sheet'!$D5310)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 Sheet'!$D5311)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 Sheet'!$D5312)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 Sheet'!$D5313)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 Sheet'!$D5314)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 Sheet'!$D5315)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 Sheet'!$D5316)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 Sheet'!$D5317)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 Sheet'!$D5318)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 Sheet'!$D5319)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 Sheet'!$D5320)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 Sheet'!$D5321)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 Sheet'!$D5322)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 Sheet'!$D5323)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 Sheet'!$D5324)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 Sheet'!$D5325)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 Sheet'!$D5326)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 Sheet'!$D5327)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 Sheet'!$D5328)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 Sheet'!$D5329)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 Sheet'!$D5330)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 Sheet'!$D5331)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 Sheet'!$D5332)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 Sheet'!$D5333)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 Sheet'!$D5334)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 Sheet'!$D5335)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 Sheet'!$D5336)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 Sheet'!$D5337)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 Sheet'!$D5338)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 Sheet'!$D5339)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 Sheet'!$D5340)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 Sheet'!$D5341)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 Sheet'!$D5342)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 Sheet'!$D5343)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 Sheet'!$D5344)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 Sheet'!$D5345)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 Sheet'!$D5346)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 Sheet'!$D5347)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 Sheet'!$D5348)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 Sheet'!$D5349)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 Sheet'!$D5350)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 Sheet'!$D5351)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 Sheet'!$D5352)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 Sheet'!$D5353)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 Sheet'!$D5354)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 Sheet'!$D5355)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 Sheet'!$D5356)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 Sheet'!$D5357)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 Sheet'!$D5358)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 Sheet'!$D5359)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 Sheet'!$D5360)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 Sheet'!$D5361)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 Sheet'!$D5362)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 Sheet'!$D5363)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 Sheet'!$D5364)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 Sheet'!$D5365)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 Sheet'!$D5366)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 Sheet'!$D5367)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 Sheet'!$D5368)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 Sheet'!$D5369)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 Sheet'!$D5370)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 Sheet'!$D5371)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 Sheet'!$D5372)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 Sheet'!$D5373)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 Sheet'!$D5374)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 Sheet'!$D5375)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 Sheet'!$D5376)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 Sheet'!$D5377)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 Sheet'!$D5378)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 Sheet'!$D5379)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 Sheet'!$D5380)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 Sheet'!$D5381)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 Sheet'!$D5382)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 Sheet'!$D5383)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 Sheet'!$D5384)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 Sheet'!$D5385)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 Sheet'!$D5386)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 Sheet'!$D5387)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 Sheet'!$D5388)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 Sheet'!$D5389)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 Sheet'!$D5390)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 Sheet'!$D5391)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 Sheet'!$D5392)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 Sheet'!$D5393)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 Sheet'!$D5394)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 Sheet'!$D5395)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 Sheet'!$D5396)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 Sheet'!$D5397)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 Sheet'!$D5398)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 Sheet'!$D5399)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 Sheet'!$D5400)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 Sheet'!$D5401)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 Sheet'!$D5402)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 Sheet'!$D5403)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 Sheet'!$D5404)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 Sheet'!$D5405)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 Sheet'!$D5406)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 Sheet'!$D5407)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 Sheet'!$D5408)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 Sheet'!$D5409)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 Sheet'!$D5410)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 Sheet'!$D5411)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 Sheet'!$D5412)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 Sheet'!$D5413)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 Sheet'!$D5414)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 Sheet'!$D5415)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 Sheet'!$D5416)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 Sheet'!$D5417)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 Sheet'!$D5418)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 Sheet'!$D5419)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 Sheet'!$D5420)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 Sheet'!$D5421)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 Sheet'!$D5422)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 Sheet'!$D5423)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 Sheet'!$D5424)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 Sheet'!$D5425)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 Sheet'!$D5426)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 Sheet'!$D5427)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 Sheet'!$D5428)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 Sheet'!$D5429)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 Sheet'!$D5430)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 Sheet'!$D5431)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 Sheet'!$D5432)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 Sheet'!$D5433)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 Sheet'!$D5434)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 Sheet'!$D5435)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 Sheet'!$D5436)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 Sheet'!$D5437)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 Sheet'!$D5438)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 Sheet'!$D5439)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 Sheet'!$D5440)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 Sheet'!$D5441)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 Sheet'!$D5442)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 Sheet'!$D5443)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 Sheet'!$D5444)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 Sheet'!$D5445)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 Sheet'!$D5446)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 Sheet'!$D5447)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 Sheet'!$D5448)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 Sheet'!$D5449)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 Sheet'!$D5450)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 Sheet'!$D5451)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 Sheet'!$D5452)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 Sheet'!$D5453)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 Sheet'!$D5454)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 Sheet'!$D5455)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 Sheet'!$D5456)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 Sheet'!$D5457)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 Sheet'!$D5458)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 Sheet'!$D5459)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 Sheet'!$D5460)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 Sheet'!$D5461)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 Sheet'!$D5462)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 Sheet'!$D5463)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 Sheet'!$D5464)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 Sheet'!$D5465)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 Sheet'!$D5466)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 Sheet'!$D5467)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 Sheet'!$D5468)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 Sheet'!$D5469)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 Sheet'!$D5470)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 Sheet'!$D5471)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 Sheet'!$D5472)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 Sheet'!$D5473)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 Sheet'!$D5474)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 Sheet'!$D5475)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 Sheet'!$D5476)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 Sheet'!$D5477)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 Sheet'!$D5478)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 Sheet'!$D5479)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 Sheet'!$D5480)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 Sheet'!$D5481)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 Sheet'!$D5482)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 Sheet'!$D5483)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 Sheet'!$D5484)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 Sheet'!$D5485)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 Sheet'!$D5486)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 Sheet'!$D5487)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 Sheet'!$D5488)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 Sheet'!$D5489)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 Sheet'!$D5490)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 Sheet'!$D5491)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 Sheet'!$D5492)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 Sheet'!$D5493)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 Sheet'!$D5494)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 Sheet'!$D5495)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 Sheet'!$D5496)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 Sheet'!$D5497)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 Sheet'!$D5498)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 Sheet'!$D5499)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 Sheet'!$D5500)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 Sheet'!$D5501)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 Sheet'!$D5502)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 Sheet'!$D5503)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 Sheet'!$D5504)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 Sheet'!$D5505)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 Sheet'!$D5506)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 Sheet'!$D5507)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 Sheet'!$D5508)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 Sheet'!$D5509)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 Sheet'!$D5510)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 Sheet'!$D5511)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 Sheet'!$D5512)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 Sheet'!$D5513)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 Sheet'!$D5514)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 Sheet'!$D5515)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 Sheet'!$D5516)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 Sheet'!$D5517)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 Sheet'!$D5518)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 Sheet'!$D5519)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 Sheet'!$D5520)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 Sheet'!$D5521)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 Sheet'!$D5522)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 Sheet'!$D5523)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 Sheet'!$D5524)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 Sheet'!$D5525)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 Sheet'!$D5526)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 Sheet'!$D5527)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 Sheet'!$D5528)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 Sheet'!$D5529)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 Sheet'!$D5530)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 Sheet'!$D5531)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 Sheet'!$D5532)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 Sheet'!$D5533)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 Sheet'!$D5534)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 Sheet'!$D5535)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 Sheet'!$D5536)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 Sheet'!$D5537)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 Sheet'!$D5538)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 Sheet'!$D5539)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 Sheet'!$D5540)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 Sheet'!$D5541)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 Sheet'!$D5542)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 Sheet'!$D5543)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 Sheet'!$D5544)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 Sheet'!$D5545)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 Sheet'!$D5546)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 Sheet'!$D5547)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 Sheet'!$D5548)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 Sheet'!$D5549)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 Sheet'!$D5550)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 Sheet'!$D5551)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 Sheet'!$D5552)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 Sheet'!$D5553)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 Sheet'!$D5554)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 Sheet'!$D5555)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 Sheet'!$D5556)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 Sheet'!$D5557)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 Sheet'!$D5558)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 Sheet'!$D5559)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 Sheet'!$D5560)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 Sheet'!$D5561)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 Sheet'!$D5562)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 Sheet'!$D5563)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 Sheet'!$D5564)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 Sheet'!$D5565)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 Sheet'!$D5566)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 Sheet'!$D5567)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 Sheet'!$D5568)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 Sheet'!$D5569)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 Sheet'!$D5570)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 Sheet'!$D5571)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 Sheet'!$D5572)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 Sheet'!$D5573)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 Sheet'!$D5574)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 Sheet'!$D5575)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 Sheet'!$D5576)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 Sheet'!$D5577)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 Sheet'!$D5578)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 Sheet'!$D5579)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 Sheet'!$D5580)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 Sheet'!$D5581)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 Sheet'!$D5582)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 Sheet'!$D5583)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 Sheet'!$D5584)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 Sheet'!$D5585)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 Sheet'!$D5586)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 Sheet'!$D5587)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 Sheet'!$D5588)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 Sheet'!$D5589)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 Sheet'!$D5590)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 Sheet'!$D5591)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 Sheet'!$D5592)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 Sheet'!$D5593)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 Sheet'!$D5594)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 Sheet'!$D5595)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 Sheet'!$D5596)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 Sheet'!$D5597)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 Sheet'!$D5598)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 Sheet'!$D5599)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 Sheet'!$D5600)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 Sheet'!$D5601)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 Sheet'!$D5602)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 Sheet'!$D5603)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 Sheet'!$D5604)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 Sheet'!$D5605)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 Sheet'!$D5606)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 Sheet'!$D5607)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 Sheet'!$D5608)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 Sheet'!$D5609)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 Sheet'!$D5610)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 Sheet'!$D5611)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 Sheet'!$D5612)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 Sheet'!$D5613)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 Sheet'!$D5614)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 Sheet'!$D5615)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 Sheet'!$D5616)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 Sheet'!$D5617)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 Sheet'!$D5618)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 Sheet'!$D5619)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 Sheet'!$D5620)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 Sheet'!$D5621)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 Sheet'!$D5622)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 Sheet'!$D5623)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 Sheet'!$D5624)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 Sheet'!$D5625)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 Sheet'!$D5626)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 Sheet'!$D5627)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 Sheet'!$D5628)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 Sheet'!$D5629)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 Sheet'!$D5630)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 Sheet'!$D5631)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 Sheet'!$D5632)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 Sheet'!$D5633)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 Sheet'!$D5634)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 Sheet'!$D5635)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 Sheet'!$D5636)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 Sheet'!$D5637)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 Sheet'!$D5638)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 Sheet'!$D5639)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 Sheet'!$D5640)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 Sheet'!$D5641)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 Sheet'!$D5642)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 Sheet'!$D5643)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 Sheet'!$D5644)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 Sheet'!$D5645)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 Sheet'!$D5646)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 Sheet'!$D5647)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 Sheet'!$D5648)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 Sheet'!$D5649)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 Sheet'!$D5650)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 Sheet'!$D5651)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 Sheet'!$D5652)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 Sheet'!$D5653)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 Sheet'!$D5654)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 Sheet'!$D5655)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 Sheet'!$D5656)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 Sheet'!$D5657)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 Sheet'!$D5658)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 Sheet'!$D5659)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 Sheet'!$D5660)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 Sheet'!$D5661)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 Sheet'!$D5662)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 Sheet'!$D5663)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 Sheet'!$D5664)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 Sheet'!$D5665)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 Sheet'!$D5666)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 Sheet'!$D5667)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 Sheet'!$D5668)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 Sheet'!$D5669)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 Sheet'!$D5670)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 Sheet'!$D5671)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 Sheet'!$D5672)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 Sheet'!$D5673)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 Sheet'!$D5674)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 Sheet'!$D5675)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 Sheet'!$D5676)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 Sheet'!$D5677)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 Sheet'!$D5678)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 Sheet'!$D5679)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 Sheet'!$D5680)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 Sheet'!$D5681)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 Sheet'!$D5682)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 Sheet'!$D5683)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 Sheet'!$D5684)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 Sheet'!$D5685)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 Sheet'!$D5686)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 Sheet'!$D5687)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 Sheet'!$D5688)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 Sheet'!$D5689)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 Sheet'!$D5690)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 Sheet'!$D5691)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 Sheet'!$D5692)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 Sheet'!$D5693)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 Sheet'!$D5694)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 Sheet'!$D5695)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 Sheet'!$D5696)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 Sheet'!$D5697)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 Sheet'!$D5698)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 Sheet'!$D5699)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 Sheet'!$D5700)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 Sheet'!$D5701)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 Sheet'!$D5702)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 Sheet'!$D5703)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 Sheet'!$D5704)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 Sheet'!$D5705)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 Sheet'!$D5706)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 Sheet'!$D5707)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 Sheet'!$D5708)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 Sheet'!$D5709)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 Sheet'!$D5710)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 Sheet'!$D5711)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 Sheet'!$D5712)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 Sheet'!$D5713)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 Sheet'!$D5714)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 Sheet'!$D5715)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 Sheet'!$D5716)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 Sheet'!$D5717)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 Sheet'!$D5718)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 Sheet'!$D5719)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 Sheet'!$D5720)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 Sheet'!$D5721)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 Sheet'!$D5722)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 Sheet'!$D5723)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 Sheet'!$D5724)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 Sheet'!$D5725)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 Sheet'!$D5726)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 Sheet'!$D5727)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 Sheet'!$D5728)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 Sheet'!$D5729)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 Sheet'!$D5730)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 Sheet'!$D5731)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 Sheet'!$D5732)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 Sheet'!$D5733)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 Sheet'!$D5734)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 Sheet'!$D5735)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 Sheet'!$D5736)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 Sheet'!$D5737)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 Sheet'!$D5738)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 Sheet'!$D5739)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 Sheet'!$D5740)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 Sheet'!$D5741)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 Sheet'!$D5742)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 Sheet'!$D5743)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 Sheet'!$D5744)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 Sheet'!$D5745)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 Sheet'!$D5746)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 Sheet'!$D5747)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 Sheet'!$D5748)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 Sheet'!$D5749)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 Sheet'!$D5750)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 Sheet'!$D5751)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 Sheet'!$D5752)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 Sheet'!$D5753)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 Sheet'!$D5754)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 Sheet'!$D5755)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 Sheet'!$D5756)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 Sheet'!$D5757)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 Sheet'!$D5758)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 Sheet'!$D5759)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 Sheet'!$D5760)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 Sheet'!$D5761)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 Sheet'!$D5762)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 Sheet'!$D5763)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 Sheet'!$D5764)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 Sheet'!$D5765)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 Sheet'!$D5766)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 Sheet'!$D5767)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 Sheet'!$D5768)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 Sheet'!$D5769)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 Sheet'!$D5770)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 Sheet'!$D5771)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 Sheet'!$D5772)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 Sheet'!$D5773)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 Sheet'!$D5774)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 Sheet'!$D5775)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 Sheet'!$D5776)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 Sheet'!$D5777)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 Sheet'!$D5778)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 Sheet'!$D5779)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 Sheet'!$D5780)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 Sheet'!$D5781)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 Sheet'!$D5782)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 Sheet'!$D5783)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 Sheet'!$D5784)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 Sheet'!$D5785)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 Sheet'!$D5786)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 Sheet'!$D5787)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 Sheet'!$D5788)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 Sheet'!$D5789)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 Sheet'!$D5790)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 Sheet'!$D5791)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 Sheet'!$D5792)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 Sheet'!$D5793)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 Sheet'!$D5794)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 Sheet'!$D5795)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 Sheet'!$D5796)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 Sheet'!$D5797)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 Sheet'!$D5798)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 Sheet'!$D5799)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 Sheet'!$D5800)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 Sheet'!$D5801)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 Sheet'!$D5802)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 Sheet'!$D5803)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 Sheet'!$D5804)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 Sheet'!$D5805)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 Sheet'!$D5806)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 Sheet'!$D5807)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 Sheet'!$D5808)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 Sheet'!$D5809)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 Sheet'!$D5810)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 Sheet'!$D5811)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 Sheet'!$D5812)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 Sheet'!$D5813)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 Sheet'!$D5814)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 Sheet'!$D5815)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 Sheet'!$D5816)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 Sheet'!$D5817)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 Sheet'!$D5818)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 Sheet'!$D5819)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 Sheet'!$D5820)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 Sheet'!$D5821)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 Sheet'!$D5822)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 Sheet'!$D5823)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 Sheet'!$D5824)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 Sheet'!$D5825)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 Sheet'!$D5826)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 Sheet'!$D5827)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 Sheet'!$D5828)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 Sheet'!$D5829)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 Sheet'!$D5830)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 Sheet'!$D5831)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 Sheet'!$D5832)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 Sheet'!$D5833)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 Sheet'!$D5834)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 Sheet'!$D5835)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 Sheet'!$D5836)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 Sheet'!$D5837)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 Sheet'!$D5838)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 Sheet'!$D5839)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 Sheet'!$D5840)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 Sheet'!$D5841)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 Sheet'!$D5842)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 Sheet'!$D5843)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 Sheet'!$D5844)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 Sheet'!$D5845)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 Sheet'!$D5846)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 Sheet'!$D5847)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 Sheet'!$D5848)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 Sheet'!$D5849)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 Sheet'!$D5850)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 Sheet'!$D5851)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 Sheet'!$D5852)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 Sheet'!$D5853)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 Sheet'!$D5854)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 Sheet'!$D5855)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 Sheet'!$D5856)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 Sheet'!$D5857)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 Sheet'!$D5858)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 Sheet'!$D5859)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 Sheet'!$D5860)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 Sheet'!$D5861)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 Sheet'!$D5862)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 Sheet'!$D5863)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 Sheet'!$D5864)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 Sheet'!$D5865)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 Sheet'!$D5866)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 Sheet'!$D5867)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 Sheet'!$D5868)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 Sheet'!$D5869)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 Sheet'!$D5870)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 Sheet'!$D5871)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 Sheet'!$D5872)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 Sheet'!$D5873)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 Sheet'!$D5874)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 Sheet'!$D5875)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 Sheet'!$D5876)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 Sheet'!$D5877)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 Sheet'!$D5878)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 Sheet'!$D5879)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 Sheet'!$D5880)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 Sheet'!$D5881)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 Sheet'!$D5882)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 Sheet'!$D5883)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 Sheet'!$D5884)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 Sheet'!$D5885)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 Sheet'!$D5886)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 Sheet'!$D5887)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 Sheet'!$D5888)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 Sheet'!$D5889)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 Sheet'!$D5890)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 Sheet'!$D5891)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 Sheet'!$D5892)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 Sheet'!$D5893)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 Sheet'!$D5894)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 Sheet'!$D5895)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 Sheet'!$D5896)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 Sheet'!$D5897)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 Sheet'!$D5898)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 Sheet'!$D5899)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 Sheet'!$D5900)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 Sheet'!$D5901)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 Sheet'!$D5902)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 Sheet'!$D5903)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 Sheet'!$D5904)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 Sheet'!$D5905)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 Sheet'!$D5906)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 Sheet'!$D5907)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 Sheet'!$D5908)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 Sheet'!$D5909)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 Sheet'!$D5910)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 Sheet'!$D5911)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 Sheet'!$D5912)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 Sheet'!$D5913)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 Sheet'!$D5914)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 Sheet'!$D5915)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 Sheet'!$D5916)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 Sheet'!$D5917)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 Sheet'!$D5918)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 Sheet'!$D5919)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 Sheet'!$D5920)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 Sheet'!$D5921)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 Sheet'!$D5922)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 Sheet'!$D5923)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 Sheet'!$D5924)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 Sheet'!$D5925)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 Sheet'!$D5926)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 Sheet'!$D5927)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 Sheet'!$D5928)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 Sheet'!$D5929)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 Sheet'!$D5930)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 Sheet'!$D5931)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 Sheet'!$D5932)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 Sheet'!$D5933)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 Sheet'!$D5934)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 Sheet'!$D5935)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 Sheet'!$D5936)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 Sheet'!$D5937)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 Sheet'!$D5938)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 Sheet'!$D5939)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 Sheet'!$D5940)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 Sheet'!$D5941)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 Sheet'!$D5942)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 Sheet'!$D5943)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 Sheet'!$D5944)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 Sheet'!$D5945)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 Sheet'!$D5946)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 Sheet'!$D5947)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 Sheet'!$D5948)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 Sheet'!$D5949)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 Sheet'!$D5950)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 Sheet'!$D5951)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 Sheet'!$D5952)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 Sheet'!$D5953)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 Sheet'!$D5954)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 Sheet'!$D5955)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 Sheet'!$D5956)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 Sheet'!$D5957)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 Sheet'!$D5958)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 Sheet'!$D5959)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 Sheet'!$D5960)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 Sheet'!$D5961)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 Sheet'!$D5962)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 Sheet'!$D5963)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 Sheet'!$D5964)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 Sheet'!$D5965)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 Sheet'!$D5966)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 Sheet'!$D5967)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 Sheet'!$D5968)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 Sheet'!$D5969)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 Sheet'!$D5970)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 Sheet'!$D5971)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 Sheet'!$D5972)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 Sheet'!$D5973)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 Sheet'!$D5974)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 Sheet'!$D5975)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 Sheet'!$D5976)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 Sheet'!$D5977)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 Sheet'!$D5978)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 Sheet'!$D5979)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 Sheet'!$D5980)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 Sheet'!$D5981)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 Sheet'!$D5982)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 Sheet'!$D5983)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 Sheet'!$D5984)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 Sheet'!$D5985)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 Sheet'!$D5986)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 Sheet'!$D5987)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 Sheet'!$D5988)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 Sheet'!$D5989)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 Sheet'!$D5990)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 Sheet'!$D5991)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 Sheet'!$D5992)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 Sheet'!$D5993)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 Sheet'!$D5994)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 Sheet'!$D5995)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 Sheet'!$D5996)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 Sheet'!$D5997)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 Sheet'!$D5998)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 Sheet'!$D5999)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 Sheet'!$D6000)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 Sheet'!$D6001)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 Sheet'!$D6002)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 Sheet'!$D6003)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 Sheet'!$D6004)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 Sheet'!$D6005)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 Sheet'!$D6006)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 Sheet'!$D6007)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 Sheet'!$D6008)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 Sheet'!$D6009)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 Sheet'!$D6010)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 Sheet'!$D6011)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 Sheet'!$D6012)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 Sheet'!$D6013)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 Sheet'!$D6014)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 Sheet'!$D6015)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 Sheet'!$D6016)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 Sheet'!$D6017)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 Sheet'!$D6018)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 Sheet'!$D6019)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 Sheet'!$D6020)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 Sheet'!$D6021)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 Sheet'!$D6022)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 Sheet'!$D6023)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 Sheet'!$D6024)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 Sheet'!$D6025)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 Sheet'!$D6026)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 Sheet'!$D6027)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 Sheet'!$D6028)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 Sheet'!$D6029)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 Sheet'!$D6030)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 Sheet'!$D6031)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 Sheet'!$D6032)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 Sheet'!$D6033)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 Sheet'!$D6034)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 Sheet'!$D6035)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 Sheet'!$D6036)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 Sheet'!$D6037)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 Sheet'!$D6038)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 Sheet'!$D6039)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 Sheet'!$D6040)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 Sheet'!$D6041)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 Sheet'!$D6042)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 Sheet'!$D6043)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 Sheet'!$D6044)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 Sheet'!$D6045)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 Sheet'!$D6046)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 Sheet'!$D6047)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 Sheet'!$D6048)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 Sheet'!$D6049)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 Sheet'!$D6050)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 Sheet'!$D6051)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 Sheet'!$D6052)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 Sheet'!$D6053)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 Sheet'!$D6054)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 Sheet'!$D6055)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 Sheet'!$D6056)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 Sheet'!$D6057)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 Sheet'!$D6058)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 Sheet'!$D6059)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 Sheet'!$D6060)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 Sheet'!$D6061)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 Sheet'!$D6062)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 Sheet'!$D6063)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 Sheet'!$D6064)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 Sheet'!$D6065)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 Sheet'!$D6066)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 Sheet'!$D6067)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 Sheet'!$D6068)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 Sheet'!$D6069)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 Sheet'!$D6070)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 Sheet'!$D6071)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 Sheet'!$D6072)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 Sheet'!$D6073)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 Sheet'!$D6074)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 Sheet'!$D6075)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 Sheet'!$D6076)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 Sheet'!$D6077)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 Sheet'!$D6078)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 Sheet'!$D6079)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 Sheet'!$D6080)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 Sheet'!$D6081)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 Sheet'!$D6082)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 Sheet'!$D6083)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 Sheet'!$D6084)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 Sheet'!$D6085)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 Sheet'!$D6086)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 Sheet'!$D6087)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 Sheet'!$D6088)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 Sheet'!$D6089)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 Sheet'!$D6090)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 Sheet'!$D6091)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 Sheet'!$D6092)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 Sheet'!$D6093)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 Sheet'!$D6094)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 Sheet'!$D6095)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 Sheet'!$D6096)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 Sheet'!$D6097)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 Sheet'!$D6098)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 Sheet'!$D6099)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 Sheet'!$D6100)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 Sheet'!$D6101)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 Sheet'!$D6102)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 Sheet'!$D6103)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 Sheet'!$D6104)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 Sheet'!$D6105)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 Sheet'!$D6106)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 Sheet'!$D6107)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 Sheet'!$D6108)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 Sheet'!$D6109)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 Sheet'!$D6110)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 Sheet'!$D6111)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 Sheet'!$D6112)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 Sheet'!$D6113)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 Sheet'!$D6114)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 Sheet'!$D6115)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 Sheet'!$D6116)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 Sheet'!$D6117)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 Sheet'!$D6118)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 Sheet'!$D6119)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 Sheet'!$D6120)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 Sheet'!$D6121)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 Sheet'!$D6122)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 Sheet'!$D6123)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 Sheet'!$D6124)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 Sheet'!$D6125)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 Sheet'!$D6126)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 Sheet'!$D6127)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 Sheet'!$D6128)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 Sheet'!$D6129)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 Sheet'!$D6130)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 Sheet'!$D6131)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 Sheet'!$D6132)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 Sheet'!$D6133)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 Sheet'!$D6134)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 Sheet'!$D6135)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 Sheet'!$D6136)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 Sheet'!$D6137)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 Sheet'!$D6138)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 Sheet'!$D6139)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 Sheet'!$D6140)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 Sheet'!$D6141)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 Sheet'!$D6142)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 Sheet'!$D6143)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 Sheet'!$D6144)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 Sheet'!$D6145)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 Sheet'!$D6146)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 Sheet'!$D6147)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 Sheet'!$D6148)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 Sheet'!$D6149)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 Sheet'!$D6150)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 Sheet'!$D6151)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 Sheet'!$D6152)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 Sheet'!$D6153)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 Sheet'!$D6154)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 Sheet'!$D6155)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 Sheet'!$D6156)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 Sheet'!$D6157)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 Sheet'!$D6158)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 Sheet'!$D6159)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 Sheet'!$D6160)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 Sheet'!$D6161)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 Sheet'!$D6162)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 Sheet'!$D6163)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 Sheet'!$D6164)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 Sheet'!$D6165)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 Sheet'!$D6166)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 Sheet'!$D6167)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 Sheet'!$D6168)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 Sheet'!$D6169)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 Sheet'!$D6170)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 Sheet'!$D6171)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 Sheet'!$D6172)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 Sheet'!$D6173)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 Sheet'!$D6174)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 Sheet'!$D6175)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 Sheet'!$D6176)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 Sheet'!$D6177)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 Sheet'!$D6178)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 Sheet'!$D6179)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 Sheet'!$D6180)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 Sheet'!$D6181)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 Sheet'!$D6182)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 Sheet'!$D6183)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 Sheet'!$D6184)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 Sheet'!$D6185)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 Sheet'!$D6186)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 Sheet'!$D6187)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 Sheet'!$D6188)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 Sheet'!$D6189)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 Sheet'!$D6190)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 Sheet'!$D6191)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 Sheet'!$D6192)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 Sheet'!$D6193)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 Sheet'!$D6194)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 Sheet'!$D6195)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 Sheet'!$D6196)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 Sheet'!$D6197)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 Sheet'!$D6198)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 Sheet'!$D6199)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 Sheet'!$D6200)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 Sheet'!$D6201)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 Sheet'!$D6202)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 Sheet'!$D6203)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 Sheet'!$D6204)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 Sheet'!$D6205)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 Sheet'!$D6206)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 Sheet'!$D6207)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 Sheet'!$D6208)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 Sheet'!$D6209)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 Sheet'!$D6210)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 Sheet'!$D6211)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 Sheet'!$D6212)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 Sheet'!$D6213)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 Sheet'!$D6214)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 Sheet'!$D6215)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 Sheet'!$D6216)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 Sheet'!$D6217)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 Sheet'!$D6218)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 Sheet'!$D6219)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 Sheet'!$D6220)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 Sheet'!$D6221)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 Sheet'!$D6222)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 Sheet'!$D6223)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 Sheet'!$D6224)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 Sheet'!$D6225)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 Sheet'!$D6226)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 Sheet'!$D6227)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 Sheet'!$D6228)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 Sheet'!$D6229)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 Sheet'!$D6230)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 Sheet'!$D6231)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 Sheet'!$D6232)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 Sheet'!$D6233)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 Sheet'!$D6234)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 Sheet'!$D6235)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 Sheet'!$D6236)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 Sheet'!$D6237)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 Sheet'!$D6238)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 Sheet'!$D6239)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 Sheet'!$D6240)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 Sheet'!$D6241)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 Sheet'!$D6242)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 Sheet'!$D6243)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 Sheet'!$D6244)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 Sheet'!$D6245)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 Sheet'!$D6246)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 Sheet'!$D6247)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 Sheet'!$D6248)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 Sheet'!$D6249)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 Sheet'!$D6250)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 Sheet'!$D6251)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 Sheet'!$D6252)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 Sheet'!$D6253)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 Sheet'!$D6254)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 Sheet'!$D6255)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 Sheet'!$D6256)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 Sheet'!$D6257)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 Sheet'!$D6258)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 Sheet'!$D6259)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 Sheet'!$D6260)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 Sheet'!$D6261)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 Sheet'!$D6262)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 Sheet'!$D6263)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 Sheet'!$D6264)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 Sheet'!$D6265)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 Sheet'!$D6266)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 Sheet'!$D6267)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 Sheet'!$D6268)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 Sheet'!$D6269)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 Sheet'!$D6270)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 Sheet'!$D6271)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 Sheet'!$D6272)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 Sheet'!$D6273)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 Sheet'!$D6274)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 Sheet'!$D6275)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 Sheet'!$D6276)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 Sheet'!$D6277)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 Sheet'!$D6278)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 Sheet'!$D6279)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 Sheet'!$D6280)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 Sheet'!$D6281)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 Sheet'!$D6282)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 Sheet'!$D6283)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 Sheet'!$D6284)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 Sheet'!$D6285)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 Sheet'!$D6286)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 Sheet'!$D6287)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 Sheet'!$D6288)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 Sheet'!$D6289)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 Sheet'!$D6290)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 Sheet'!$D6291)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 Sheet'!$D6292)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 Sheet'!$D6293)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 Sheet'!$D6294)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 Sheet'!$D6295)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 Sheet'!$D6296)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 Sheet'!$D6297)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 Sheet'!$D6298)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 Sheet'!$D6299)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 Sheet'!$D6300)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 Sheet'!$D6301)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 Sheet'!$D6302)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 Sheet'!$D6303)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 Sheet'!$D6304)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 Sheet'!$D6305)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 Sheet'!$D6306)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 Sheet'!$D6307)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 Sheet'!$D6308)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 Sheet'!$D6309)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 Sheet'!$D6310)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 Sheet'!$D6311)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 Sheet'!$D6312)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 Sheet'!$D6313)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 Sheet'!$D6314)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 Sheet'!$D6315)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 Sheet'!$D6316)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 Sheet'!$D6317)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 Sheet'!$D6318)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 Sheet'!$D6319)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 Sheet'!$D6320)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 Sheet'!$D6321)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 Sheet'!$D6322)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 Sheet'!$D6323)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 Sheet'!$D6324)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 Sheet'!$D6325)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 Sheet'!$D6326)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 Sheet'!$D6327)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 Sheet'!$D6328)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 Sheet'!$D6329)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 Sheet'!$D6330)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 Sheet'!$D6331)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 Sheet'!$D6332)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 Sheet'!$D6333)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 Sheet'!$D6334)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 Sheet'!$D6335)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 Sheet'!$D6336)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 Sheet'!$D6337)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 Sheet'!$D6338)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 Sheet'!$D6339)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 Sheet'!$D6340)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 Sheet'!$D6341)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 Sheet'!$D6342)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 Sheet'!$D6343)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 Sheet'!$D6344)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 Sheet'!$D6345)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 Sheet'!$D6346)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 Sheet'!$D6347)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 Sheet'!$D6348)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 Sheet'!$D6349)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 Sheet'!$D6350)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 Sheet'!$D6351)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 Sheet'!$D6352)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 Sheet'!$D6353)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 Sheet'!$D6354)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 Sheet'!$D6355)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 Sheet'!$D6356)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 Sheet'!$D6357)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 Sheet'!$D6358)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 Sheet'!$D6359)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 Sheet'!$D6360)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 Sheet'!$D6361)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 Sheet'!$D6362)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 Sheet'!$D6363)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 Sheet'!$D6364)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 Sheet'!$D6365)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 Sheet'!$D6366)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 Sheet'!$D6367)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 Sheet'!$D6368)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 Sheet'!$D6369)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 Sheet'!$D6370)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 Sheet'!$D6371)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 Sheet'!$D6372)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 Sheet'!$D6373)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 Sheet'!$D6374)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 Sheet'!$D6375)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 Sheet'!$D6376)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 Sheet'!$D6377)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 Sheet'!$D6378)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 Sheet'!$D6379)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 Sheet'!$D6380)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 Sheet'!$D6381)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 Sheet'!$D6382)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 Sheet'!$D6383)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 Sheet'!$D6384)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 Sheet'!$D6385)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 Sheet'!$D6386)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 Sheet'!$D6387)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 Sheet'!$D6388)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 Sheet'!$D6389)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 Sheet'!$D6390)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 Sheet'!$D6391)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 Sheet'!$D6392)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 Sheet'!$D6393)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 Sheet'!$D6394)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 Sheet'!$D6395)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 Sheet'!$D6396)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 Sheet'!$D6397)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 Sheet'!$D6398)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 Sheet'!$D6399)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 Sheet'!$D6400)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 Sheet'!$D6401)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 Sheet'!$D6402)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 Sheet'!$D6403)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 Sheet'!$D6404)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 Sheet'!$D6405)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 Sheet'!$D6406)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 Sheet'!$D6407)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 Sheet'!$D6408)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 Sheet'!$D6409)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 Sheet'!$D6410)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 Sheet'!$D6411)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 Sheet'!$D6412)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 Sheet'!$D6413)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 Sheet'!$D6414)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 Sheet'!$D6415)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 Sheet'!$D6416)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 Sheet'!$D6417)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 Sheet'!$D6418)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 Sheet'!$D6419)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 Sheet'!$D6420)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 Sheet'!$D6421)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 Sheet'!$D6422)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 Sheet'!$D6423)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 Sheet'!$D6424)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 Sheet'!$D6425)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 Sheet'!$D6426)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 Sheet'!$D6427)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 Sheet'!$D6428)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 Sheet'!$D6429)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 Sheet'!$D6430)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 Sheet'!$D6431)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 Sheet'!$D6432)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 Sheet'!$D6433)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 Sheet'!$D6434)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 Sheet'!$D6435)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 Sheet'!$D6436)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 Sheet'!$D6437)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 Sheet'!$D6438)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 Sheet'!$D6439)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 Sheet'!$D6440)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 Sheet'!$D6441)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 Sheet'!$D6442)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 Sheet'!$D6443)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 Sheet'!$D6444)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 Sheet'!$D6445)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 Sheet'!$D6446)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 Sheet'!$D6447)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 Sheet'!$D6448)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 Sheet'!$D6449)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 Sheet'!$D6450)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 Sheet'!$D6451)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 Sheet'!$D6452)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 Sheet'!$D6453)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 Sheet'!$D6454)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 Sheet'!$D6455)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 Sheet'!$D6456)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 Sheet'!$D6457)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 Sheet'!$D6458)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 Sheet'!$D6459)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 Sheet'!$D6460)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 Sheet'!$D6461)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 Sheet'!$D6462)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 Sheet'!$D6463)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 Sheet'!$D6464)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 Sheet'!$D6465)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 Sheet'!$D6466)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 Sheet'!$D6467)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 Sheet'!$D6468)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 Sheet'!$D6469)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 Sheet'!$D6470)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 Sheet'!$D6471)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 Sheet'!$D6472)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 Sheet'!$D6473)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 Sheet'!$D6474)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 Sheet'!$D6475)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 Sheet'!$D6476)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 Sheet'!$D6477)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 Sheet'!$D6478)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 Sheet'!$D6479)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 Sheet'!$D6480)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 Sheet'!$D6481)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 Sheet'!$D6482)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 Sheet'!$D6483)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 Sheet'!$D6484)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 Sheet'!$D6485)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 Sheet'!$D6486)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 Sheet'!$D6487)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 Sheet'!$D6488)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 Sheet'!$D6489)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 Sheet'!$D6490)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 Sheet'!$D6491)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 Sheet'!$D6492)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 Sheet'!$D6493)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 Sheet'!$D6494)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 Sheet'!$D6495)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 Sheet'!$D6496)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 Sheet'!$D6497)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 Sheet'!$D6498)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 Sheet'!$D6499)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 Sheet'!$D6500)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 Sheet'!$D6501)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 Sheet'!$D6502)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 Sheet'!$D6503)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 Sheet'!$D6504)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 Sheet'!$D6505)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 Sheet'!$D6506)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 Sheet'!$D6507)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 Sheet'!$D6508)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 Sheet'!$D6509)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 Sheet'!$D6510)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 Sheet'!$D6511)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 Sheet'!$D6512)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 Sheet'!$D6513)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 Sheet'!$D6514)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 Sheet'!$D6515)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 Sheet'!$D6516)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 Sheet'!$D6517)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 Sheet'!$D6518)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 Sheet'!$D6519)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 Sheet'!$D6520)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 Sheet'!$D6521)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 Sheet'!$D6522)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 Sheet'!$D6523)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 Sheet'!$D6524)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 Sheet'!$D6525)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 Sheet'!$D6526)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 Sheet'!$D6527)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 Sheet'!$D6528)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 Sheet'!$D6529)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 Sheet'!$D6530)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 Sheet'!$D6531)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 Sheet'!$D6532)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 Sheet'!$D6533)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 Sheet'!$D6534)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 Sheet'!$D6535)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 Sheet'!$D6536)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 Sheet'!$D6537)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 Sheet'!$D6538)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 Sheet'!$D6539)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 Sheet'!$D6540)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 Sheet'!$D6541)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 Sheet'!$D6542)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 Sheet'!$D6543)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 Sheet'!$D6544)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 Sheet'!$D6545)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 Sheet'!$D6546)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 Sheet'!$D6547)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 Sheet'!$D6548)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 Sheet'!$D6549)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 Sheet'!$D6550)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 Sheet'!$D6551)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 Sheet'!$D6552)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 Sheet'!$D6553)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 Sheet'!$D6554)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 Sheet'!$D6555)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 Sheet'!$D6556)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 Sheet'!$D6557)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 Sheet'!$D6558)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 Sheet'!$D6559)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 Sheet'!$D6560)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 Sheet'!$D6561)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 Sheet'!$D6562)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 Sheet'!$D6563)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 Sheet'!$D6564)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 Sheet'!$D6565)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 Sheet'!$D6566)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 Sheet'!$D6567)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 Sheet'!$D6568)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 Sheet'!$D6569)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 Sheet'!$D6570)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 Sheet'!$D6571)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 Sheet'!$D6572)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 Sheet'!$D6573)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 Sheet'!$D6574)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 Sheet'!$D6575)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 Sheet'!$D6576)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 Sheet'!$D6577)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 Sheet'!$D6578)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 Sheet'!$D6579)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 Sheet'!$D6580)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 Sheet'!$D6581)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 Sheet'!$D6582)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 Sheet'!$D6583)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 Sheet'!$D6584)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 Sheet'!$D6585)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 Sheet'!$D6586)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 Sheet'!$D6587)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 Sheet'!$D6588)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 Sheet'!$D6589)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 Sheet'!$D6590)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 Sheet'!$D6591)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 Sheet'!$D6592)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 Sheet'!$D6593)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 Sheet'!$D6594)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 Sheet'!$D6595)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 Sheet'!$D6596)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 Sheet'!$D6597)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 Sheet'!$D6598)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 Sheet'!$D6599)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 Sheet'!$D6600)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 Sheet'!$D6601)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 Sheet'!$D6602)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 Sheet'!$D6603)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 Sheet'!$D6604)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 Sheet'!$D6605)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 Sheet'!$D6606)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 Sheet'!$D6607)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 Sheet'!$D6608)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 Sheet'!$D6609)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 Sheet'!$D6610)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 Sheet'!$D6611)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 Sheet'!$D6612)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 Sheet'!$D6613)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 Sheet'!$D6614)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 Sheet'!$D6615)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 Sheet'!$D6616)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 Sheet'!$D6617)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 Sheet'!$D6618)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 Sheet'!$D6619)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 Sheet'!$D6620)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 Sheet'!$D6621)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 Sheet'!$D6622)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 Sheet'!$D6623)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 Sheet'!$D6624)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 Sheet'!$D6625)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 Sheet'!$D6626)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 Sheet'!$D6627)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 Sheet'!$D6628)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 Sheet'!$D6629)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 Sheet'!$D6630)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 Sheet'!$D6631)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 Sheet'!$D6632)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 Sheet'!$D6633)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 Sheet'!$D6634)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 Sheet'!$D6635)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 Sheet'!$D6636)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 Sheet'!$D6637)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 Sheet'!$D6638)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 Sheet'!$D6639)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 Sheet'!$D6640)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 Sheet'!$D6641)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 Sheet'!$D6642)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 Sheet'!$D6643)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 Sheet'!$D6644)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 Sheet'!$D6645)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 Sheet'!$D6646)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 Sheet'!$D6647)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 Sheet'!$D6648)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 Sheet'!$D6649)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 Sheet'!$D6650)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 Sheet'!$D6651)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 Sheet'!$D6652)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 Sheet'!$D6653)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 Sheet'!$D6654)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 Sheet'!$D6655)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 Sheet'!$D6656)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 Sheet'!$D6657)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 Sheet'!$D6658)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 Sheet'!$D6659)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 Sheet'!$D6660)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 Sheet'!$D6661)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 Sheet'!$D6662)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 Sheet'!$D6663)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 Sheet'!$D6664)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 Sheet'!$D6665)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 Sheet'!$D6666)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 Sheet'!$D6667)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 Sheet'!$D6668)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 Sheet'!$D6669)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 Sheet'!$D6670)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 Sheet'!$D6671)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 Sheet'!$D6672)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 Sheet'!$D6673)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 Sheet'!$D6674)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 Sheet'!$D6675)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 Sheet'!$D6676)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 Sheet'!$D6677)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 Sheet'!$D6678)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 Sheet'!$D6679)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 Sheet'!$D6680)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 Sheet'!$D6681)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 Sheet'!$D6682)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 Sheet'!$D6683)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 Sheet'!$D6684)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 Sheet'!$D6685)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 Sheet'!$D6686)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 Sheet'!$D6687)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 Sheet'!$D6688)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 Sheet'!$D6689)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 Sheet'!$D6690)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 Sheet'!$D6691)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 Sheet'!$D6692)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 Sheet'!$D6693)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 Sheet'!$D6694)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 Sheet'!$D6695)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 Sheet'!$D6696)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 Sheet'!$D6697)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 Sheet'!$D6698)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 Sheet'!$D6699)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 Sheet'!$D6700)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 Sheet'!$D6701)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 Sheet'!$D6702)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 Sheet'!$D6703)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 Sheet'!$D6704)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 Sheet'!$D6705)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 Sheet'!$D6706)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 Sheet'!$D6707)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 Sheet'!$D6708)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 Sheet'!$D6709)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 Sheet'!$D6710)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 Sheet'!$D6711)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 Sheet'!$D6712)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 Sheet'!$D6713)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 Sheet'!$D6714)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 Sheet'!$D6715)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 Sheet'!$D6716)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 Sheet'!$D6717)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 Sheet'!$D6718)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 Sheet'!$D6719)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 Sheet'!$D6720)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 Sheet'!$D6721)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 Sheet'!$D6722)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 Sheet'!$D6723)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 Sheet'!$D6724)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 Sheet'!$D6725)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 Sheet'!$D6726)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 Sheet'!$D6727)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 Sheet'!$D6728)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 Sheet'!$D6729)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 Sheet'!$D6730)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 Sheet'!$D6731)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 Sheet'!$D6732)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 Sheet'!$D6733)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 Sheet'!$D6734)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 Sheet'!$D6735)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 Sheet'!$D6736)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 Sheet'!$D6737)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 Sheet'!$D6738)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 Sheet'!$D6739)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 Sheet'!$D6740)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 Sheet'!$D6741)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 Sheet'!$D6742)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 Sheet'!$D6743)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 Sheet'!$D6744)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 Sheet'!$D6745)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 Sheet'!$D6746)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 Sheet'!$D6747)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 Sheet'!$D6748)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 Sheet'!$D6749)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 Sheet'!$D6750)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 Sheet'!$D6751)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 Sheet'!$D6752)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 Sheet'!$D6753)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 Sheet'!$D6754)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 Sheet'!$D6755)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 Sheet'!$D6756)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 Sheet'!$D6757)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 Sheet'!$D6758)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 Sheet'!$D6759)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 Sheet'!$D6760)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 Sheet'!$D6761)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 Sheet'!$D6762)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 Sheet'!$D6763)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 Sheet'!$D6764)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 Sheet'!$D6765)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 Sheet'!$D6766)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 Sheet'!$D6767)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 Sheet'!$D6768)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 Sheet'!$D6769)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 Sheet'!$D6770)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 Sheet'!$D6771)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 Sheet'!$D6772)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 Sheet'!$D6773)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 Sheet'!$D6774)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 Sheet'!$D6775)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 Sheet'!$D6776)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 Sheet'!$D6777)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 Sheet'!$D6778)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 Sheet'!$D6779)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 Sheet'!$D6780)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 Sheet'!$D6781)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 Sheet'!$D6782)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 Sheet'!$D6783)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 Sheet'!$D6784)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 Sheet'!$D6785)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 Sheet'!$D6786)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 Sheet'!$D6787)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 Sheet'!$D6788)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 Sheet'!$D6789)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 Sheet'!$D6790)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 Sheet'!$D6791)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 Sheet'!$D6792)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 Sheet'!$D6793)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 Sheet'!$D6794)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 Sheet'!$D6795)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 Sheet'!$D6796)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 Sheet'!$D6797)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 Sheet'!$D6798)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 Sheet'!$D6799)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 Sheet'!$D6800)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 Sheet'!$D6801)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 Sheet'!$D6802)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 Sheet'!$D6803)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 Sheet'!$D6804)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 Sheet'!$D6805)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 Sheet'!$D6806)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 Sheet'!$D6807)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 Sheet'!$D6808)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 Sheet'!$D6809)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 Sheet'!$D6810)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 Sheet'!$D6811)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 Sheet'!$D6812)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 Sheet'!$D6813)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 Sheet'!$D6814)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 Sheet'!$D6815)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 Sheet'!$D6816)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 Sheet'!$D6817)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 Sheet'!$D6818)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 Sheet'!$D6819)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 Sheet'!$D6820)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 Sheet'!$D6821)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 Sheet'!$D6822)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 Sheet'!$D6823)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 Sheet'!$D6824)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 Sheet'!$D6825)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 Sheet'!$D6826)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 Sheet'!$D6827)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 Sheet'!$D6828)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 Sheet'!$D6829)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 Sheet'!$D6830)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 Sheet'!$D6831)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 Sheet'!$D6832)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 Sheet'!$D6833)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 Sheet'!$D6834)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 Sheet'!$D6835)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 Sheet'!$D6836)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 Sheet'!$D6837)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 Sheet'!$D6838)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 Sheet'!$D6839)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 Sheet'!$D6840)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 Sheet'!$D6841)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 Sheet'!$D6842)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 Sheet'!$D6843)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 Sheet'!$D6844)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 Sheet'!$D6845)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 Sheet'!$D6846)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 Sheet'!$D6847)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 Sheet'!$D6848)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 Sheet'!$D6849)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 Sheet'!$D6850)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 Sheet'!$D6851)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 Sheet'!$D6852)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 Sheet'!$D6853)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 Sheet'!$D6854)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 Sheet'!$D6855)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 Sheet'!$D6856)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 Sheet'!$D6857)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 Sheet'!$D6858)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 Sheet'!$D6859)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 Sheet'!$D6860)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 Sheet'!$D6861)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 Sheet'!$D6862)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 Sheet'!$D6863)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 Sheet'!$D6864)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 Sheet'!$D6865)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 Sheet'!$D6866)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 Sheet'!$D6867)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 Sheet'!$D6868)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 Sheet'!$D6869)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 Sheet'!$D6870)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 Sheet'!$D6871)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 Sheet'!$D6872)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 Sheet'!$D6873)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 Sheet'!$D6874)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 Sheet'!$D6875)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 Sheet'!$D6876)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 Sheet'!$D6877)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 Sheet'!$D6878)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 Sheet'!$D6879)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 Sheet'!$D6880)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 Sheet'!$D6881)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 Sheet'!$D6882)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 Sheet'!$D6883)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 Sheet'!$D6884)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 Sheet'!$D6885)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 Sheet'!$D6886)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 Sheet'!$D6887)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 Sheet'!$D6888)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 Sheet'!$D6889)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 Sheet'!$D6890)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 Sheet'!$D6891)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 Sheet'!$D6892)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 Sheet'!$D6893)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 Sheet'!$D6894)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 Sheet'!$D6895)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 Sheet'!$D6896)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 Sheet'!$D6897)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 Sheet'!$D6898)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 Sheet'!$D6899)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 Sheet'!$D6900)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 Sheet'!$D6901)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 Sheet'!$D6902)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 Sheet'!$D6903)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 Sheet'!$D6904)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 Sheet'!$D6905)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 Sheet'!$D6906)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 Sheet'!$D6907)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 Sheet'!$D6908)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 Sheet'!$D6909)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 Sheet'!$D6910)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 Sheet'!$D6911)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 Sheet'!$D6912)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 Sheet'!$D6913)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 Sheet'!$D6914)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 Sheet'!$D6915)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 Sheet'!$D6916)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 Sheet'!$D6917)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 Sheet'!$D6918)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 Sheet'!$D6919)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 Sheet'!$D6920)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 Sheet'!$D6921)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 Sheet'!$D6922)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 Sheet'!$D6923)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 Sheet'!$D6924)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 Sheet'!$D6925)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 Sheet'!$D6926)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 Sheet'!$D6927)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 Sheet'!$D6928)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 Sheet'!$D6929)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 Sheet'!$D6930)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 Sheet'!$D6931)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 Sheet'!$D6932)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 Sheet'!$D6933)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 Sheet'!$D6934)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 Sheet'!$D6935)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 Sheet'!$D6936)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 Sheet'!$D6937)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 Sheet'!$D6938)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 Sheet'!$D6939)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 Sheet'!$D6940)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 Sheet'!$D6941)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 Sheet'!$D6942)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 Sheet'!$D6943)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 Sheet'!$D6944)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 Sheet'!$D6945)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 Sheet'!$D6946)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 Sheet'!$D6947)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 Sheet'!$D6948)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 Sheet'!$D6949)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 Sheet'!$D6950)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 Sheet'!$D6951)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 Sheet'!$D6952)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 Sheet'!$D6953)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 Sheet'!$D6954)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 Sheet'!$D6955)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 Sheet'!$D6956)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 Sheet'!$D6957)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 Sheet'!$D6958)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 Sheet'!$D6959)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 Sheet'!$D6960)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 Sheet'!$D6961)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 Sheet'!$D6962)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 Sheet'!$D6963)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 Sheet'!$D6964)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 Sheet'!$D6965)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 Sheet'!$D6966)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 Sheet'!$D6967)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 Sheet'!$D6968)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 Sheet'!$D6969)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 Sheet'!$D6970)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 Sheet'!$D6971)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 Sheet'!$D6972)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 Sheet'!$D6973)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 Sheet'!$D6974)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 Sheet'!$D6975)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 Sheet'!$D6976)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 Sheet'!$D6977)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 Sheet'!$D6978)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 Sheet'!$D6979)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 Sheet'!$D6980)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 Sheet'!$D6981)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 Sheet'!$D6982)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 Sheet'!$D6983)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 Sheet'!$D6984)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 Sheet'!$D6985)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 Sheet'!$D6986)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 Sheet'!$D6987)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 Sheet'!$D6988)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 Sheet'!$D6989)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 Sheet'!$D6990)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 Sheet'!$D6991)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 Sheet'!$D6992)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 Sheet'!$D6993)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 Sheet'!$D6994)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 Sheet'!$D6995)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 Sheet'!$D6996)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 Sheet'!$D6997)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 Sheet'!$D6998)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 Sheet'!$D6999)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 Sheet'!$D7000)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 Sheet'!$D7001)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 Sheet'!$D7002)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 Sheet'!$D7003)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 Sheet'!$D7004)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 Sheet'!$D7005)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 Sheet'!$D7006)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 Sheet'!$D7007)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 Sheet'!$D7008)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 Sheet'!$D7009)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 Sheet'!$D7010)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 Sheet'!$D7011)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 Sheet'!$D7012)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 Sheet'!$D7013)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 Sheet'!$D7014)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 Sheet'!$D7015)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 Sheet'!$D7016)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 Sheet'!$D7017)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 Sheet'!$D7018)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 Sheet'!$D7019)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 Sheet'!$D7020)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 Sheet'!$D7021)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 Sheet'!$D7022)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 Sheet'!$D7023)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 Sheet'!$D7024)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 Sheet'!$D7025)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 Sheet'!$D7026)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 Sheet'!$D7027)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 Sheet'!$D7028)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 Sheet'!$D7029)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 Sheet'!$D7030)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 Sheet'!$D7031)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 Sheet'!$D7032)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 Sheet'!$D7033)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 Sheet'!$D7034)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 Sheet'!$D7035)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 Sheet'!$D7036)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 Sheet'!$D7037)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 Sheet'!$D7038)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 Sheet'!$D7039)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 Sheet'!$D7040)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 Sheet'!$D7041)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 Sheet'!$D7042)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 Sheet'!$D7043)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 Sheet'!$D7044)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 Sheet'!$D7045)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 Sheet'!$D7046)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 Sheet'!$D7047)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 Sheet'!$D7048)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 Sheet'!$D7049)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 Sheet'!$D7050)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 Sheet'!$D7051)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 Sheet'!$D7052)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 Sheet'!$D7053)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 Sheet'!$D7054)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 Sheet'!$D7055)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 Sheet'!$D7056)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 Sheet'!$D7057)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 Sheet'!$D7058)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 Sheet'!$D7059)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 Sheet'!$D7060)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 Sheet'!$D7061)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 Sheet'!$D7062)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 Sheet'!$D7063)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 Sheet'!$D7064)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 Sheet'!$D7065)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 Sheet'!$D7066)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 Sheet'!$D7067)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 Sheet'!$D7068)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 Sheet'!$D7069)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 Sheet'!$D7070)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 Sheet'!$D7071)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 Sheet'!$D7072)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 Sheet'!$D7073)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 Sheet'!$D7074)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 Sheet'!$D7075)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 Sheet'!$D7076)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 Sheet'!$D7077)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 Sheet'!$D7078)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 Sheet'!$D7079)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 Sheet'!$D7080)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 Sheet'!$D7081)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 Sheet'!$D7082)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 Sheet'!$D7083)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 Sheet'!$D7084)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 Sheet'!$D7085)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 Sheet'!$D7086)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 Sheet'!$D7087)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 Sheet'!$D7088)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 Sheet'!$D7089)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 Sheet'!$D7090)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 Sheet'!$D7091)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 Sheet'!$D7092)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 Sheet'!$D7093)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 Sheet'!$D7094)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 Sheet'!$D7095)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 Sheet'!$D7096)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 Sheet'!$D7097)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 Sheet'!$D7098)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 Sheet'!$D7099)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 Sheet'!$D7100)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 Sheet'!$D7101)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 Sheet'!$D7102)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 Sheet'!$D7103)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 Sheet'!$D7104)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 Sheet'!$D7105)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 Sheet'!$D7106)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 Sheet'!$D7107)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 Sheet'!$D7108)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 Sheet'!$D7109)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 Sheet'!$D7110)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 Sheet'!$D7111)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 Sheet'!$D7112)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 Sheet'!$D7113)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 Sheet'!$D7114)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 Sheet'!$D7115)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 Sheet'!$D7116)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 Sheet'!$D7117)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 Sheet'!$D7118)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 Sheet'!$D7119)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 Sheet'!$D7120)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 Sheet'!$D7121)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 Sheet'!$D7122)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 Sheet'!$D7123)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 Sheet'!$D7124)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 Sheet'!$D7125)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 Sheet'!$D7126)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 Sheet'!$D7127)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 Sheet'!$D7128)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 Sheet'!$D7129)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 Sheet'!$D7130)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 Sheet'!$D7131)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 Sheet'!$D7132)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 Sheet'!$D7133)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 Sheet'!$D7134)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 Sheet'!$D7135)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 Sheet'!$D7136)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 Sheet'!$D7137)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 Sheet'!$D7138)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 Sheet'!$D7139)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 Sheet'!$D7140)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 Sheet'!$D7141)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 Sheet'!$D7142)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 Sheet'!$D7143)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 Sheet'!$D7144)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 Sheet'!$D7145)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 Sheet'!$D7146)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 Sheet'!$D7147)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 Sheet'!$D7148)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 Sheet'!$D7149)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 Sheet'!$D7150)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 Sheet'!$D7151)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 Sheet'!$D7152)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 Sheet'!$D7153)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 Sheet'!$D7154)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 Sheet'!$D7155)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 Sheet'!$D7156)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 Sheet'!$D7157)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 Sheet'!$D7158)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 Sheet'!$D7159)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 Sheet'!$D7160)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 Sheet'!$D7161)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 Sheet'!$D7162)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 Sheet'!$D7163)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 Sheet'!$D7164)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 Sheet'!$D7165)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 Sheet'!$D7166)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 Sheet'!$D7167)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 Sheet'!$D7168)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 Sheet'!$D7169)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 Sheet'!$D7170)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 Sheet'!$D7171)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 Sheet'!$D7172)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 Sheet'!$D7173)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 Sheet'!$D7174)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 Sheet'!$D7175)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 Sheet'!$D7176)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 Sheet'!$D7177)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 Sheet'!$D7178)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 Sheet'!$D7179)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 Sheet'!$D7180)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 Sheet'!$D7181)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 Sheet'!$D7182)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 Sheet'!$D7183)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 Sheet'!$D7184)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 Sheet'!$D7185)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 Sheet'!$D7186)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 Sheet'!$D7187)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 Sheet'!$D7188)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 Sheet'!$D7189)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 Sheet'!$D7190)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 Sheet'!$D7191)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 Sheet'!$D7192)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 Sheet'!$D7193)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 Sheet'!$D7194)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 Sheet'!$D7195)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 Sheet'!$D7196)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 Sheet'!$D7197)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 Sheet'!$D7198)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 Sheet'!$D7199)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 Sheet'!$D7200)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 Sheet'!$D7201)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 Sheet'!$D7202)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 Sheet'!$D7203)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 Sheet'!$D7204)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 Sheet'!$D7205)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 Sheet'!$D7206)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 Sheet'!$D7207)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 Sheet'!$D7208)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 Sheet'!$D7209)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 Sheet'!$D7210)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 Sheet'!$D7211)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 Sheet'!$D7212)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 Sheet'!$D7213)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 Sheet'!$D7214)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 Sheet'!$D7215)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 Sheet'!$D7216)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 Sheet'!$D7217)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 Sheet'!$D7218)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 Sheet'!$D7219)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 Sheet'!$D7220)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 Sheet'!$D7221)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 Sheet'!$D7222)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 Sheet'!$D7223)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 Sheet'!$D7224)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 Sheet'!$D7225)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 Sheet'!$D7226)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 Sheet'!$D7227)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 Sheet'!$D7228)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 Sheet'!$D7229)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 Sheet'!$D7230)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 Sheet'!$D7231)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 Sheet'!$D7232)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 Sheet'!$D7233)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 Sheet'!$D7234)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 Sheet'!$D7235)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 Sheet'!$D7236)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 Sheet'!$D7237)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 Sheet'!$D7238)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 Sheet'!$D7239)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 Sheet'!$D7240)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 Sheet'!$D7241)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 Sheet'!$D7242)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 Sheet'!$D7243)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 Sheet'!$D7244)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 Sheet'!$D7245)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 Sheet'!$D7246)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 Sheet'!$D7247)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 Sheet'!$D7248)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 Sheet'!$D7249)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 Sheet'!$D7250)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 Sheet'!$D7251)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 Sheet'!$D7252)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 Sheet'!$D7253)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 Sheet'!$D7254)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 Sheet'!$D7255)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 Sheet'!$D7256)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 Sheet'!$D7257)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 Sheet'!$D7258)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 Sheet'!$D7259)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 Sheet'!$D7260)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 Sheet'!$D7261)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 Sheet'!$D7262)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 Sheet'!$D7263)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 Sheet'!$D7264)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 Sheet'!$D7265)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 Sheet'!$D7266)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 Sheet'!$D7267)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 Sheet'!$D7268)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 Sheet'!$D7269)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 Sheet'!$D7270)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 Sheet'!$D7271)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 Sheet'!$D7272)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 Sheet'!$D7273)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 Sheet'!$D7274)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 Sheet'!$D7275)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 Sheet'!$D7276)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 Sheet'!$D7277)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 Sheet'!$D7278)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 Sheet'!$D7279)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 Sheet'!$D7280)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 Sheet'!$D7281)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 Sheet'!$D7282)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 Sheet'!$D7283)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 Sheet'!$D7284)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 Sheet'!$D7285)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 Sheet'!$D7286)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 Sheet'!$D7287)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 Sheet'!$D7288)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 Sheet'!$D7289)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 Sheet'!$D7290)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 Sheet'!$D7291)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 Sheet'!$D7292)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 Sheet'!$D7293)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 Sheet'!$D7294)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 Sheet'!$D7295)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 Sheet'!$D7296)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 Sheet'!$D7297)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 Sheet'!$D7298)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 Sheet'!$D7299)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 Sheet'!$D7300)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 Sheet'!$D7301)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 Sheet'!$D7302)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 Sheet'!$D7303)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 Sheet'!$D7304)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 Sheet'!$D7305)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 Sheet'!$D7306)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 Sheet'!$D7307)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 Sheet'!$D7308)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 Sheet'!$D7309)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 Sheet'!$D7310)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 Sheet'!$D7311)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 Sheet'!$D7312)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 Sheet'!$D7313)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 Sheet'!$D7314)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 Sheet'!$D7315)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 Sheet'!$D7316)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 Sheet'!$D7317)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 Sheet'!$D7318)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 Sheet'!$D7319)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 Sheet'!$D7320)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 Sheet'!$D7321)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 Sheet'!$D7322)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 Sheet'!$D7323)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 Sheet'!$D7324)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 Sheet'!$D7325)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 Sheet'!$D7326)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 Sheet'!$D7327)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 Sheet'!$D7328)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 Sheet'!$D7329)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 Sheet'!$D7330)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 Sheet'!$D7331)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 Sheet'!$D7332)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 Sheet'!$D7333)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 Sheet'!$D7334)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 Sheet'!$D7335)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 Sheet'!$D7336)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 Sheet'!$D7337)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 Sheet'!$D7338)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 Sheet'!$D7339)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 Sheet'!$D7340)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 Sheet'!$D7341)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 Sheet'!$D7342)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 Sheet'!$D7343)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 Sheet'!$D7344)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 Sheet'!$D7345)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 Sheet'!$D7346)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 Sheet'!$D7347)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 Sheet'!$D7348)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 Sheet'!$D7349)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 Sheet'!$D7350)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 Sheet'!$D7351)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 Sheet'!$D7352)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 Sheet'!$D7353)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 Sheet'!$D7354)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 Sheet'!$D7355)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 Sheet'!$D7356)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 Sheet'!$D7357)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 Sheet'!$D7358)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 Sheet'!$D7359)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 Sheet'!$D7360)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 Sheet'!$D7361)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 Sheet'!$D7362)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 Sheet'!$D7363)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 Sheet'!$D7364)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 Sheet'!$D7365)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 Sheet'!$D7366)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 Sheet'!$D7367)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 Sheet'!$D7368)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 Sheet'!$D7369)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 Sheet'!$D7370)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 Sheet'!$D7371)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 Sheet'!$D7372)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 Sheet'!$D7373)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 Sheet'!$D7374)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 Sheet'!$D7375)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 Sheet'!$D7376)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 Sheet'!$D7377)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 Sheet'!$D7378)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 Sheet'!$D7379)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 Sheet'!$D7380)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 Sheet'!$D7381)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 Sheet'!$D7382)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 Sheet'!$D7383)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 Sheet'!$D7384)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 Sheet'!$D7385)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 Sheet'!$D7386)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 Sheet'!$D7387)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 Sheet'!$D7388)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 Sheet'!$D7389)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 Sheet'!$D7390)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 Sheet'!$D7391)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 Sheet'!$D7392)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 Sheet'!$D7393)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 Sheet'!$D7394)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 Sheet'!$D7395)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 Sheet'!$D7396)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 Sheet'!$D7397)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 Sheet'!$D7398)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 Sheet'!$D7399)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 Sheet'!$D7400)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 Sheet'!$D7401)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 Sheet'!$D7402)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 Sheet'!$D7403)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 Sheet'!$D7404)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 Sheet'!$D7405)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 Sheet'!$D7406)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 Sheet'!$D7407)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 Sheet'!$D7408)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 Sheet'!$D7409)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 Sheet'!$D7410)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 Sheet'!$D7411)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 Sheet'!$D7412)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 Sheet'!$D7413)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 Sheet'!$D7414)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 Sheet'!$D7415)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 Sheet'!$D7416)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 Sheet'!$D7417)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 Sheet'!$D7418)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 Sheet'!$D7419)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 Sheet'!$D7420)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 Sheet'!$D7421)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 Sheet'!$D7422)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 Sheet'!$D7423)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 Sheet'!$D7424)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 Sheet'!$D7425)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 Sheet'!$D7426)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 Sheet'!$D7427)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 Sheet'!$D7428)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 Sheet'!$D7429)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 Sheet'!$D7430)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 Sheet'!$D7431)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 Sheet'!$D7432)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 Sheet'!$D7433)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 Sheet'!$D7434)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 Sheet'!$D7435)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 Sheet'!$D7436)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 Sheet'!$D7437)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 Sheet'!$D7438)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 Sheet'!$D7439)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 Sheet'!$D7440)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 Sheet'!$D7441)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 Sheet'!$D7442)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 Sheet'!$D7443)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 Sheet'!$D7444)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 Sheet'!$D7445)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 Sheet'!$D7446)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 Sheet'!$D7447)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 Sheet'!$D7448)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 Sheet'!$D7449)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 Sheet'!$D7450)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 Sheet'!$D7451)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 Sheet'!$D7452)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 Sheet'!$D7453)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 Sheet'!$D7454)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 Sheet'!$D7455)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 Sheet'!$D7456)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 Sheet'!$D7457)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 Sheet'!$D7458)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 Sheet'!$D7459)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 Sheet'!$D7460)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 Sheet'!$D7461)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 Sheet'!$D7462)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 Sheet'!$D7463)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 Sheet'!$D7464)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 Sheet'!$D7465)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 Sheet'!$D7466)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 Sheet'!$D7467)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 Sheet'!$D7468)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 Sheet'!$D7469)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 Sheet'!$D7470)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 Sheet'!$D7471)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 Sheet'!$D7472)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 Sheet'!$D7473)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 Sheet'!$D7474)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 Sheet'!$D7475)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 Sheet'!$D7476)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 Sheet'!$D7477)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 Sheet'!$D7478)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 Sheet'!$D7479)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 Sheet'!$D7480)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 Sheet'!$D7481)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 Sheet'!$D7482)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 Sheet'!$D7483)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 Sheet'!$D7484)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 Sheet'!$D7485)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 Sheet'!$D7486)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 Sheet'!$D7487)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 Sheet'!$D7488)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 Sheet'!$D7489)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 Sheet'!$D7490)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 Sheet'!$D7491)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 Sheet'!$D7492)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 Sheet'!$D7493)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 Sheet'!$D7494)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 Sheet'!$D7495)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 Sheet'!$D7496)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 Sheet'!$D7497)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 Sheet'!$D7498)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 Sheet'!$D7499)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 Sheet'!$D7500)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 Sheet'!$D7501)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 Sheet'!$D7502)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 Sheet'!$D7503)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 Sheet'!$D7504)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 Sheet'!$D7505)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 Sheet'!$D7506)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 Sheet'!$D7507)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 Sheet'!$D7508)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 Sheet'!$D7509)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 Sheet'!$D7510)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 Sheet'!$D7511)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 Sheet'!$D7512)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 Sheet'!$D7513)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 Sheet'!$D7514)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 Sheet'!$D7515)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 Sheet'!$D7516)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 Sheet'!$D7517)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 Sheet'!$D7518)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 Sheet'!$D7519)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 Sheet'!$D7520)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 Sheet'!$D7521)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 Sheet'!$D7522)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 Sheet'!$D7523)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 Sheet'!$D7524)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 Sheet'!$D7525)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 Sheet'!$D7526)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 Sheet'!$D7527)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 Sheet'!$D7528)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 Sheet'!$D7529)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 Sheet'!$D7530)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 Sheet'!$D7531)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 Sheet'!$D7532)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 Sheet'!$D7533)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 Sheet'!$D7534)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 Sheet'!$D7535)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 Sheet'!$D7536)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 Sheet'!$D7537)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 Sheet'!$D7538)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 Sheet'!$D7539)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 Sheet'!$D7540)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 Sheet'!$D7541)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 Sheet'!$D7542)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 Sheet'!$D7543)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 Sheet'!$D7544)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 Sheet'!$D7545)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 Sheet'!$D7546)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 Sheet'!$D7547)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 Sheet'!$D7548)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 Sheet'!$D7549)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 Sheet'!$D7550)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 Sheet'!$D7551)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 Sheet'!$D7552)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 Sheet'!$D7553)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 Sheet'!$D7554)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 Sheet'!$D7555)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 Sheet'!$D7556)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 Sheet'!$D7557)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 Sheet'!$D7558)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 Sheet'!$D7559)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 Sheet'!$D7560)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 Sheet'!$D7561)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 Sheet'!$D7562)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 Sheet'!$D7563)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 Sheet'!$D7564)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 Sheet'!$D7565)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 Sheet'!$D7566)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 Sheet'!$D7567)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 Sheet'!$D7568)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 Sheet'!$D7569)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 Sheet'!$D7570)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 Sheet'!$D7571)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 Sheet'!$D7572)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 Sheet'!$D7573)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 Sheet'!$D7574)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 Sheet'!$D7575)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 Sheet'!$D7576)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 Sheet'!$D7577)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 Sheet'!$D7578)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 Sheet'!$D7579)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 Sheet'!$D7580)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 Sheet'!$D7581)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 Sheet'!$D7582)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 Sheet'!$D7583)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 Sheet'!$D7584)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 Sheet'!$D7585)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 Sheet'!$D7586)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 Sheet'!$D7587)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 Sheet'!$D7588)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 Sheet'!$D7589)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 Sheet'!$D7590)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 Sheet'!$D7591)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 Sheet'!$D7592)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 Sheet'!$D7593)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 Sheet'!$D7594)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 Sheet'!$D7595)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 Sheet'!$D7596)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 Sheet'!$D7597)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 Sheet'!$D7598)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 Sheet'!$D7599)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 Sheet'!$D7600)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 Sheet'!$D7601)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 Sheet'!$D7602)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 Sheet'!$D7603)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 Sheet'!$D7604)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 Sheet'!$D7605)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 Sheet'!$D7606)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 Sheet'!$D7607)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 Sheet'!$D7608)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 Sheet'!$D7609)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 Sheet'!$D7610)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 Sheet'!$D7611)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 Sheet'!$D7612)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 Sheet'!$D7613)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 Sheet'!$D7614)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 Sheet'!$D7615)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 Sheet'!$D7616)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 Sheet'!$D7617)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 Sheet'!$D7618)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 Sheet'!$D7619)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 Sheet'!$D7620)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 Sheet'!$D7621)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 Sheet'!$D7622)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 Sheet'!$D7623)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 Sheet'!$D7624)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 Sheet'!$D7625)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 Sheet'!$D7626)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 Sheet'!$D7627)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 Sheet'!$D7628)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 Sheet'!$D7629)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 Sheet'!$D7630)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 Sheet'!$D7631)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 Sheet'!$D7632)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 Sheet'!$D7633)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 Sheet'!$D7634)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 Sheet'!$D7635)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 Sheet'!$D7636)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 Sheet'!$D7637)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 Sheet'!$D7638)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 Sheet'!$D7639)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 Sheet'!$D7640)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 Sheet'!$D7641)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 Sheet'!$D7642)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 Sheet'!$D7643)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 Sheet'!$D7644)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 Sheet'!$D7645)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 Sheet'!$D7646)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 Sheet'!$D7647)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 Sheet'!$D7648)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 Sheet'!$D7649)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 Sheet'!$D7650)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 Sheet'!$D7651)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 Sheet'!$D7652)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 Sheet'!$D7653)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 Sheet'!$D7654)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 Sheet'!$D7655)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 Sheet'!$D7656)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 Sheet'!$D7657)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 Sheet'!$D7658)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 Sheet'!$D7659)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 Sheet'!$D7660)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 Sheet'!$D7661)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 Sheet'!$D7662)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 Sheet'!$D7663)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 Sheet'!$D7664)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 Sheet'!$D7665)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 Sheet'!$D7666)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 Sheet'!$D7667)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 Sheet'!$D7668)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 Sheet'!$D7669)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 Sheet'!$D7670)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 Sheet'!$D7671)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 Sheet'!$D7672)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 Sheet'!$D7673)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 Sheet'!$D7674)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 Sheet'!$D7675)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 Sheet'!$D7676)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 Sheet'!$D7677)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 Sheet'!$D7678)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 Sheet'!$D7679)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 Sheet'!$D7680)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 Sheet'!$D7681)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 Sheet'!$D7682)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 Sheet'!$D7683)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 Sheet'!$D7684)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 Sheet'!$D7685)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 Sheet'!$D7686)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 Sheet'!$D7687)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 Sheet'!$D7688)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 Sheet'!$D7689)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 Sheet'!$D7690)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 Sheet'!$D7691)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 Sheet'!$D7692)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 Sheet'!$D7693)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 Sheet'!$D7694)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 Sheet'!$D7695)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 Sheet'!$D7696)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 Sheet'!$D7697)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 Sheet'!$D7698)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 Sheet'!$D7699)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 Sheet'!$D7700)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 Sheet'!$D7701)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 Sheet'!$D7702)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 Sheet'!$D7703)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 Sheet'!$D7704)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 Sheet'!$D7705)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 Sheet'!$D7706)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 Sheet'!$D7707)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 Sheet'!$D7708)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 Sheet'!$D7709)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 Sheet'!$D7710)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 Sheet'!$D7711)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 Sheet'!$D7712)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 Sheet'!$D7713)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 Sheet'!$D7714)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 Sheet'!$D7715)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 Sheet'!$D7716)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 Sheet'!$D7717)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 Sheet'!$D7718)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 Sheet'!$D7719)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 Sheet'!$D7720)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 Sheet'!$D7721)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 Sheet'!$D7722)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 Sheet'!$D7723)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 Sheet'!$D7724)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 Sheet'!$D7725)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 Sheet'!$D7726)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 Sheet'!$D7727)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 Sheet'!$D7728)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 Sheet'!$D7729)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 Sheet'!$D7730)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 Sheet'!$D7731)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 Sheet'!$D7732)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 Sheet'!$D7733)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 Sheet'!$D7734)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 Sheet'!$D7735)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 Sheet'!$D7736)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 Sheet'!$D7737)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 Sheet'!$D7738)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 Sheet'!$D7739)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 Sheet'!$D7740)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 Sheet'!$D7741)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 Sheet'!$D7742)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 Sheet'!$D7743)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 Sheet'!$D7744)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 Sheet'!$D7745)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 Sheet'!$D7746)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 Sheet'!$D7747)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 Sheet'!$D7748)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 Sheet'!$D7749)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 Sheet'!$D7750)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 Sheet'!$D7751)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 Sheet'!$D7752)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 Sheet'!$D7753)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 Sheet'!$D7754)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 Sheet'!$D7755)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 Sheet'!$D7756)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 Sheet'!$D7757)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 Sheet'!$D7758)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 Sheet'!$D7759)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 Sheet'!$D7760)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 Sheet'!$D7761)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 Sheet'!$D7762)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 Sheet'!$D7763)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 Sheet'!$D7764)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 Sheet'!$D7765)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 Sheet'!$D7766)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 Sheet'!$D7767)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 Sheet'!$D7768)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 Sheet'!$D7769)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 Sheet'!$D7770)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 Sheet'!$D7771)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 Sheet'!$D7772)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 Sheet'!$D7773)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 Sheet'!$D7774)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 Sheet'!$D7775)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 Sheet'!$D7776)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 Sheet'!$D7777)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 Sheet'!$D7778)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 Sheet'!$D7779)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 Sheet'!$D7780)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 Sheet'!$D7781)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 Sheet'!$D7782)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 Sheet'!$D7783)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 Sheet'!$D7784)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 Sheet'!$D7785)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 Sheet'!$D7786)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 Sheet'!$D7787)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 Sheet'!$D7788)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 Sheet'!$D7789)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 Sheet'!$D7790)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 Sheet'!$D7791)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 Sheet'!$D7792)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 Sheet'!$D7793)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 Sheet'!$D7794)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 Sheet'!$D7795)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 Sheet'!$D7796)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 Sheet'!$D7797)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 Sheet'!$D7798)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 Sheet'!$D7799)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 Sheet'!$D7800)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 Sheet'!$D7801)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 Sheet'!$D7802)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 Sheet'!$D7803)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 Sheet'!$D7804)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 Sheet'!$D7805)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 Sheet'!$D7806)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 Sheet'!$D7807)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 Sheet'!$D7808)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 Sheet'!$D7809)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 Sheet'!$D7810)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 Sheet'!$D7811)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 Sheet'!$D7812)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 Sheet'!$D7813)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 Sheet'!$D7814)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 Sheet'!$D7815)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 Sheet'!$D7816)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 Sheet'!$D7817)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 Sheet'!$D7818)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 Sheet'!$D7819)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 Sheet'!$D7820)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 Sheet'!$D7821)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 Sheet'!$D7822)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 Sheet'!$D7823)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 Sheet'!$D7824)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 Sheet'!$D7825)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 Sheet'!$D7826)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 Sheet'!$D7827)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 Sheet'!$D7828)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 Sheet'!$D7829)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 Sheet'!$D7830)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 Sheet'!$D7831)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 Sheet'!$D7832)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 Sheet'!$D7833)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 Sheet'!$D7834)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 Sheet'!$D7835)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 Sheet'!$D7836)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 Sheet'!$D7837)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 Sheet'!$D7838)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 Sheet'!$D7839)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 Sheet'!$D7840)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 Sheet'!$D7841)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 Sheet'!$D7842)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 Sheet'!$D7843)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 Sheet'!$D7844)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 Sheet'!$D7845)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 Sheet'!$D7846)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 Sheet'!$D7847)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 Sheet'!$D7848)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 Sheet'!$D7849)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 Sheet'!$D7850)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 Sheet'!$D7851)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 Sheet'!$D7852)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 Sheet'!$D7853)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 Sheet'!$D7854)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 Sheet'!$D7855)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 Sheet'!$D7856)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 Sheet'!$D7857)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 Sheet'!$D7858)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 Sheet'!$D7859)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 Sheet'!$D7860)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 Sheet'!$D7861)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 Sheet'!$D7862)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 Sheet'!$D7863)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 Sheet'!$D7864)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 Sheet'!$D7865)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 Sheet'!$D7866)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 Sheet'!$D7867)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 Sheet'!$D7868)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 Sheet'!$D7869)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 Sheet'!$D7870)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 Sheet'!$D7871)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 Sheet'!$D7872)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 Sheet'!$D7873)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 Sheet'!$D7874)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 Sheet'!$D7875)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 Sheet'!$D7876)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 Sheet'!$D7877)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 Sheet'!$D7878)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 Sheet'!$D7879)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 Sheet'!$D7880)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 Sheet'!$D7881)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 Sheet'!$D7882)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 Sheet'!$D7883)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 Sheet'!$D7884)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 Sheet'!$D7885)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 Sheet'!$D7886)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 Sheet'!$D7887)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 Sheet'!$D7888)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 Sheet'!$D7889)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 Sheet'!$D7890)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 Sheet'!$D7891)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 Sheet'!$D7892)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 Sheet'!$D7893)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 Sheet'!$D7894)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 Sheet'!$D7895)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 Sheet'!$D7896)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 Sheet'!$D7897)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 Sheet'!$D7898)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 Sheet'!$D7899)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 Sheet'!$D7900)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 Sheet'!$D7901)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 Sheet'!$D7902)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 Sheet'!$D7903)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 Sheet'!$D7904)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 Sheet'!$D7905)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 Sheet'!$D7906)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 Sheet'!$D7907)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 Sheet'!$D7908)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 Sheet'!$D7909)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 Sheet'!$D7910)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 Sheet'!$D7911)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 Sheet'!$D7912)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 Sheet'!$D7913)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 Sheet'!$D7914)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 Sheet'!$D7915)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 Sheet'!$D7916)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 Sheet'!$D7917)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 Sheet'!$D7918)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 Sheet'!$D7919)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 Sheet'!$D7920)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 Sheet'!$D7921)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 Sheet'!$D7922)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 Sheet'!$D7923)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 Sheet'!$D7924)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 Sheet'!$D7925)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 Sheet'!$D7926)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 Sheet'!$D7927)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 Sheet'!$D7928)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 Sheet'!$D7929)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 Sheet'!$D7930)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 Sheet'!$D7931)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 Sheet'!$D7932)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 Sheet'!$D7933)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 Sheet'!$D7934)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 Sheet'!$D7935)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 Sheet'!$D7936)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 Sheet'!$D7937)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 Sheet'!$D7938)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 Sheet'!$D7939)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 Sheet'!$D7940)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 Sheet'!$D7941)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 Sheet'!$D7942)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 Sheet'!$D7943)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 Sheet'!$D7944)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 Sheet'!$D7945)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 Sheet'!$D7946)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 Sheet'!$D7947)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 Sheet'!$D7948)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 Sheet'!$D7949)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 Sheet'!$D7950)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 Sheet'!$D7951)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 Sheet'!$D7952)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 Sheet'!$D7953)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 Sheet'!$D7954)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 Sheet'!$D7955)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 Sheet'!$D7956)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 Sheet'!$D7957)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 Sheet'!$D7958)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 Sheet'!$D7959)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 Sheet'!$D7960)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 Sheet'!$D7961)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 Sheet'!$D7962)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 Sheet'!$D7963)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 Sheet'!$D7964)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 Sheet'!$D7965)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 Sheet'!$D7966)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 Sheet'!$D7967)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 Sheet'!$D7968)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 Sheet'!$D7969)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 Sheet'!$D7970)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 Sheet'!$D7971)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 Sheet'!$D7972)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 Sheet'!$D7973)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 Sheet'!$D7974)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 Sheet'!$D7975)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 Sheet'!$D7976)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 Sheet'!$D7977)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 Sheet'!$D7978)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 Sheet'!$D7979)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 Sheet'!$D7980)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 Sheet'!$D7981)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 Sheet'!$D7982)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 Sheet'!$D7983)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 Sheet'!$D7984)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 Sheet'!$D7985)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 Sheet'!$D7986)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 Sheet'!$D7987)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 Sheet'!$D7988)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 Sheet'!$D7989)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 Sheet'!$D7990)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 Sheet'!$D7991)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 Sheet'!$D7992)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 Sheet'!$D7993)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 Sheet'!$D7994)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 Sheet'!$D7995)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 Sheet'!$D7996)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 Sheet'!$D7997)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 Sheet'!$D7998)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 Sheet'!$D7999)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 Sheet'!$D8000)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 Sheet'!$D8001)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 Sheet'!$D8002)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 Sheet'!$D8003)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 Sheet'!$D8004)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 Sheet'!$D8005)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 Sheet'!$D8006)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 Sheet'!$D8007)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 Sheet'!$D8008)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 Sheet'!$D8009)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 Sheet'!$D8010)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 Sheet'!$D8011)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 Sheet'!$D8012)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 Sheet'!$D8013)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 Sheet'!$D8014)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 Sheet'!$D8015)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 Sheet'!$D8016)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 Sheet'!$D8017)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 Sheet'!$D8018)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 Sheet'!$D8019)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 Sheet'!$D8020)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 Sheet'!$D8021)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 Sheet'!$D8022)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 Sheet'!$D8023)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 Sheet'!$D8024)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 Sheet'!$D8025)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 Sheet'!$D8026)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 Sheet'!$D8027)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 Sheet'!$D8028)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 Sheet'!$D8029)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 Sheet'!$D8030)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 Sheet'!$D8031)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 Sheet'!$D8032)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 Sheet'!$D8033)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 Sheet'!$D8034)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 Sheet'!$D8035)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 Sheet'!$D8036)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 Sheet'!$D8037)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 Sheet'!$D8038)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 Sheet'!$D8039)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 Sheet'!$D8040)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 Sheet'!$D8041)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 Sheet'!$D8042)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 Sheet'!$D8043)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 Sheet'!$D8044)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 Sheet'!$D8045)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 Sheet'!$D8046)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 Sheet'!$D8047)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 Sheet'!$D8048)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 Sheet'!$D8049)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 Sheet'!$D8050)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 Sheet'!$D8051)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 Sheet'!$D8052)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 Sheet'!$D8053)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 Sheet'!$D8054)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 Sheet'!$D8055)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 Sheet'!$D8056)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 Sheet'!$D8057)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 Sheet'!$D8058)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 Sheet'!$D8059)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 Sheet'!$D8060)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 Sheet'!$D8061)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 Sheet'!$D8062)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 Sheet'!$D8063)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 Sheet'!$D8064)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 Sheet'!$D8065)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 Sheet'!$D8066)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 Sheet'!$D8067)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 Sheet'!$D8068)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 Sheet'!$D8069)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 Sheet'!$D8070)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 Sheet'!$D8071)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 Sheet'!$D8072)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 Sheet'!$D8073)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 Sheet'!$D8074)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 Sheet'!$D8075)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 Sheet'!$D8076)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 Sheet'!$D8077)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 Sheet'!$D8078)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 Sheet'!$D8079)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 Sheet'!$D8080)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 Sheet'!$D8081)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 Sheet'!$D8082)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 Sheet'!$D8083)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 Sheet'!$D8084)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 Sheet'!$D8085)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 Sheet'!$D8086)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 Sheet'!$D8087)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 Sheet'!$D8088)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 Sheet'!$D8089)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 Sheet'!$D8090)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 Sheet'!$D8091)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 Sheet'!$D8092)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 Sheet'!$D8093)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 Sheet'!$D8094)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 Sheet'!$D8095)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 Sheet'!$D8096)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 Sheet'!$D8097)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 Sheet'!$D8098)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 Sheet'!$D8099)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 Sheet'!$D8100)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 Sheet'!$D8101)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 Sheet'!$D8102)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 Sheet'!$D8103)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 Sheet'!$D8104)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 Sheet'!$D8105)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 Sheet'!$D8106)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 Sheet'!$D8107)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 Sheet'!$D8108)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 Sheet'!$D8109)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 Sheet'!$D8110)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 Sheet'!$D8111)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 Sheet'!$D8112)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 Sheet'!$D8113)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 Sheet'!$D8114)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 Sheet'!$D8115)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 Sheet'!$D8116)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 Sheet'!$D8117)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 Sheet'!$D8118)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 Sheet'!$D8119)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 Sheet'!$D8120)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 Sheet'!$D8121)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 Sheet'!$D8122)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 Sheet'!$D8123)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 Sheet'!$D8124)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 Sheet'!$D8125)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 Sheet'!$D8126)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 Sheet'!$D8127)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 Sheet'!$D8128)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 Sheet'!$D8129)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 Sheet'!$D8130)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 Sheet'!$D8131)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 Sheet'!$D8132)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 Sheet'!$D8133)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 Sheet'!$D8134)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 Sheet'!$D8135)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 Sheet'!$D8136)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 Sheet'!$D8137)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 Sheet'!$D8138)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 Sheet'!$D8139)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 Sheet'!$D8140)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 Sheet'!$D8141)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 Sheet'!$D8142)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 Sheet'!$D8143)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 Sheet'!$D8144)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 Sheet'!$D8145)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 Sheet'!$D8146)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 Sheet'!$D8147)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 Sheet'!$D8148)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 Sheet'!$D8149)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 Sheet'!$D8150)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 Sheet'!$D8151)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 Sheet'!$D8152)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 Sheet'!$D8153)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 Sheet'!$D8154)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 Sheet'!$D8155)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 Sheet'!$D8156)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 Sheet'!$D8157)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 Sheet'!$D8158)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 Sheet'!$D8159)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 Sheet'!$D8160)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 Sheet'!$D8161)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 Sheet'!$D8162)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 Sheet'!$D8163)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 Sheet'!$D8164)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 Sheet'!$D8165)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 Sheet'!$D8166)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 Sheet'!$D8167)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 Sheet'!$D8168)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 Sheet'!$D8169)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 Sheet'!$D8170)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 Sheet'!$D8171)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 Sheet'!$D8172)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 Sheet'!$D8173)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 Sheet'!$D8174)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 Sheet'!$D8175)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 Sheet'!$D8176)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 Sheet'!$D8177)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 Sheet'!$D8178)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 Sheet'!$D8179)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 Sheet'!$D8180)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 Sheet'!$D8181)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 Sheet'!$D8182)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 Sheet'!$D8183)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 Sheet'!$D8184)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 Sheet'!$D8185)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 Sheet'!$D8186)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 Sheet'!$D8187)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 Sheet'!$D8188)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 Sheet'!$D8189)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 Sheet'!$D8190)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 Sheet'!$D8191)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 Sheet'!$D8192)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 Sheet'!$D8193)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 Sheet'!$D8194)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 Sheet'!$D8195)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 Sheet'!$D8196)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 Sheet'!$D8197)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 Sheet'!$D8198)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 Sheet'!$D8199)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 Sheet'!$D8200)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 Sheet'!$D8201)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 Sheet'!$D8202)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 Sheet'!$D8203)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 Sheet'!$D8204)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 Sheet'!$D8205)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 Sheet'!$D8206)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 Sheet'!$D8207)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 Sheet'!$D8208)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 Sheet'!$D8209)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 Sheet'!$D8210)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 Sheet'!$D8211)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 Sheet'!$D8212)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 Sheet'!$D8213)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 Sheet'!$D8214)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 Sheet'!$D8215)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 Sheet'!$D8216)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 Sheet'!$D8217)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 Sheet'!$D8218)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 Sheet'!$D8219)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 Sheet'!$D8220)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 Sheet'!$D8221)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 Sheet'!$D8222)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 Sheet'!$D8223)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 Sheet'!$D8224)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 Sheet'!$D8225)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 Sheet'!$D8226)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 Sheet'!$D8227)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 Sheet'!$D8228)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 Sheet'!$D8229)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 Sheet'!$D8230)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 Sheet'!$D8231)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 Sheet'!$D8232)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 Sheet'!$D8233)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 Sheet'!$D8234)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 Sheet'!$D8235)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 Sheet'!$D8236)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 Sheet'!$D8237)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 Sheet'!$D8238)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 Sheet'!$D8239)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 Sheet'!$D8240)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 Sheet'!$D8241)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 Sheet'!$D8242)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 Sheet'!$D8243)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 Sheet'!$D8244)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 Sheet'!$D8245)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 Sheet'!$D8246)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 Sheet'!$D8247)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 Sheet'!$D8248)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 Sheet'!$D8249)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 Sheet'!$D8250)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 Sheet'!$D8251)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 Sheet'!$D8252)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 Sheet'!$D8253)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 Sheet'!$D8254)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 Sheet'!$D8255)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 Sheet'!$D8256)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 Sheet'!$D8257)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 Sheet'!$D8258)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 Sheet'!$D8259)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 Sheet'!$D8260)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 Sheet'!$D8261)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 Sheet'!$D8262)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 Sheet'!$D8263)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 Sheet'!$D8264)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 Sheet'!$D8265)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 Sheet'!$D8266)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 Sheet'!$D8267)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 Sheet'!$D8268)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 Sheet'!$D8269)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 Sheet'!$D8270)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 Sheet'!$D8271)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 Sheet'!$D8272)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 Sheet'!$D8273)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 Sheet'!$D8274)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 Sheet'!$D8275)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 Sheet'!$D8276)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 Sheet'!$D8277)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 Sheet'!$D8278)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 Sheet'!$D8279)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 Sheet'!$D8280)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 Sheet'!$D8281)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 Sheet'!$D8282)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 Sheet'!$D8283)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 Sheet'!$D8284)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 Sheet'!$D8285)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 Sheet'!$D8286)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 Sheet'!$D8287)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 Sheet'!$D8288)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 Sheet'!$D8289)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 Sheet'!$D8290)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 Sheet'!$D8291)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 Sheet'!$D8292)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 Sheet'!$D8293)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 Sheet'!$D8294)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 Sheet'!$D8295)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 Sheet'!$D8296)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 Sheet'!$D8297)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 Sheet'!$D8298)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 Sheet'!$D8299)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 Sheet'!$D8300)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 Sheet'!$D8301)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 Sheet'!$D8302)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 Sheet'!$D8303)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 Sheet'!$D8304)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 Sheet'!$D8305)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 Sheet'!$D8306)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 Sheet'!$D8307)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 Sheet'!$D8308)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 Sheet'!$D8309)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 Sheet'!$D8310)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 Sheet'!$D8311)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 Sheet'!$D8312)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 Sheet'!$D8313)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 Sheet'!$D8314)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 Sheet'!$D8315)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 Sheet'!$D8316)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 Sheet'!$D8317)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 Sheet'!$D8318)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 Sheet'!$D8319)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 Sheet'!$D8320)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 Sheet'!$D8321)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 Sheet'!$D8322)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 Sheet'!$D8323)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 Sheet'!$D8324)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 Sheet'!$D8325)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 Sheet'!$D8326)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 Sheet'!$D8327)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 Sheet'!$D8328)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 Sheet'!$D8329)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 Sheet'!$D8330)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 Sheet'!$D8331)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 Sheet'!$D8332)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 Sheet'!$D8333)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 Sheet'!$D8334)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 Sheet'!$D8335)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 Sheet'!$D8336)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 Sheet'!$D8337)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 Sheet'!$D8338)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 Sheet'!$D8339)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 Sheet'!$D8340)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 Sheet'!$D8341)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 Sheet'!$D8342)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 Sheet'!$D8343)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 Sheet'!$D8344)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 Sheet'!$D8345)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 Sheet'!$D8346)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 Sheet'!$D8347)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 Sheet'!$D8348)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 Sheet'!$D8349)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 Sheet'!$D8350)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 Sheet'!$D8351)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 Sheet'!$D8352)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 Sheet'!$D8353)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 Sheet'!$D8354)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 Sheet'!$D8355)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 Sheet'!$D8356)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 Sheet'!$D8357)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 Sheet'!$D8358)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 Sheet'!$D8359)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 Sheet'!$D8360)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 Sheet'!$D8361)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 Sheet'!$D8362)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 Sheet'!$D8363)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 Sheet'!$D8364)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 Sheet'!$D8365)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 Sheet'!$D8366)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 Sheet'!$D8367)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 Sheet'!$D8368)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 Sheet'!$D8369)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 Sheet'!$D8370)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 Sheet'!$D8371)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 Sheet'!$D8372)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 Sheet'!$D8373)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 Sheet'!$D8374)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 Sheet'!$D8375)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 Sheet'!$D8376)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 Sheet'!$D8377)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 Sheet'!$D8378)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 Sheet'!$D8379)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 Sheet'!$D8380)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 Sheet'!$D8381)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 Sheet'!$D8382)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 Sheet'!$D8383)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 Sheet'!$D8384)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 Sheet'!$D8385)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 Sheet'!$D8386)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 Sheet'!$D8387)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 Sheet'!$D8388)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 Sheet'!$D8389)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 Sheet'!$D8390)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 Sheet'!$D8391)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 Sheet'!$D8392)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 Sheet'!$D8393)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 Sheet'!$D8394)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 Sheet'!$D8395)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 Sheet'!$D8396)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 Sheet'!$D8397)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 Sheet'!$D8398)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 Sheet'!$D8399)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 Sheet'!$D8400)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 Sheet'!$D8401)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 Sheet'!$D8402)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 Sheet'!$D8403)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 Sheet'!$D8404)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 Sheet'!$D8405)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 Sheet'!$D8406)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 Sheet'!$D8407)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 Sheet'!$D8408)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 Sheet'!$D8409)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 Sheet'!$D8410)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 Sheet'!$D8411)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 Sheet'!$D8412)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 Sheet'!$D8413)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 Sheet'!$D8414)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 Sheet'!$D8415)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 Sheet'!$D8416)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 Sheet'!$D8417)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 Sheet'!$D8418)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 Sheet'!$D8419)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 Sheet'!$D8420)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 Sheet'!$D8421)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 Sheet'!$D8422)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 Sheet'!$D8423)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 Sheet'!$D8424)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 Sheet'!$D8425)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 Sheet'!$D8426)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 Sheet'!$D8427)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 Sheet'!$D8428)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 Sheet'!$D8429)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 Sheet'!$D8430)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 Sheet'!$D8431)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 Sheet'!$D8432)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 Sheet'!$D8433)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 Sheet'!$D8434)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 Sheet'!$D8435)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 Sheet'!$D8436)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 Sheet'!$D8437)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 Sheet'!$D8438)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 Sheet'!$D8439)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 Sheet'!$D8440)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 Sheet'!$D8441)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 Sheet'!$D8442)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 Sheet'!$D8443)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 Sheet'!$D8444)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 Sheet'!$D8445)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 Sheet'!$D8446)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 Sheet'!$D8447)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 Sheet'!$D8448)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 Sheet'!$D8449)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 Sheet'!$D8450)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 Sheet'!$D8451)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 Sheet'!$D8452)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 Sheet'!$D8453)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 Sheet'!$D8454)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 Sheet'!$D8455)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 Sheet'!$D8456)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 Sheet'!$D8457)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 Sheet'!$D8458)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 Sheet'!$D8459)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 Sheet'!$D8460)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 Sheet'!$D8461)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 Sheet'!$D8462)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 Sheet'!$D8463)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 Sheet'!$D8464)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 Sheet'!$D8465)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 Sheet'!$D8466)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 Sheet'!$D8467)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 Sheet'!$D8468)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 Sheet'!$D8469)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 Sheet'!$D8470)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 Sheet'!$D8471)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 Sheet'!$D8472)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 Sheet'!$D8473)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 Sheet'!$D8474)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 Sheet'!$D8475)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 Sheet'!$D8476)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 Sheet'!$D8477)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 Sheet'!$D8478)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 Sheet'!$D8479)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 Sheet'!$D8480)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 Sheet'!$D8481)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 Sheet'!$D8482)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 Sheet'!$D8483)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 Sheet'!$D8484)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 Sheet'!$D8485)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 Sheet'!$D8486)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 Sheet'!$D8487)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 Sheet'!$D8488)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 Sheet'!$D8489)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 Sheet'!$D8490)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 Sheet'!$D8491)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 Sheet'!$D8492)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 Sheet'!$D8493)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 Sheet'!$D8494)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 Sheet'!$D8495)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 Sheet'!$D8496)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 Sheet'!$D8497)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 Sheet'!$D8498)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 Sheet'!$D8499)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 Sheet'!$D8500)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 Sheet'!$D8501)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 Sheet'!$D8502)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 Sheet'!$D8503)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 Sheet'!$D8504)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 Sheet'!$D8505)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 Sheet'!$D8506)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 Sheet'!$D8507)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 Sheet'!$D8508)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 Sheet'!$D8509)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 Sheet'!$D8510)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 Sheet'!$D8511)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 Sheet'!$D8512)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 Sheet'!$D8513)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 Sheet'!$D8514)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 Sheet'!$D8515)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 Sheet'!$D8516)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 Sheet'!$D8517)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 Sheet'!$D8518)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 Sheet'!$D8519)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 Sheet'!$D8520)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 Sheet'!$D8521)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 Sheet'!$D8522)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 Sheet'!$D8523)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 Sheet'!$D8524)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 Sheet'!$D8525)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 Sheet'!$D8526)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 Sheet'!$D8527)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 Sheet'!$D8528)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 Sheet'!$D8529)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 Sheet'!$D8530)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 Sheet'!$D8531)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 Sheet'!$D8532)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 Sheet'!$D8533)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 Sheet'!$D8534)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 Sheet'!$D8535)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 Sheet'!$D8536)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 Sheet'!$D8537)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 Sheet'!$D8538)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 Sheet'!$D8539)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 Sheet'!$D8540)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 Sheet'!$D8541)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 Sheet'!$D8542)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 Sheet'!$D8543)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 Sheet'!$D8544)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 Sheet'!$D8545)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 Sheet'!$D8546)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 Sheet'!$D8547)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 Sheet'!$D8548)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 Sheet'!$D8549)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 Sheet'!$D8550)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 Sheet'!$D8551)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 Sheet'!$D8552)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 Sheet'!$D8553)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 Sheet'!$D8554)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 Sheet'!$D8555)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 Sheet'!$D8556)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 Sheet'!$D8557)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 Sheet'!$D8558)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 Sheet'!$D8559)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 Sheet'!$D8560)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 Sheet'!$D8561)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 Sheet'!$D8562)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 Sheet'!$D8563)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 Sheet'!$D8564)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 Sheet'!$D8565)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 Sheet'!$D8566)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 Sheet'!$D8567)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 Sheet'!$D8568)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 Sheet'!$D8569)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 Sheet'!$D8570)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 Sheet'!$D8571)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 Sheet'!$D8572)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 Sheet'!$D8573)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 Sheet'!$D8574)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 Sheet'!$D8575)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 Sheet'!$D8576)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 Sheet'!$D8577)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 Sheet'!$D8578)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 Sheet'!$D8579)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 Sheet'!$D8580)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 Sheet'!$D8581)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 Sheet'!$D8582)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 Sheet'!$D8583)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 Sheet'!$D8584)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 Sheet'!$D8585)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 Sheet'!$D8586)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 Sheet'!$D8587)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 Sheet'!$D8588)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 Sheet'!$D8589)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 Sheet'!$D8590)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 Sheet'!$D8591)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 Sheet'!$D8592)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 Sheet'!$D8593)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 Sheet'!$D8594)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 Sheet'!$D8595)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 Sheet'!$D8596)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 Sheet'!$D8597)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 Sheet'!$D8598)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 Sheet'!$D8599)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 Sheet'!$D8600)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 Sheet'!$D8601)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 Sheet'!$D8602)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 Sheet'!$D8603)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 Sheet'!$D8604)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 Sheet'!$D8605)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 Sheet'!$D8606)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 Sheet'!$D8607)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 Sheet'!$D8608)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 Sheet'!$D8609)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 Sheet'!$D8610)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 Sheet'!$D8611)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 Sheet'!$D8612)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 Sheet'!$D8613)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 Sheet'!$D8614)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 Sheet'!$D8615)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 Sheet'!$D8616)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 Sheet'!$D8617)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 Sheet'!$D8618)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 Sheet'!$D8619)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 Sheet'!$D8620)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 Sheet'!$D8621)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 Sheet'!$D8622)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 Sheet'!$D8623)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 Sheet'!$D8624)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 Sheet'!$D8625)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 Sheet'!$D8626)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 Sheet'!$D8627)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 Sheet'!$D8628)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 Sheet'!$D8629)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 Sheet'!$D8630)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 Sheet'!$D8631)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 Sheet'!$D8632)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 Sheet'!$D8633)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 Sheet'!$D8634)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 Sheet'!$D8635)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 Sheet'!$D8636)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 Sheet'!$D8637)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 Sheet'!$D8638)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 Sheet'!$D8639)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 Sheet'!$D8640)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 Sheet'!$D8641)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 Sheet'!$D8642)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 Sheet'!$D8643)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 Sheet'!$D8644)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 Sheet'!$D8645)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 Sheet'!$D8646)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 Sheet'!$D8647)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 Sheet'!$D8648)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 Sheet'!$D8649)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 Sheet'!$D8650)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 Sheet'!$D8651)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 Sheet'!$D8652)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 Sheet'!$D8653)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 Sheet'!$D8654)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 Sheet'!$D8655)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 Sheet'!$D8656)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 Sheet'!$D8657)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 Sheet'!$D8658)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 Sheet'!$D8659)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 Sheet'!$D8660)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 Sheet'!$D8661)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 Sheet'!$D8662)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 Sheet'!$D8663)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 Sheet'!$D8664)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 Sheet'!$D8665)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 Sheet'!$D8666)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 Sheet'!$D8667)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 Sheet'!$D8668)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 Sheet'!$D8669)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 Sheet'!$D8670)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 Sheet'!$D8671)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 Sheet'!$D8672)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 Sheet'!$D8673)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 Sheet'!$D8674)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 Sheet'!$D8675)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 Sheet'!$D8676)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 Sheet'!$D8677)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 Sheet'!$D8678)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 Sheet'!$D8679)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 Sheet'!$D8680)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 Sheet'!$D8681)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 Sheet'!$D8682)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 Sheet'!$D8683)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 Sheet'!$D8684)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 Sheet'!$D8685)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 Sheet'!$D8686)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 Sheet'!$D8687)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 Sheet'!$D8688)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 Sheet'!$D8689)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 Sheet'!$D8690)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 Sheet'!$D8691)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 Sheet'!$D8692)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 Sheet'!$D8693)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 Sheet'!$D8694)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 Sheet'!$D8695)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 Sheet'!$D8696)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 Sheet'!$D8697)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 Sheet'!$D8698)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 Sheet'!$D8699)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 Sheet'!$D8700)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 Sheet'!$D8701)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 Sheet'!$D8702)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 Sheet'!$D8703)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 Sheet'!$D8704)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 Sheet'!$D8705)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 Sheet'!$D8706)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 Sheet'!$D8707)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 Sheet'!$D8708)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 Sheet'!$D8709)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 Sheet'!$D8710)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 Sheet'!$D8711)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 Sheet'!$D8712)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 Sheet'!$D8713)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 Sheet'!$D8714)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 Sheet'!$D8715)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 Sheet'!$D8716)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 Sheet'!$D8717)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 Sheet'!$D8718)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 Sheet'!$D8719)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 Sheet'!$D8720)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 Sheet'!$D8721)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 Sheet'!$D8722)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 Sheet'!$D8723)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 Sheet'!$D8724)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 Sheet'!$D8725)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 Sheet'!$D8726)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 Sheet'!$D8727)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 Sheet'!$D8728)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 Sheet'!$D8729)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 Sheet'!$D8730)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 Sheet'!$D8731)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 Sheet'!$D8732)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 Sheet'!$D8733)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 Sheet'!$D8734)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 Sheet'!$D8735)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 Sheet'!$D8736)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 Sheet'!$D8737)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 Sheet'!$D8738)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 Sheet'!$D8739)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 Sheet'!$D8740)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 Sheet'!$D8741)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 Sheet'!$D8742)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 Sheet'!$D8743)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 Sheet'!$D8744)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 Sheet'!$D8745)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 Sheet'!$D8746)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 Sheet'!$D8747)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 Sheet'!$D8748)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 Sheet'!$D8749)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 Sheet'!$D8750)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 Sheet'!$D8751)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 Sheet'!$D8752)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 Sheet'!$D8753)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 Sheet'!$D8754)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 Sheet'!$D8755)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 Sheet'!$D8756)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 Sheet'!$D8757)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 Sheet'!$D8758)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 Sheet'!$D8759)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 Sheet'!$D8760)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 Sheet'!$D8761)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 Sheet'!$D8762)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 Sheet'!$D8763)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 Sheet'!$D8764)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 Sheet'!$D8765)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 Sheet'!$D8766)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 Sheet'!$D8767)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 Sheet'!$D8768)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 Sheet'!$D8769)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 Sheet'!$D8770)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 Sheet'!$D8771)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 Sheet'!$D8772)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 Sheet'!$D8773)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 Sheet'!$D8774)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 Sheet'!$D8775)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 Sheet'!$D8776)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 Sheet'!$D8777)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 Sheet'!$D8778)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 Sheet'!$D8779)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 Sheet'!$D8780)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 Sheet'!$D8781)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 Sheet'!$D8782)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 Sheet'!$D8783)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 Sheet'!$D8784)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 Sheet'!$D8785)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 Sheet'!$D8786)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 Sheet'!$D8787)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 Sheet'!$D8788)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 Sheet'!$D8789)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 Sheet'!$D8790)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 Sheet'!$D8791)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 Sheet'!$D8792)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 Sheet'!$D8793)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 Sheet'!$D8794)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 Sheet'!$D8795)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 Sheet'!$D8796)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 Sheet'!$D8797)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 Sheet'!$D8798)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 Sheet'!$D8799)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 Sheet'!$D8800)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 Sheet'!$D8801)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 Sheet'!$D8802)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 Sheet'!$D8803)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 Sheet'!$D8804)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 Sheet'!$D8805)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 Sheet'!$D8806)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 Sheet'!$D8807)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 Sheet'!$D8808)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 Sheet'!$D8809)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 Sheet'!$D8810)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 Sheet'!$D8811)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 Sheet'!$D8812)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 Sheet'!$D8813)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 Sheet'!$D8814)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 Sheet'!$D8815)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 Sheet'!$D8816)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 Sheet'!$D8817)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 Sheet'!$D8818)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 Sheet'!$D8819)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 Sheet'!$D8820)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 Sheet'!$D8821)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 Sheet'!$D8822)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 Sheet'!$D8823)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 Sheet'!$D8824)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 Sheet'!$D8825)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 Sheet'!$D8826)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 Sheet'!$D8827)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 Sheet'!$D8828)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 Sheet'!$D8829)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 Sheet'!$D8830)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 Sheet'!$D8831)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 Sheet'!$D8832)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 Sheet'!$D8833)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 Sheet'!$D8834)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 Sheet'!$D8835)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 Sheet'!$D8836)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 Sheet'!$D8837)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 Sheet'!$D8838)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 Sheet'!$D8839)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 Sheet'!$D8840)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 Sheet'!$D8841)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 Sheet'!$D8842)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 Sheet'!$D8843)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 Sheet'!$D8844)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 Sheet'!$D8845)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 Sheet'!$D8846)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 Sheet'!$D8847)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 Sheet'!$D8848)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 Sheet'!$D8849)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 Sheet'!$D8850)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 Sheet'!$D8851)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 Sheet'!$D8852)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 Sheet'!$D8853)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 Sheet'!$D8854)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 Sheet'!$D8855)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 Sheet'!$D8856)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 Sheet'!$D8857)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 Sheet'!$D8858)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 Sheet'!$D8859)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 Sheet'!$D8860)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 Sheet'!$D8861)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 Sheet'!$D8862)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 Sheet'!$D8863)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 Sheet'!$D8864)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 Sheet'!$D8865)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 Sheet'!$D8866)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 Sheet'!$D8867)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 Sheet'!$D8868)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 Sheet'!$D8869)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 Sheet'!$D8870)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 Sheet'!$D8871)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 Sheet'!$D8872)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 Sheet'!$D8873)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 Sheet'!$D8874)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 Sheet'!$D8875)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 Sheet'!$D8876)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 Sheet'!$D8877)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 Sheet'!$D8878)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 Sheet'!$D8879)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 Sheet'!$D8880)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 Sheet'!$D8881)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 Sheet'!$D8882)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 Sheet'!$D8883)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 Sheet'!$D8884)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 Sheet'!$D8885)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 Sheet'!$D8886)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 Sheet'!$D8887)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 Sheet'!$D8888)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 Sheet'!$D8889)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 Sheet'!$D8890)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 Sheet'!$D8891)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 Sheet'!$D8892)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 Sheet'!$D8893)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 Sheet'!$D8894)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 Sheet'!$D8895)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 Sheet'!$D8896)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 Sheet'!$D8897)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 Sheet'!$D8898)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 Sheet'!$D8899)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 Sheet'!$D8900)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 Sheet'!$D8901)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 Sheet'!$D8902)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 Sheet'!$D8903)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 Sheet'!$D8904)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 Sheet'!$D8905)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 Sheet'!$D8906)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 Sheet'!$D8907)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 Sheet'!$D8908)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 Sheet'!$D8909)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 Sheet'!$D8910)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 Sheet'!$D8911)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 Sheet'!$D8912)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 Sheet'!$D8913)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 Sheet'!$D8914)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 Sheet'!$D8915)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 Sheet'!$D8916)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 Sheet'!$D8917)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 Sheet'!$D8918)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 Sheet'!$D8919)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 Sheet'!$D8920)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 Sheet'!$D8921)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 Sheet'!$D8922)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 Sheet'!$D8923)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 Sheet'!$D8924)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 Sheet'!$D8925)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 Sheet'!$D8926)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 Sheet'!$D8927)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 Sheet'!$D8928)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 Sheet'!$D8929)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 Sheet'!$D8930)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 Sheet'!$D8931)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 Sheet'!$D8932)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 Sheet'!$D8933)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 Sheet'!$D8934)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 Sheet'!$D8935)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 Sheet'!$D8936)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 Sheet'!$D8937)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 Sheet'!$D8938)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 Sheet'!$D8939)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 Sheet'!$D8940)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 Sheet'!$D8941)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 Sheet'!$D8942)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 Sheet'!$D8943)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 Sheet'!$D8944)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 Sheet'!$D8945)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 Sheet'!$D8946)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 Sheet'!$D8947)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 Sheet'!$D8948)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 Sheet'!$D8949)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 Sheet'!$D8950)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 Sheet'!$D8951)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 Sheet'!$D8952)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 Sheet'!$D8953)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 Sheet'!$D8954)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 Sheet'!$D8955)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 Sheet'!$D8956)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 Sheet'!$D8957)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 Sheet'!$D8958)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 Sheet'!$D8959)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 Sheet'!$D8960)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 Sheet'!$D8961)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 Sheet'!$D8962)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 Sheet'!$D8963)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 Sheet'!$D8964)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 Sheet'!$D8965)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 Sheet'!$D8966)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 Sheet'!$D8967)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 Sheet'!$D8968)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 Sheet'!$D8969)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 Sheet'!$D8970)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 Sheet'!$D8971)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 Sheet'!$D8972)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 Sheet'!$D8973)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 Sheet'!$D8974)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 Sheet'!$D8975)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 Sheet'!$D8976)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 Sheet'!$D8977)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 Sheet'!$D8978)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 Sheet'!$D8979)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 Sheet'!$D8980)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 Sheet'!$D8981)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 Sheet'!$D8982)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 Sheet'!$D8983)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 Sheet'!$D8984)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 Sheet'!$D8985)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 Sheet'!$D8986)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 Sheet'!$D8987)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 Sheet'!$D8988)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 Sheet'!$D8989)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 Sheet'!$D8990)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 Sheet'!$D8991)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 Sheet'!$D8992)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 Sheet'!$D8993)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 Sheet'!$D8994)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 Sheet'!$D8995)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 Sheet'!$D8996)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 Sheet'!$D8997)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 Sheet'!$D8998)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 Sheet'!$D8999)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 Sheet'!$D9000)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 Sheet'!$D9001)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 Sheet'!$D9002)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 Sheet'!$D9003)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 Sheet'!$D9004)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 Sheet'!$D9005)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 Sheet'!$D9006)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 Sheet'!$D9007)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 Sheet'!$D9008)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 Sheet'!$D9009)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 Sheet'!$D9010)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 Sheet'!$D9011)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 Sheet'!$D9012)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 Sheet'!$D9013)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 Sheet'!$D9014)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 Sheet'!$D9015)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 Sheet'!$D9016)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 Sheet'!$D9017)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 Sheet'!$D9018)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 Sheet'!$D9019)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 Sheet'!$D9020)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 Sheet'!$D9021)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 Sheet'!$D9022)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 Sheet'!$D9023)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 Sheet'!$D9024)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 Sheet'!$D9025)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 Sheet'!$D9026)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 Sheet'!$D9027)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 Sheet'!$D9028)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 Sheet'!$D9029)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 Sheet'!$D9030)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 Sheet'!$D9031)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 Sheet'!$D9032)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 Sheet'!$D9033)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 Sheet'!$D9034)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 Sheet'!$D9035)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 Sheet'!$D9036)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 Sheet'!$D9037)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 Sheet'!$D9038)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 Sheet'!$D9039)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 Sheet'!$D9040)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 Sheet'!$D9041)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 Sheet'!$D9042)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 Sheet'!$D9043)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 Sheet'!$D9044)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 Sheet'!$D9045)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 Sheet'!$D9046)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 Sheet'!$D9047)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 Sheet'!$D9048)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 Sheet'!$D9049)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 Sheet'!$D9050)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 Sheet'!$D9051)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 Sheet'!$D9052)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 Sheet'!$D9053)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 Sheet'!$D9054)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 Sheet'!$D9055)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 Sheet'!$D9056)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 Sheet'!$D9057)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 Sheet'!$D9058)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 Sheet'!$D9059)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 Sheet'!$D9060)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 Sheet'!$D9061)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 Sheet'!$D9062)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 Sheet'!$D9063)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 Sheet'!$D9064)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 Sheet'!$D9065)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 Sheet'!$D9066)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 Sheet'!$D9067)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 Sheet'!$D9068)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 Sheet'!$D9069)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 Sheet'!$D9070)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 Sheet'!$D9071)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 Sheet'!$D9072)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 Sheet'!$D9073)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 Sheet'!$D9074)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 Sheet'!$D9075)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 Sheet'!$D9076)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 Sheet'!$D9077)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 Sheet'!$D9078)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 Sheet'!$D9079)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 Sheet'!$D9080)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 Sheet'!$D9081)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 Sheet'!$D9082)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 Sheet'!$D9083)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 Sheet'!$D9084)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 Sheet'!$D9085)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 Sheet'!$D9086)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 Sheet'!$D9087)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 Sheet'!$D9088)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 Sheet'!$D9089)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 Sheet'!$D9090)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 Sheet'!$D9091)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 Sheet'!$D9092)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 Sheet'!$D9093)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 Sheet'!$D9094)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 Sheet'!$D9095)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 Sheet'!$D9096)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 Sheet'!$D9097)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 Sheet'!$D9098)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 Sheet'!$D9099)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 Sheet'!$D9100)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 Sheet'!$D9101)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 Sheet'!$D9102)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 Sheet'!$D9103)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 Sheet'!$D9104)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 Sheet'!$D9105)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 Sheet'!$D9106)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 Sheet'!$D9107)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 Sheet'!$D9108)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 Sheet'!$D9109)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 Sheet'!$D9110)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 Sheet'!$D9111)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 Sheet'!$D9112)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 Sheet'!$D9113)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 Sheet'!$D9114)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 Sheet'!$D9115)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 Sheet'!$D9116)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 Sheet'!$D9117)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 Sheet'!$D9118)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 Sheet'!$D9119)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 Sheet'!$D9120)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 Sheet'!$D9121)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 Sheet'!$D9122)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 Sheet'!$D9123)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 Sheet'!$D9124)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 Sheet'!$D9125)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 Sheet'!$D9126)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 Sheet'!$D9127)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 Sheet'!$D9128)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 Sheet'!$D9129)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 Sheet'!$D9130)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 Sheet'!$D9131)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 Sheet'!$D9132)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 Sheet'!$D9133)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 Sheet'!$D9134)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 Sheet'!$D9135)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 Sheet'!$D9136)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 Sheet'!$D9137)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 Sheet'!$D9138)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 Sheet'!$D9139)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 Sheet'!$D9140)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 Sheet'!$D9141)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 Sheet'!$D9142)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 Sheet'!$D9143)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 Sheet'!$D9144)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 Sheet'!$D9145)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 Sheet'!$D9146)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 Sheet'!$D9147)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 Sheet'!$D9148)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 Sheet'!$D9149)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 Sheet'!$D9150)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 Sheet'!$D9151)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 Sheet'!$D9152)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 Sheet'!$D9153)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 Sheet'!$D9154)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 Sheet'!$D9155)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 Sheet'!$D9156)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 Sheet'!$D9157)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 Sheet'!$D9158)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 Sheet'!$D9159)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 Sheet'!$D9160)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 Sheet'!$D9161)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 Sheet'!$D9162)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 Sheet'!$D9163)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 Sheet'!$D9164)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 Sheet'!$D9165)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 Sheet'!$D9166)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 Sheet'!$D9167)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 Sheet'!$D9168)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 Sheet'!$D9169)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 Sheet'!$D9170)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 Sheet'!$D9171)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 Sheet'!$D9172)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 Sheet'!$D9173)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 Sheet'!$D9174)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 Sheet'!$D9175)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 Sheet'!$D9176)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 Sheet'!$D9177)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 Sheet'!$D9178)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 Sheet'!$D9179)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 Sheet'!$D9180)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 Sheet'!$D9181)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 Sheet'!$D9182)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 Sheet'!$D9183)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 Sheet'!$D9184)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 Sheet'!$D9185)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 Sheet'!$D9186)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 Sheet'!$D9187)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 Sheet'!$D9188)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 Sheet'!$D9189)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 Sheet'!$D9190)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 Sheet'!$D9191)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 Sheet'!$D9192)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 Sheet'!$D9193)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 Sheet'!$D9194)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 Sheet'!$D9195)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 Sheet'!$D9196)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 Sheet'!$D9197)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 Sheet'!$D9198)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 Sheet'!$D9199)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 Sheet'!$D9200)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 Sheet'!$D9201)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 Sheet'!$D9202)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 Sheet'!$D9203)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 Sheet'!$D9204)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 Sheet'!$D9205)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 Sheet'!$D9206)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 Sheet'!$D9207)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 Sheet'!$D9208)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 Sheet'!$D9209)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 Sheet'!$D9210)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 Sheet'!$D9211)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 Sheet'!$D9212)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 Sheet'!$D9213)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 Sheet'!$D9214)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 Sheet'!$D9215)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 Sheet'!$D9216)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 Sheet'!$D9217)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 Sheet'!$D9218)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 Sheet'!$D9219)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 Sheet'!$D9220)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 Sheet'!$D9221)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 Sheet'!$D9222)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 Sheet'!$D9223)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 Sheet'!$D9224)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 Sheet'!$D9225)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 Sheet'!$D9226)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 Sheet'!$D9227)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 Sheet'!$D9228)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 Sheet'!$D9229)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 Sheet'!$D9230)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 Sheet'!$D9231)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 Sheet'!$D9232)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 Sheet'!$D9233)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 Sheet'!$D9234)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 Sheet'!$D9235)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 Sheet'!$D9236)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 Sheet'!$D9237)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 Sheet'!$D9238)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 Sheet'!$D9239)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 Sheet'!$D9240)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 Sheet'!$D9241)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 Sheet'!$D9242)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 Sheet'!$D9243)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 Sheet'!$D9244)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 Sheet'!$D9245)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 Sheet'!$D9246)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 Sheet'!$D9247)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 Sheet'!$D9248)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 Sheet'!$D9249)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 Sheet'!$D9250)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 Sheet'!$D9251)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 Sheet'!$D9252)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 Sheet'!$D9253)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 Sheet'!$D9254)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 Sheet'!$D9255)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 Sheet'!$D9256)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 Sheet'!$D9257)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 Sheet'!$D9258)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 Sheet'!$D9259)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 Sheet'!$D9260)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 Sheet'!$D9261)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 Sheet'!$D9262)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 Sheet'!$D9263)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 Sheet'!$D9264)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 Sheet'!$D9265)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 Sheet'!$D9266)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 Sheet'!$D9267)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 Sheet'!$D9268)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 Sheet'!$D9269)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 Sheet'!$D9270)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 Sheet'!$D9271)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 Sheet'!$D9272)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 Sheet'!$D9273)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 Sheet'!$D9274)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 Sheet'!$D9275)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 Sheet'!$D9276)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 Sheet'!$D9277)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 Sheet'!$D9278)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 Sheet'!$D9279)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 Sheet'!$D9280)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 Sheet'!$D9281)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 Sheet'!$D9282)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 Sheet'!$D9283)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 Sheet'!$D9284)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 Sheet'!$D9285)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 Sheet'!$D9286)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 Sheet'!$D9287)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 Sheet'!$D9288)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 Sheet'!$D9289)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 Sheet'!$D9290)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 Sheet'!$D9291)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 Sheet'!$D9292)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 Sheet'!$D9293)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 Sheet'!$D9294)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 Sheet'!$D9295)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 Sheet'!$D9296)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 Sheet'!$D9297)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 Sheet'!$D9298)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 Sheet'!$D9299)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 Sheet'!$D9300)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 Sheet'!$D9301)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 Sheet'!$D9302)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 Sheet'!$D9303)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 Sheet'!$D9304)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 Sheet'!$D9305)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 Sheet'!$D9306)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 Sheet'!$D9307)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 Sheet'!$D9308)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 Sheet'!$D9309)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 Sheet'!$D9310)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 Sheet'!$D9311)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 Sheet'!$D9312)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 Sheet'!$D9313)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 Sheet'!$D9314)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 Sheet'!$D9315)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 Sheet'!$D9316)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 Sheet'!$D9317)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 Sheet'!$D9318)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 Sheet'!$D9319)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 Sheet'!$D9320)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 Sheet'!$D9321)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 Sheet'!$D9322)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 Sheet'!$D9323)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 Sheet'!$D9324)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 Sheet'!$D9325)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 Sheet'!$D9326)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 Sheet'!$D9327)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 Sheet'!$D9328)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 Sheet'!$D9329)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 Sheet'!$D9330)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 Sheet'!$D9331)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 Sheet'!$D9332)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 Sheet'!$D9333)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 Sheet'!$D9334)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 Sheet'!$D9335)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 Sheet'!$D9336)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 Sheet'!$D9337)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 Sheet'!$D9338)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 Sheet'!$D9339)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 Sheet'!$D9340)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 Sheet'!$D9341)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 Sheet'!$D9342)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 Sheet'!$D9343)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 Sheet'!$D9344)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 Sheet'!$D9345)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 Sheet'!$D9346)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 Sheet'!$D9347)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 Sheet'!$D9348)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 Sheet'!$D9349)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 Sheet'!$D9350)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 Sheet'!$D9351)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 Sheet'!$D9352)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 Sheet'!$D9353)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 Sheet'!$D9354)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 Sheet'!$D9355)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 Sheet'!$D9356)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 Sheet'!$D9357)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 Sheet'!$D9358)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 Sheet'!$D9359)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 Sheet'!$D9360)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 Sheet'!$D9361)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 Sheet'!$D9362)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 Sheet'!$D9363)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 Sheet'!$D9364)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 Sheet'!$D9365)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 Sheet'!$D9366)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 Sheet'!$D9367)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 Sheet'!$D9368)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 Sheet'!$D9369)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 Sheet'!$D9370)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 Sheet'!$D9371)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 Sheet'!$D9372)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 Sheet'!$D9373)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 Sheet'!$D9374)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 Sheet'!$D9375)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 Sheet'!$D9376)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 Sheet'!$D9377)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 Sheet'!$D9378)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 Sheet'!$D9379)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 Sheet'!$D9380)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 Sheet'!$D9381)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 Sheet'!$D9382)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 Sheet'!$D9383)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 Sheet'!$D9384)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 Sheet'!$D9385)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 Sheet'!$D9386)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 Sheet'!$D9387)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 Sheet'!$D9388)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 Sheet'!$D9389)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 Sheet'!$D9390)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 Sheet'!$D9391)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 Sheet'!$D9392)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 Sheet'!$D9393)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 Sheet'!$D9394)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 Sheet'!$D9395)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 Sheet'!$D9396)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 Sheet'!$D9397)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 Sheet'!$D9398)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 Sheet'!$D9399)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 Sheet'!$D9400)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 Sheet'!$D9401)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 Sheet'!$D9402)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 Sheet'!$D9403)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 Sheet'!$D9404)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 Sheet'!$D9405)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 Sheet'!$D9406)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 Sheet'!$D9407)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 Sheet'!$D9408)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 Sheet'!$D9409)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 Sheet'!$D9410)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 Sheet'!$D9411)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 Sheet'!$D9412)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 Sheet'!$D9413)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 Sheet'!$D9414)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 Sheet'!$D9415)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 Sheet'!$D9416)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 Sheet'!$D9417)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 Sheet'!$D9418)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 Sheet'!$D9419)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 Sheet'!$D9420)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 Sheet'!$D9421)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 Sheet'!$D9422)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 Sheet'!$D9423)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 Sheet'!$D9424)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 Sheet'!$D9425)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 Sheet'!$D9426)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 Sheet'!$D9427)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 Sheet'!$D9428)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 Sheet'!$D9429)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 Sheet'!$D9430)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 Sheet'!$D9431)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 Sheet'!$D9432)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 Sheet'!$D9433)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 Sheet'!$D9434)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 Sheet'!$D9435)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 Sheet'!$D9436)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 Sheet'!$D9437)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 Sheet'!$D9438)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 Sheet'!$D9439)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 Sheet'!$D9440)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 Sheet'!$D9441)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 Sheet'!$D9442)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 Sheet'!$D9443)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 Sheet'!$D9444)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 Sheet'!$D9445)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 Sheet'!$D9446)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 Sheet'!$D9447)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 Sheet'!$D9448)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 Sheet'!$D9449)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 Sheet'!$D9450)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 Sheet'!$D9451)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 Sheet'!$D9452)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 Sheet'!$D9453)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 Sheet'!$D9454)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 Sheet'!$D9455)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 Sheet'!$D9456)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 Sheet'!$D9457)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 Sheet'!$D9458)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 Sheet'!$D9459)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 Sheet'!$D9460)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 Sheet'!$D9461)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 Sheet'!$D9462)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 Sheet'!$D9463)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 Sheet'!$D9464)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 Sheet'!$D9465)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 Sheet'!$D9466)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 Sheet'!$D9467)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 Sheet'!$D9468)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 Sheet'!$D9469)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 Sheet'!$D9470)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 Sheet'!$D9471)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 Sheet'!$D9472)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 Sheet'!$D9473)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 Sheet'!$D9474)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 Sheet'!$D9475)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 Sheet'!$D9476)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 Sheet'!$D9477)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 Sheet'!$D9478)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 Sheet'!$D9479)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 Sheet'!$D9480)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 Sheet'!$D9481)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 Sheet'!$D9482)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 Sheet'!$D9483)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 Sheet'!$D9484)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 Sheet'!$D9485)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 Sheet'!$D9486)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 Sheet'!$D9487)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 Sheet'!$D9488)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 Sheet'!$D9489)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 Sheet'!$D9490)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 Sheet'!$D9491)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 Sheet'!$D9492)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 Sheet'!$D9493)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 Sheet'!$D9494)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 Sheet'!$D9495)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 Sheet'!$D9496)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 Sheet'!$D9497)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 Sheet'!$D9498)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 Sheet'!$D9499)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 Sheet'!$D9500)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 Sheet'!$D9501)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 Sheet'!$D9502)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 Sheet'!$D9503)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 Sheet'!$D9504)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 Sheet'!$D9505)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 Sheet'!$D9506)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 Sheet'!$D9507)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 Sheet'!$D9508)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 Sheet'!$D9509)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 Sheet'!$D9510)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 Sheet'!$D9511)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 Sheet'!$D9512)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 Sheet'!$D9513)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 Sheet'!$D9514)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 Sheet'!$D9515)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 Sheet'!$D9516)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 Sheet'!$D9517)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 Sheet'!$D9518)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 Sheet'!$D9519)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 Sheet'!$D9520)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 Sheet'!$D9521)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 Sheet'!$D9522)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 Sheet'!$D9523)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 Sheet'!$D9524)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 Sheet'!$D9525)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 Sheet'!$D9526)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 Sheet'!$D9527)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 Sheet'!$D9528)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 Sheet'!$D9529)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 Sheet'!$D9530)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 Sheet'!$D9531)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 Sheet'!$D9532)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 Sheet'!$D9533)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 Sheet'!$D9534)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 Sheet'!$D9535)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 Sheet'!$D9536)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 Sheet'!$D9537)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 Sheet'!$D9538)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 Sheet'!$D9539)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 Sheet'!$D9540)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 Sheet'!$D9541)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 Sheet'!$D9542)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 Sheet'!$D9543)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 Sheet'!$D9544)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 Sheet'!$D9545)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 Sheet'!$D9546)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 Sheet'!$D9547)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 Sheet'!$D9548)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 Sheet'!$D9549)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 Sheet'!$D9550)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 Sheet'!$D9551)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 Sheet'!$D9552)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 Sheet'!$D9553)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 Sheet'!$D9554)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 Sheet'!$D9555)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 Sheet'!$D9556)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 Sheet'!$D9557)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 Sheet'!$D9558)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 Sheet'!$D9559)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 Sheet'!$D9560)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 Sheet'!$D9561)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 Sheet'!$D9562)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 Sheet'!$D9563)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 Sheet'!$D9564)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 Sheet'!$D9565)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 Sheet'!$D9566)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 Sheet'!$D9567)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 Sheet'!$D9568)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 Sheet'!$D9569)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 Sheet'!$D9570)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 Sheet'!$D9571)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 Sheet'!$D9572)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 Sheet'!$D9573)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 Sheet'!$D9574)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 Sheet'!$D9575)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 Sheet'!$D9576)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 Sheet'!$D9577)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 Sheet'!$D9578)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 Sheet'!$D9579)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 Sheet'!$D9580)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 Sheet'!$D9581)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 Sheet'!$D9582)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 Sheet'!$D9583)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 Sheet'!$D9584)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 Sheet'!$D9585)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 Sheet'!$D9586)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 Sheet'!$D9587)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 Sheet'!$D9588)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 Sheet'!$D9589)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 Sheet'!$D9590)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 Sheet'!$D9591)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 Sheet'!$D9592)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 Sheet'!$D9593)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 Sheet'!$D9594)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 Sheet'!$D9595)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 Sheet'!$D9596)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 Sheet'!$D9597)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 Sheet'!$D9598)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 Sheet'!$D9599)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 Sheet'!$D9600)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 Sheet'!$D9601)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 Sheet'!$D9602)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 Sheet'!$D9603)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 Sheet'!$D9604)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 Sheet'!$D9605)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 Sheet'!$D9606)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 Sheet'!$D9607)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 Sheet'!$D9608)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 Sheet'!$D9609)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 Sheet'!$D9610)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 Sheet'!$D9611)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 Sheet'!$D9612)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 Sheet'!$D9613)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 Sheet'!$D9614)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 Sheet'!$D9615)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 Sheet'!$D9616)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 Sheet'!$D9617)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 Sheet'!$D9618)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 Sheet'!$D9619)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 Sheet'!$D9620)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 Sheet'!$D9621)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 Sheet'!$D9622)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 Sheet'!$D9623)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 Sheet'!$D9624)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 Sheet'!$D9625)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 Sheet'!$D9626)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 Sheet'!$D9627)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 Sheet'!$D9628)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 Sheet'!$D9629)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 Sheet'!$D9630)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 Sheet'!$D9631)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 Sheet'!$D9632)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 Sheet'!$D9633)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 Sheet'!$D9634)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 Sheet'!$D9635)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 Sheet'!$D9636)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 Sheet'!$D9637)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 Sheet'!$D9638)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 Sheet'!$D9639)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 Sheet'!$D9640)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 Sheet'!$D9641)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 Sheet'!$D9642)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 Sheet'!$D9643)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 Sheet'!$D9644)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 Sheet'!$D9645)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 Sheet'!$D9646)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 Sheet'!$D9647)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 Sheet'!$D9648)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 Sheet'!$D9649)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 Sheet'!$D9650)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 Sheet'!$D9651)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 Sheet'!$D9652)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 Sheet'!$D9653)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 Sheet'!$D9654)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 Sheet'!$D9655)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 Sheet'!$D9656)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 Sheet'!$D9657)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 Sheet'!$D9658)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 Sheet'!$D9659)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 Sheet'!$D9660)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 Sheet'!$D9661)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 Sheet'!$D9662)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 Sheet'!$D9663)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 Sheet'!$D9664)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 Sheet'!$D9665)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 Sheet'!$D9666)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 Sheet'!$D9667)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 Sheet'!$D9668)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 Sheet'!$D9669)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 Sheet'!$D9670)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 Sheet'!$D9671)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 Sheet'!$D9672)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 Sheet'!$D9673)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 Sheet'!$D9674)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 Sheet'!$D9675)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 Sheet'!$D9676)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 Sheet'!$D9677)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 Sheet'!$D9678)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 Sheet'!$D9679)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 Sheet'!$D9680)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 Sheet'!$D9681)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 Sheet'!$D9682)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 Sheet'!$D9683)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 Sheet'!$D9684)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 Sheet'!$D9685)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 Sheet'!$D9686)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 Sheet'!$D9687)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 Sheet'!$D9688)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 Sheet'!$D9689)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 Sheet'!$D9690)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 Sheet'!$D9691)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 Sheet'!$D9692)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 Sheet'!$D9693)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 Sheet'!$D9694)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 Sheet'!$D9695)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 Sheet'!$D9696)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 Sheet'!$D9697)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 Sheet'!$D9698)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 Sheet'!$D9699)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 Sheet'!$D9700)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 Sheet'!$D9701)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 Sheet'!$D9702)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 Sheet'!$D9703)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 Sheet'!$D9704)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 Sheet'!$D9705)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 Sheet'!$D9706)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 Sheet'!$D9707)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 Sheet'!$D9708)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 Sheet'!$D9709)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 Sheet'!$D9710)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 Sheet'!$D9711)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 Sheet'!$D9712)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 Sheet'!$D9713)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 Sheet'!$D9714)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 Sheet'!$D9715)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 Sheet'!$D9716)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 Sheet'!$D9717)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 Sheet'!$D9718)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 Sheet'!$D9719)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 Sheet'!$D9720)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 Sheet'!$D9721)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 Sheet'!$D9722)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 Sheet'!$D9723)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 Sheet'!$D9724)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 Sheet'!$D9725)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 Sheet'!$D9726)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 Sheet'!$D9727)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 Sheet'!$D9728)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 Sheet'!$D9729)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 Sheet'!$D9730)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 Sheet'!$D9731)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 Sheet'!$D9732)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 Sheet'!$D9733)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 Sheet'!$D9734)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 Sheet'!$D9735)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 Sheet'!$D9736)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 Sheet'!$D9737)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 Sheet'!$D9738)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 Sheet'!$D9739)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 Sheet'!$D9740)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 Sheet'!$D9741)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 Sheet'!$D9742)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 Sheet'!$D9743)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 Sheet'!$D9744)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 Sheet'!$D9745)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 Sheet'!$D9746)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 Sheet'!$D9747)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 Sheet'!$D9748)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 Sheet'!$D9749)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 Sheet'!$D9750)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 Sheet'!$D9751)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 Sheet'!$D9752)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 Sheet'!$D9753)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 Sheet'!$D9754)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 Sheet'!$D9755)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 Sheet'!$D9756)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 Sheet'!$D9757)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 Sheet'!$D9758)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 Sheet'!$D9759)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 Sheet'!$D9760)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 Sheet'!$D9761)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 Sheet'!$D9762)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 Sheet'!$D9763)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 Sheet'!$D9764)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 Sheet'!$D9765)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 Sheet'!$D9766)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 Sheet'!$D9767)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 Sheet'!$D9768)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 Sheet'!$D9769)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 Sheet'!$D9770)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 Sheet'!$D9771)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 Sheet'!$D9772)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 Sheet'!$D9773)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 Sheet'!$D9774)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 Sheet'!$D9775)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 Sheet'!$D9776)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 Sheet'!$D9777)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 Sheet'!$D9778)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 Sheet'!$D9779)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 Sheet'!$D9780)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 Sheet'!$D9781)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 Sheet'!$D9782)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 Sheet'!$D9783)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 Sheet'!$D9784)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 Sheet'!$D9785)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 Sheet'!$D9786)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 Sheet'!$D9787)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 Sheet'!$D9788)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 Sheet'!$D9789)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 Sheet'!$D9790)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 Sheet'!$D9791)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 Sheet'!$D9792)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 Sheet'!$D9793)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 Sheet'!$D9794)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 Sheet'!$D9795)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 Sheet'!$D9796)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 Sheet'!$D9797)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 Sheet'!$D9798)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 Sheet'!$D9799)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 Sheet'!$D9800)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 Sheet'!$D9801)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 Sheet'!$D9802)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 Sheet'!$D9803)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 Sheet'!$D9804)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 Sheet'!$D9805)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 Sheet'!$D9806)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 Sheet'!$D9807)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 Sheet'!$D9808)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 Sheet'!$D9809)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 Sheet'!$D9810)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 Sheet'!$D9811)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 Sheet'!$D9812)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 Sheet'!$D9813)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 Sheet'!$D9814)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 Sheet'!$D9815)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 Sheet'!$D9816)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 Sheet'!$D9817)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 Sheet'!$D9818)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 Sheet'!$D9819)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 Sheet'!$D9820)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 Sheet'!$D9821)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 Sheet'!$D9822)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 Sheet'!$D9823)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 Sheet'!$D9824)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 Sheet'!$D9825)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 Sheet'!$D9826)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 Sheet'!$D9827)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 Sheet'!$D9828)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 Sheet'!$D9829)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 Sheet'!$D9830)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 Sheet'!$D9831)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 Sheet'!$D9832)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 Sheet'!$D9833)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 Sheet'!$D9834)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 Sheet'!$D9835)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 Sheet'!$D9836)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 Sheet'!$D9837)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 Sheet'!$D9838)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 Sheet'!$D9839)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 Sheet'!$D9840)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 Sheet'!$D9841)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 Sheet'!$D9842)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 Sheet'!$D9843)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 Sheet'!$D9844)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 Sheet'!$D9845)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 Sheet'!$D9846)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 Sheet'!$D9847)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 Sheet'!$D9848)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 Sheet'!$D9849)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 Sheet'!$D9850)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 Sheet'!$D9851)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 Sheet'!$D9852)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 Sheet'!$D9853)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 Sheet'!$D9854)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 Sheet'!$D9855)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 Sheet'!$D9856)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 Sheet'!$D9857)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 Sheet'!$D9858)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 Sheet'!$D9859)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 Sheet'!$D9860)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 Sheet'!$D9861)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 Sheet'!$D9862)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 Sheet'!$D9863)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 Sheet'!$D9864)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 Sheet'!$D9865)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 Sheet'!$D9866)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 Sheet'!$D9867)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 Sheet'!$D9868)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 Sheet'!$D9869)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 Sheet'!$D9870)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 Sheet'!$D9871)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 Sheet'!$D9872)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 Sheet'!$D9873)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 Sheet'!$D9874)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 Sheet'!$D9875)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 Sheet'!$D9876)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 Sheet'!$D9877)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 Sheet'!$D9878)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 Sheet'!$D9879)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 Sheet'!$D9880)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 Sheet'!$D9881)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 Sheet'!$D9882)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 Sheet'!$D9883)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 Sheet'!$D9884)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 Sheet'!$D9885)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 Sheet'!$D9886)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 Sheet'!$D9887)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 Sheet'!$D9888)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 Sheet'!$D9889)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 Sheet'!$D9890)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 Sheet'!$D9891)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 Sheet'!$D9892)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 Sheet'!$D9893)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 Sheet'!$D9894)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 Sheet'!$D9895)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 Sheet'!$D9896)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 Sheet'!$D9897)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 Sheet'!$D9898)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 Sheet'!$D9899)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 Sheet'!$D9900)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 Sheet'!$D9901)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 Sheet'!$D9902)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 Sheet'!$D9903)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 Sheet'!$D9904)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 Sheet'!$D9905)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 Sheet'!$D9906)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 Sheet'!$D9907)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 Sheet'!$D9908)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 Sheet'!$D9909)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 Sheet'!$D9910)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 Sheet'!$D9911)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 Sheet'!$D9912)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 Sheet'!$D9913)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 Sheet'!$D9914)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 Sheet'!$D9915)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 Sheet'!$D9916)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 Sheet'!$D9917)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 Sheet'!$D9918)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 Sheet'!$D9919)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 Sheet'!$D9920)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 Sheet'!$D9921)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 Sheet'!$D9922)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 Sheet'!$D9923)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 Sheet'!$D9924)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 Sheet'!$D9925)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 Sheet'!$D9926)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 Sheet'!$D9927)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 Sheet'!$D9928)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 Sheet'!$D9929)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 Sheet'!$D9930)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 Sheet'!$D9931)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 Sheet'!$D9932)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 Sheet'!$D9933)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 Sheet'!$D9934)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 Sheet'!$D9935)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 Sheet'!$D9936)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 Sheet'!$D9937)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 Sheet'!$D9938)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 Sheet'!$D9939)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 Sheet'!$D9940)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 Sheet'!$D9941)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 Sheet'!$D9942)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 Sheet'!$D9943)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 Sheet'!$D9944)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 Sheet'!$D9945)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 Sheet'!$D9946)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 Sheet'!$D9947)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 Sheet'!$D9948)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 Sheet'!$D9949)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 Sheet'!$D9950)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 Sheet'!$D9951)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 Sheet'!$D9952)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 Sheet'!$D9953)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 Sheet'!$D9954)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 Sheet'!$D9955)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 Sheet'!$D9956)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 Sheet'!$D9957)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 Sheet'!$D9958)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 Sheet'!$D9959)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 Sheet'!$D9960)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 Sheet'!$D9961)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 Sheet'!$D9962)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 Sheet'!$D9963)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 Sheet'!$D9964)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 Sheet'!$D9965)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 Sheet'!$D9966)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 Sheet'!$D9967)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 Sheet'!$D9968)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 Sheet'!$D9969)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 Sheet'!$D9970)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 Sheet'!$D9971)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 Sheet'!$D9972)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 Sheet'!$D9973)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 Sheet'!$D9974)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 Sheet'!$D9975)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 Sheet'!$D9976)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 Sheet'!$D9977)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 Sheet'!$D9978)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 Sheet'!$D9979)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 Sheet'!$D9980)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 Sheet'!$D9981)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 Sheet'!$D9982)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 Sheet'!$D9983)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 Sheet'!$D9984)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 Sheet'!$D9985)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 Sheet'!$D9986)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 Sheet'!$D9987)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 Sheet'!$D9988)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 Sheet'!$D9989)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 Sheet'!$D9990)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 Sheet'!$D9991)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 Sheet'!$D9992)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 Sheet'!$D9993)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 Sheet'!$D9994)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 Sheet'!$D9995)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A039D-994C-4F59-8333-7065C15B3878}">
  <sheetPr>
    <tabColor rgb="FF00B050"/>
  </sheetPr>
  <dimension ref="A5:N164"/>
  <sheetViews>
    <sheetView topLeftCell="A140" zoomScaleNormal="100" workbookViewId="0">
      <selection activeCell="A158" sqref="A158:F162"/>
    </sheetView>
  </sheetViews>
  <sheetFormatPr defaultRowHeight="15" x14ac:dyDescent="0.25"/>
  <cols>
    <col min="1" max="1" width="14.5703125" bestFit="1" customWidth="1"/>
    <col min="2" max="3" width="12.5703125" bestFit="1" customWidth="1"/>
    <col min="4" max="4" width="11.28515625" bestFit="1" customWidth="1"/>
    <col min="5" max="5" width="12.5703125" bestFit="1" customWidth="1"/>
    <col min="6" max="6" width="19.5703125" bestFit="1" customWidth="1"/>
    <col min="7" max="7" width="11.28515625" bestFit="1" customWidth="1"/>
    <col min="8" max="8" width="19.85546875" bestFit="1" customWidth="1"/>
    <col min="9" max="9" width="15.42578125" bestFit="1" customWidth="1"/>
    <col min="10" max="10" width="11.28515625" bestFit="1" customWidth="1"/>
    <col min="11" max="11" width="16.5703125" bestFit="1" customWidth="1"/>
    <col min="12" max="12" width="14.42578125" customWidth="1"/>
    <col min="13" max="13" width="11.28515625" bestFit="1" customWidth="1"/>
    <col min="14" max="14" width="14.85546875" bestFit="1" customWidth="1"/>
  </cols>
  <sheetData>
    <row r="5" spans="1:3" x14ac:dyDescent="0.25">
      <c r="A5" s="6" t="s">
        <v>10951</v>
      </c>
      <c r="B5" s="8" t="s">
        <v>10949</v>
      </c>
      <c r="C5" s="9" t="s">
        <v>10950</v>
      </c>
    </row>
    <row r="6" spans="1:3" x14ac:dyDescent="0.25">
      <c r="A6" s="5" t="s">
        <v>10934</v>
      </c>
      <c r="B6" s="10">
        <v>95365.937600000019</v>
      </c>
      <c r="C6" s="11">
        <v>9199.2699999999986</v>
      </c>
    </row>
    <row r="7" spans="1:3" x14ac:dyDescent="0.25">
      <c r="A7" s="4" t="s">
        <v>10935</v>
      </c>
      <c r="B7" s="12">
        <v>60172.649400000024</v>
      </c>
      <c r="C7" s="13">
        <v>10288.898699999991</v>
      </c>
    </row>
    <row r="8" spans="1:3" x14ac:dyDescent="0.25">
      <c r="A8" s="4" t="s">
        <v>10936</v>
      </c>
      <c r="B8" s="12">
        <v>199252.98399999991</v>
      </c>
      <c r="C8" s="13">
        <v>26806.573700000015</v>
      </c>
    </row>
    <row r="9" spans="1:3" x14ac:dyDescent="0.25">
      <c r="A9" s="4" t="s">
        <v>10937</v>
      </c>
      <c r="B9" s="12">
        <v>141851.5674</v>
      </c>
      <c r="C9" s="13">
        <v>13437.806799999998</v>
      </c>
    </row>
    <row r="10" spans="1:3" x14ac:dyDescent="0.25">
      <c r="A10" s="4" t="s">
        <v>10938</v>
      </c>
      <c r="B10" s="12">
        <v>156122.28669999994</v>
      </c>
      <c r="C10" s="13">
        <v>22308.51279999999</v>
      </c>
    </row>
    <row r="11" spans="1:3" x14ac:dyDescent="0.25">
      <c r="A11" s="4" t="s">
        <v>10939</v>
      </c>
      <c r="B11" s="12">
        <v>147082.61130000011</v>
      </c>
      <c r="C11" s="13">
        <v>20899.334500000012</v>
      </c>
    </row>
    <row r="12" spans="1:3" x14ac:dyDescent="0.25">
      <c r="A12" s="4" t="s">
        <v>10940</v>
      </c>
      <c r="B12" s="12">
        <v>149580.83800000031</v>
      </c>
      <c r="C12" s="13">
        <v>13535.38299999998</v>
      </c>
    </row>
    <row r="13" spans="1:3" x14ac:dyDescent="0.25">
      <c r="A13" s="4" t="s">
        <v>10941</v>
      </c>
      <c r="B13" s="12">
        <v>159589.45099999988</v>
      </c>
      <c r="C13" s="13">
        <v>21896.715399999972</v>
      </c>
    </row>
    <row r="14" spans="1:3" x14ac:dyDescent="0.25">
      <c r="A14" s="4" t="s">
        <v>10942</v>
      </c>
      <c r="B14" s="12">
        <v>309770.09970000025</v>
      </c>
      <c r="C14" s="13">
        <v>37293.192500000034</v>
      </c>
    </row>
    <row r="15" spans="1:3" x14ac:dyDescent="0.25">
      <c r="A15" s="4" t="s">
        <v>10943</v>
      </c>
      <c r="B15" s="12">
        <v>197115.20170000009</v>
      </c>
      <c r="C15" s="13">
        <v>31469.663800000035</v>
      </c>
    </row>
    <row r="16" spans="1:3" x14ac:dyDescent="0.25">
      <c r="A16" s="4" t="s">
        <v>10944</v>
      </c>
      <c r="B16" s="12">
        <v>349120.07400000008</v>
      </c>
      <c r="C16" s="13">
        <v>35825.536599999927</v>
      </c>
    </row>
    <row r="17" spans="1:5" x14ac:dyDescent="0.25">
      <c r="A17" s="4" t="s">
        <v>10945</v>
      </c>
      <c r="B17" s="12">
        <v>332177.15950000001</v>
      </c>
      <c r="C17" s="13">
        <v>43436.13390000003</v>
      </c>
    </row>
    <row r="18" spans="1:5" x14ac:dyDescent="0.25">
      <c r="A18" s="7" t="s">
        <v>10932</v>
      </c>
      <c r="B18" s="14">
        <v>2297200.8603000008</v>
      </c>
      <c r="C18" s="15">
        <v>286397.02169999998</v>
      </c>
    </row>
    <row r="23" spans="1:5" x14ac:dyDescent="0.25">
      <c r="A23" s="6" t="s">
        <v>15</v>
      </c>
      <c r="B23" s="19" t="s">
        <v>10950</v>
      </c>
      <c r="D23" s="20" t="s">
        <v>15</v>
      </c>
      <c r="E23" s="20" t="s">
        <v>21</v>
      </c>
    </row>
    <row r="24" spans="1:5" x14ac:dyDescent="0.25">
      <c r="A24" s="5" t="s">
        <v>32</v>
      </c>
      <c r="B24" s="16">
        <v>18451.272799999992</v>
      </c>
      <c r="D24" t="str">
        <f>A24</f>
        <v>Furniture</v>
      </c>
      <c r="E24" s="21">
        <f>GETPIVOTDATA("Profit",$A$23,"Category",A24)</f>
        <v>18451.272799999992</v>
      </c>
    </row>
    <row r="25" spans="1:5" x14ac:dyDescent="0.25">
      <c r="A25" s="4" t="s">
        <v>46</v>
      </c>
      <c r="B25" s="17">
        <v>122490.8008000001</v>
      </c>
      <c r="D25" t="str">
        <f>A25</f>
        <v>Office Supplies</v>
      </c>
      <c r="E25" s="21">
        <f>GETPIVOTDATA("Profit",$A$23,"Category",A25)</f>
        <v>122490.8008000001</v>
      </c>
    </row>
    <row r="26" spans="1:5" x14ac:dyDescent="0.25">
      <c r="A26" s="4" t="s">
        <v>71</v>
      </c>
      <c r="B26" s="17">
        <v>145454.9480999998</v>
      </c>
      <c r="D26" t="str">
        <f>A26</f>
        <v>Technology</v>
      </c>
      <c r="E26" s="21">
        <f>GETPIVOTDATA("Profit",$A$23,"Category",A26)</f>
        <v>145454.9480999998</v>
      </c>
    </row>
    <row r="27" spans="1:5" x14ac:dyDescent="0.25">
      <c r="A27" s="7" t="s">
        <v>10932</v>
      </c>
      <c r="B27" s="18">
        <v>286397.02169999992</v>
      </c>
      <c r="D27" s="20" t="str">
        <f>A27</f>
        <v>Grand Total</v>
      </c>
      <c r="E27" s="22">
        <f>GETPIVOTDATA("Profit",$A$23)</f>
        <v>286397.02169999992</v>
      </c>
    </row>
    <row r="41" spans="1:2" x14ac:dyDescent="0.25">
      <c r="A41" s="6" t="s">
        <v>15</v>
      </c>
      <c r="B41" s="19" t="s">
        <v>10958</v>
      </c>
    </row>
    <row r="42" spans="1:2" x14ac:dyDescent="0.25">
      <c r="A42" s="5" t="s">
        <v>32</v>
      </c>
      <c r="B42" s="23">
        <v>0.32300170530281774</v>
      </c>
    </row>
    <row r="43" spans="1:2" x14ac:dyDescent="0.25">
      <c r="A43" s="4" t="s">
        <v>46</v>
      </c>
      <c r="B43" s="24">
        <v>0.31301008302169103</v>
      </c>
    </row>
    <row r="44" spans="1:2" x14ac:dyDescent="0.25">
      <c r="A44" s="4" t="s">
        <v>71</v>
      </c>
      <c r="B44" s="24">
        <v>0.36398821167549117</v>
      </c>
    </row>
    <row r="45" spans="1:2" x14ac:dyDescent="0.25">
      <c r="A45" s="7" t="s">
        <v>10932</v>
      </c>
      <c r="B45" s="25">
        <v>1</v>
      </c>
    </row>
    <row r="58" spans="1:5" x14ac:dyDescent="0.25">
      <c r="A58" s="6" t="s">
        <v>11</v>
      </c>
      <c r="B58" s="26" t="s">
        <v>10949</v>
      </c>
      <c r="D58" s="20" t="s">
        <v>11</v>
      </c>
      <c r="E58" s="20" t="s">
        <v>18</v>
      </c>
    </row>
    <row r="59" spans="1:5" x14ac:dyDescent="0.25">
      <c r="A59" s="5" t="s">
        <v>358</v>
      </c>
      <c r="B59" s="16">
        <v>19510.639999999992</v>
      </c>
      <c r="D59" t="str">
        <f>A59</f>
        <v>Alabama</v>
      </c>
      <c r="E59" s="21">
        <f>GETPIVOTDATA("Sales",$A$58,"State",A59)</f>
        <v>19510.639999999992</v>
      </c>
    </row>
    <row r="60" spans="1:5" x14ac:dyDescent="0.25">
      <c r="A60" s="4" t="s">
        <v>310</v>
      </c>
      <c r="B60" s="17">
        <v>35282.000999999997</v>
      </c>
      <c r="D60" t="str">
        <f>A60</f>
        <v>Arizona</v>
      </c>
      <c r="E60" s="21">
        <f t="shared" ref="E60:E107" si="0">GETPIVOTDATA("Sales",$A$58,"State",A60)</f>
        <v>35282.000999999997</v>
      </c>
    </row>
    <row r="61" spans="1:5" x14ac:dyDescent="0.25">
      <c r="A61" s="4" t="s">
        <v>1707</v>
      </c>
      <c r="B61" s="17">
        <v>11678.129999999997</v>
      </c>
      <c r="D61" t="str">
        <f>A61</f>
        <v>Arkansas</v>
      </c>
      <c r="E61" s="21">
        <f t="shared" si="0"/>
        <v>11678.129999999997</v>
      </c>
    </row>
    <row r="62" spans="1:5" x14ac:dyDescent="0.25">
      <c r="A62" s="4" t="s">
        <v>43</v>
      </c>
      <c r="B62" s="17">
        <v>457687.63150000101</v>
      </c>
      <c r="D62" t="str">
        <f>A62</f>
        <v>California</v>
      </c>
      <c r="E62" s="21">
        <f t="shared" si="0"/>
        <v>457687.63150000101</v>
      </c>
    </row>
    <row r="63" spans="1:5" x14ac:dyDescent="0.25">
      <c r="A63" s="4" t="s">
        <v>457</v>
      </c>
      <c r="B63" s="17">
        <v>32108.117999999995</v>
      </c>
      <c r="D63" t="str">
        <f t="shared" ref="D63:D106" si="1">A63</f>
        <v>Colorado</v>
      </c>
      <c r="E63" s="21">
        <f t="shared" si="0"/>
        <v>32108.117999999995</v>
      </c>
    </row>
    <row r="64" spans="1:5" x14ac:dyDescent="0.25">
      <c r="A64" s="4" t="s">
        <v>747</v>
      </c>
      <c r="B64" s="17">
        <v>13384.356999999996</v>
      </c>
      <c r="D64" t="str">
        <f t="shared" si="1"/>
        <v>Connecticut</v>
      </c>
      <c r="E64" s="21">
        <f t="shared" si="0"/>
        <v>13384.356999999996</v>
      </c>
    </row>
    <row r="65" spans="1:5" x14ac:dyDescent="0.25">
      <c r="A65" s="4" t="s">
        <v>245</v>
      </c>
      <c r="B65" s="17">
        <v>27451.068999999992</v>
      </c>
      <c r="D65" t="str">
        <f t="shared" si="1"/>
        <v>Delaware</v>
      </c>
      <c r="E65" s="21">
        <f t="shared" si="0"/>
        <v>27451.068999999992</v>
      </c>
    </row>
    <row r="66" spans="1:5" x14ac:dyDescent="0.25">
      <c r="A66" s="4" t="s">
        <v>3034</v>
      </c>
      <c r="B66" s="17">
        <v>2865.0199999999995</v>
      </c>
      <c r="D66" t="str">
        <f t="shared" si="1"/>
        <v>District of Columbia</v>
      </c>
      <c r="E66" s="21">
        <f t="shared" si="0"/>
        <v>2865.0199999999995</v>
      </c>
    </row>
    <row r="67" spans="1:5" x14ac:dyDescent="0.25">
      <c r="A67" s="4" t="s">
        <v>54</v>
      </c>
      <c r="B67" s="17">
        <v>89473.707999999999</v>
      </c>
      <c r="D67" t="str">
        <f t="shared" si="1"/>
        <v>Florida</v>
      </c>
      <c r="E67" s="21">
        <f t="shared" si="0"/>
        <v>89473.707999999999</v>
      </c>
    </row>
    <row r="68" spans="1:5" x14ac:dyDescent="0.25">
      <c r="A68" s="4" t="s">
        <v>1272</v>
      </c>
      <c r="B68" s="17">
        <v>49095.840000000004</v>
      </c>
      <c r="D68" t="str">
        <f t="shared" si="1"/>
        <v>Georgia</v>
      </c>
      <c r="E68" s="21">
        <f t="shared" si="0"/>
        <v>49095.840000000004</v>
      </c>
    </row>
    <row r="69" spans="1:5" x14ac:dyDescent="0.25">
      <c r="A69" s="4" t="s">
        <v>6260</v>
      </c>
      <c r="B69" s="17">
        <v>4382.4860000000017</v>
      </c>
      <c r="D69" t="str">
        <f t="shared" si="1"/>
        <v>Idaho</v>
      </c>
      <c r="E69" s="21">
        <f t="shared" si="0"/>
        <v>4382.4860000000017</v>
      </c>
    </row>
    <row r="70" spans="1:5" x14ac:dyDescent="0.25">
      <c r="A70" s="4" t="s">
        <v>211</v>
      </c>
      <c r="B70" s="17">
        <v>80166.10099999985</v>
      </c>
      <c r="D70" t="str">
        <f t="shared" si="1"/>
        <v>Illinois</v>
      </c>
      <c r="E70" s="21">
        <f t="shared" si="0"/>
        <v>80166.10099999985</v>
      </c>
    </row>
    <row r="71" spans="1:5" x14ac:dyDescent="0.25">
      <c r="A71" s="4" t="s">
        <v>254</v>
      </c>
      <c r="B71" s="17">
        <v>53555.360000000001</v>
      </c>
      <c r="D71" t="str">
        <f t="shared" si="1"/>
        <v>Indiana</v>
      </c>
      <c r="E71" s="21">
        <f t="shared" si="0"/>
        <v>53555.360000000001</v>
      </c>
    </row>
    <row r="72" spans="1:5" x14ac:dyDescent="0.25">
      <c r="A72" s="4" t="s">
        <v>489</v>
      </c>
      <c r="B72" s="17">
        <v>4579.7599999999993</v>
      </c>
      <c r="D72" t="str">
        <f t="shared" si="1"/>
        <v>Iowa</v>
      </c>
      <c r="E72" s="21">
        <f t="shared" si="0"/>
        <v>4579.7599999999993</v>
      </c>
    </row>
    <row r="73" spans="1:5" x14ac:dyDescent="0.25">
      <c r="A73" s="4" t="s">
        <v>4530</v>
      </c>
      <c r="B73" s="17">
        <v>2914.31</v>
      </c>
      <c r="D73" t="str">
        <f t="shared" si="1"/>
        <v>Kansas</v>
      </c>
      <c r="E73" s="21">
        <f t="shared" si="0"/>
        <v>2914.31</v>
      </c>
    </row>
    <row r="74" spans="1:5" x14ac:dyDescent="0.25">
      <c r="A74" s="4" t="s">
        <v>29</v>
      </c>
      <c r="B74" s="17">
        <v>36591.749999999971</v>
      </c>
      <c r="D74" t="str">
        <f t="shared" si="1"/>
        <v>Kentucky</v>
      </c>
      <c r="E74" s="21">
        <f t="shared" si="0"/>
        <v>36591.749999999971</v>
      </c>
    </row>
    <row r="75" spans="1:5" x14ac:dyDescent="0.25">
      <c r="A75" s="4" t="s">
        <v>736</v>
      </c>
      <c r="B75" s="17">
        <v>9217.0299999999988</v>
      </c>
      <c r="D75" t="str">
        <f t="shared" si="1"/>
        <v>Louisiana</v>
      </c>
      <c r="E75" s="21">
        <f t="shared" si="0"/>
        <v>9217.0299999999988</v>
      </c>
    </row>
    <row r="76" spans="1:5" x14ac:dyDescent="0.25">
      <c r="A76" s="4" t="s">
        <v>5235</v>
      </c>
      <c r="B76" s="17">
        <v>1270.53</v>
      </c>
      <c r="D76" t="str">
        <f t="shared" si="1"/>
        <v>Maine</v>
      </c>
      <c r="E76" s="21">
        <f t="shared" si="0"/>
        <v>1270.53</v>
      </c>
    </row>
    <row r="77" spans="1:5" x14ac:dyDescent="0.25">
      <c r="A77" s="4" t="s">
        <v>2735</v>
      </c>
      <c r="B77" s="17">
        <v>23705.523000000005</v>
      </c>
      <c r="D77" t="str">
        <f t="shared" si="1"/>
        <v>Maryland</v>
      </c>
      <c r="E77" s="21">
        <f t="shared" si="0"/>
        <v>23705.523000000005</v>
      </c>
    </row>
    <row r="78" spans="1:5" x14ac:dyDescent="0.25">
      <c r="A78" s="4" t="s">
        <v>1245</v>
      </c>
      <c r="B78" s="17">
        <v>28634.43399999999</v>
      </c>
      <c r="D78" t="str">
        <f t="shared" si="1"/>
        <v>Massachusetts</v>
      </c>
      <c r="E78" s="21">
        <f t="shared" si="0"/>
        <v>28634.43399999999</v>
      </c>
    </row>
    <row r="79" spans="1:5" x14ac:dyDescent="0.25">
      <c r="A79" s="4" t="s">
        <v>238</v>
      </c>
      <c r="B79" s="17">
        <v>76269.614000000016</v>
      </c>
      <c r="D79" t="str">
        <f t="shared" si="1"/>
        <v>Michigan</v>
      </c>
      <c r="E79" s="21">
        <f t="shared" si="0"/>
        <v>76269.614000000016</v>
      </c>
    </row>
    <row r="80" spans="1:5" x14ac:dyDescent="0.25">
      <c r="A80" s="4" t="s">
        <v>229</v>
      </c>
      <c r="B80" s="17">
        <v>29863.149999999994</v>
      </c>
      <c r="D80" t="str">
        <f t="shared" si="1"/>
        <v>Minnesota</v>
      </c>
      <c r="E80" s="21">
        <f t="shared" si="0"/>
        <v>29863.149999999994</v>
      </c>
    </row>
    <row r="81" spans="1:5" x14ac:dyDescent="0.25">
      <c r="A81" s="4" t="s">
        <v>1487</v>
      </c>
      <c r="B81" s="17">
        <v>10771.34</v>
      </c>
      <c r="D81" t="str">
        <f t="shared" si="1"/>
        <v>Mississippi</v>
      </c>
      <c r="E81" s="21">
        <f t="shared" si="0"/>
        <v>10771.34</v>
      </c>
    </row>
    <row r="82" spans="1:5" x14ac:dyDescent="0.25">
      <c r="A82" s="4" t="s">
        <v>596</v>
      </c>
      <c r="B82" s="17">
        <v>22205.149999999998</v>
      </c>
      <c r="D82" t="str">
        <f t="shared" si="1"/>
        <v>Missouri</v>
      </c>
      <c r="E82" s="21">
        <f t="shared" si="0"/>
        <v>22205.149999999998</v>
      </c>
    </row>
    <row r="83" spans="1:5" x14ac:dyDescent="0.25">
      <c r="A83" s="4" t="s">
        <v>1762</v>
      </c>
      <c r="B83" s="17">
        <v>5589.3519999999971</v>
      </c>
      <c r="D83" t="str">
        <f t="shared" si="1"/>
        <v>Montana</v>
      </c>
      <c r="E83" s="21">
        <f t="shared" si="0"/>
        <v>5589.3519999999971</v>
      </c>
    </row>
    <row r="84" spans="1:5" x14ac:dyDescent="0.25">
      <c r="A84" s="4" t="s">
        <v>138</v>
      </c>
      <c r="B84" s="17">
        <v>7464.9299999999985</v>
      </c>
      <c r="D84" t="str">
        <f t="shared" si="1"/>
        <v>Nebraska</v>
      </c>
      <c r="E84" s="21">
        <f t="shared" si="0"/>
        <v>7464.9299999999985</v>
      </c>
    </row>
    <row r="85" spans="1:5" x14ac:dyDescent="0.25">
      <c r="A85" s="4" t="s">
        <v>1392</v>
      </c>
      <c r="B85" s="17">
        <v>16729.101999999999</v>
      </c>
      <c r="D85" t="str">
        <f t="shared" si="1"/>
        <v>Nevada</v>
      </c>
      <c r="E85" s="21">
        <f t="shared" si="0"/>
        <v>16729.101999999999</v>
      </c>
    </row>
    <row r="86" spans="1:5" x14ac:dyDescent="0.25">
      <c r="A86" s="4" t="s">
        <v>2694</v>
      </c>
      <c r="B86" s="17">
        <v>7292.5239999999994</v>
      </c>
      <c r="D86" t="str">
        <f t="shared" ref="D86:D92" si="2">A86</f>
        <v>New Hampshire</v>
      </c>
      <c r="E86" s="21">
        <f t="shared" si="0"/>
        <v>7292.5239999999994</v>
      </c>
    </row>
    <row r="87" spans="1:5" x14ac:dyDescent="0.25">
      <c r="A87" s="4" t="s">
        <v>788</v>
      </c>
      <c r="B87" s="17">
        <v>35764.312000000013</v>
      </c>
      <c r="D87" t="str">
        <f t="shared" si="2"/>
        <v>New Jersey</v>
      </c>
      <c r="E87" s="21">
        <f t="shared" si="0"/>
        <v>35764.312000000013</v>
      </c>
    </row>
    <row r="88" spans="1:5" x14ac:dyDescent="0.25">
      <c r="A88" s="4" t="s">
        <v>668</v>
      </c>
      <c r="B88" s="17">
        <v>4783.5220000000008</v>
      </c>
      <c r="D88" t="str">
        <f t="shared" si="2"/>
        <v>New Mexico</v>
      </c>
      <c r="E88" s="21">
        <f t="shared" si="0"/>
        <v>4783.5220000000008</v>
      </c>
    </row>
    <row r="89" spans="1:5" x14ac:dyDescent="0.25">
      <c r="A89" s="4" t="s">
        <v>267</v>
      </c>
      <c r="B89" s="17">
        <v>310876.27099999978</v>
      </c>
      <c r="D89" t="str">
        <f t="shared" si="2"/>
        <v>New York</v>
      </c>
      <c r="E89" s="21">
        <f t="shared" si="0"/>
        <v>310876.27099999978</v>
      </c>
    </row>
    <row r="90" spans="1:5" x14ac:dyDescent="0.25">
      <c r="A90" s="4" t="s">
        <v>88</v>
      </c>
      <c r="B90" s="17">
        <v>55603.163999999968</v>
      </c>
      <c r="D90" t="str">
        <f t="shared" si="2"/>
        <v>North Carolina</v>
      </c>
      <c r="E90" s="21">
        <f t="shared" si="0"/>
        <v>55603.163999999968</v>
      </c>
    </row>
    <row r="91" spans="1:5" x14ac:dyDescent="0.25">
      <c r="A91" s="4" t="s">
        <v>7449</v>
      </c>
      <c r="B91" s="17">
        <v>919.91</v>
      </c>
      <c r="D91" t="str">
        <f t="shared" si="2"/>
        <v>North Dakota</v>
      </c>
      <c r="E91" s="21">
        <f t="shared" si="0"/>
        <v>919.91</v>
      </c>
    </row>
    <row r="92" spans="1:5" x14ac:dyDescent="0.25">
      <c r="A92" s="4" t="s">
        <v>498</v>
      </c>
      <c r="B92" s="17">
        <v>78258.135999999926</v>
      </c>
      <c r="D92" t="str">
        <f t="shared" si="2"/>
        <v>Ohio</v>
      </c>
      <c r="E92" s="21">
        <f t="shared" si="0"/>
        <v>78258.135999999926</v>
      </c>
    </row>
    <row r="93" spans="1:5" x14ac:dyDescent="0.25">
      <c r="A93" s="4" t="s">
        <v>649</v>
      </c>
      <c r="B93" s="17">
        <v>19683.390000000003</v>
      </c>
      <c r="D93" t="str">
        <f t="shared" si="1"/>
        <v>Oklahoma</v>
      </c>
      <c r="E93" s="21">
        <f t="shared" si="0"/>
        <v>19683.390000000003</v>
      </c>
    </row>
    <row r="94" spans="1:5" x14ac:dyDescent="0.25">
      <c r="A94" s="4" t="s">
        <v>420</v>
      </c>
      <c r="B94" s="17">
        <v>17431.149999999991</v>
      </c>
      <c r="D94" t="str">
        <f t="shared" si="1"/>
        <v>Oregon</v>
      </c>
      <c r="E94" s="21">
        <f t="shared" si="0"/>
        <v>17431.149999999991</v>
      </c>
    </row>
    <row r="95" spans="1:5" x14ac:dyDescent="0.25">
      <c r="A95" s="4" t="s">
        <v>147</v>
      </c>
      <c r="B95" s="17">
        <v>116511.91400000003</v>
      </c>
      <c r="D95" t="str">
        <f t="shared" si="1"/>
        <v>Pennsylvania</v>
      </c>
      <c r="E95" s="21">
        <f t="shared" si="0"/>
        <v>116511.91400000003</v>
      </c>
    </row>
    <row r="96" spans="1:5" x14ac:dyDescent="0.25">
      <c r="A96" s="4" t="s">
        <v>1399</v>
      </c>
      <c r="B96" s="17">
        <v>22627.955999999995</v>
      </c>
      <c r="D96" t="str">
        <f t="shared" si="1"/>
        <v>Rhode Island</v>
      </c>
      <c r="E96" s="21">
        <f t="shared" si="0"/>
        <v>22627.955999999995</v>
      </c>
    </row>
    <row r="97" spans="1:5" x14ac:dyDescent="0.25">
      <c r="A97" s="4" t="s">
        <v>383</v>
      </c>
      <c r="B97" s="17">
        <v>8481.7099999999991</v>
      </c>
      <c r="D97" t="str">
        <f t="shared" si="1"/>
        <v>South Carolina</v>
      </c>
      <c r="E97" s="21">
        <f t="shared" si="0"/>
        <v>8481.7099999999991</v>
      </c>
    </row>
    <row r="98" spans="1:5" x14ac:dyDescent="0.25">
      <c r="A98" s="4" t="s">
        <v>5326</v>
      </c>
      <c r="B98" s="17">
        <v>1315.5600000000002</v>
      </c>
      <c r="D98" t="str">
        <f t="shared" si="1"/>
        <v>South Dakota</v>
      </c>
      <c r="E98" s="21">
        <f t="shared" si="0"/>
        <v>1315.5600000000002</v>
      </c>
    </row>
    <row r="99" spans="1:5" x14ac:dyDescent="0.25">
      <c r="A99" s="4" t="s">
        <v>335</v>
      </c>
      <c r="B99" s="17">
        <v>30661.872999999981</v>
      </c>
      <c r="D99" t="str">
        <f t="shared" si="1"/>
        <v>Tennessee</v>
      </c>
      <c r="E99" s="21">
        <f t="shared" si="0"/>
        <v>30661.872999999981</v>
      </c>
    </row>
    <row r="100" spans="1:5" x14ac:dyDescent="0.25">
      <c r="A100" s="4" t="s">
        <v>104</v>
      </c>
      <c r="B100" s="17">
        <v>170188.04580000002</v>
      </c>
      <c r="D100" t="str">
        <f t="shared" si="1"/>
        <v>Texas</v>
      </c>
      <c r="E100" s="21">
        <f t="shared" si="0"/>
        <v>170188.04580000002</v>
      </c>
    </row>
    <row r="101" spans="1:5" x14ac:dyDescent="0.25">
      <c r="A101" s="4" t="s">
        <v>121</v>
      </c>
      <c r="B101" s="17">
        <v>11220.055999999999</v>
      </c>
      <c r="D101" t="str">
        <f t="shared" si="1"/>
        <v>Utah</v>
      </c>
      <c r="E101" s="21">
        <f t="shared" si="0"/>
        <v>11220.055999999999</v>
      </c>
    </row>
    <row r="102" spans="1:5" x14ac:dyDescent="0.25">
      <c r="A102" s="4" t="s">
        <v>5203</v>
      </c>
      <c r="B102" s="17">
        <v>8929.369999999999</v>
      </c>
      <c r="D102" t="str">
        <f t="shared" si="1"/>
        <v>Vermont</v>
      </c>
      <c r="E102" s="21">
        <f t="shared" si="0"/>
        <v>8929.369999999999</v>
      </c>
    </row>
    <row r="103" spans="1:5" x14ac:dyDescent="0.25">
      <c r="A103" s="4" t="s">
        <v>319</v>
      </c>
      <c r="B103" s="17">
        <v>70636.719999999987</v>
      </c>
      <c r="D103" t="str">
        <f t="shared" si="1"/>
        <v>Virginia</v>
      </c>
      <c r="E103" s="21">
        <f t="shared" si="0"/>
        <v>70636.719999999987</v>
      </c>
    </row>
    <row r="104" spans="1:5" x14ac:dyDescent="0.25">
      <c r="A104" s="4" t="s">
        <v>96</v>
      </c>
      <c r="B104" s="17">
        <v>138641.26999999993</v>
      </c>
      <c r="D104" t="str">
        <f t="shared" si="1"/>
        <v>Washington</v>
      </c>
      <c r="E104" s="21">
        <f t="shared" si="0"/>
        <v>138641.26999999993</v>
      </c>
    </row>
    <row r="105" spans="1:5" x14ac:dyDescent="0.25">
      <c r="A105" s="4" t="s">
        <v>9726</v>
      </c>
      <c r="B105" s="17">
        <v>1209.8240000000001</v>
      </c>
      <c r="D105" t="str">
        <f t="shared" si="1"/>
        <v>West Virginia</v>
      </c>
      <c r="E105" s="21">
        <f t="shared" si="0"/>
        <v>1209.8240000000001</v>
      </c>
    </row>
    <row r="106" spans="1:5" x14ac:dyDescent="0.25">
      <c r="A106" s="4" t="s">
        <v>114</v>
      </c>
      <c r="B106" s="17">
        <v>32114.610000000019</v>
      </c>
      <c r="D106" t="str">
        <f t="shared" si="1"/>
        <v>Wisconsin</v>
      </c>
      <c r="E106" s="21">
        <f t="shared" si="0"/>
        <v>32114.610000000019</v>
      </c>
    </row>
    <row r="107" spans="1:5" x14ac:dyDescent="0.25">
      <c r="A107" s="4" t="s">
        <v>8542</v>
      </c>
      <c r="B107" s="17">
        <v>1603.1360000000002</v>
      </c>
      <c r="D107" t="str">
        <f>A107</f>
        <v>Wyoming</v>
      </c>
      <c r="E107" s="21">
        <f t="shared" si="0"/>
        <v>1603.1360000000002</v>
      </c>
    </row>
    <row r="108" spans="1:5" x14ac:dyDescent="0.25">
      <c r="A108" s="7" t="s">
        <v>10932</v>
      </c>
      <c r="B108" s="18">
        <v>2297200.8603000003</v>
      </c>
    </row>
    <row r="113" spans="1:2" x14ac:dyDescent="0.25">
      <c r="A113" s="6" t="s">
        <v>16</v>
      </c>
      <c r="B113" s="26" t="s">
        <v>10949</v>
      </c>
    </row>
    <row r="114" spans="1:2" x14ac:dyDescent="0.25">
      <c r="A114" s="5" t="s">
        <v>75</v>
      </c>
      <c r="B114" s="16">
        <v>203412.73300000009</v>
      </c>
    </row>
    <row r="115" spans="1:2" x14ac:dyDescent="0.25">
      <c r="A115" s="4" t="s">
        <v>56</v>
      </c>
      <c r="B115" s="17">
        <v>206965.53200000009</v>
      </c>
    </row>
    <row r="116" spans="1:2" x14ac:dyDescent="0.25">
      <c r="A116" s="4" t="s">
        <v>59</v>
      </c>
      <c r="B116" s="17">
        <v>223843.60800000012</v>
      </c>
    </row>
    <row r="117" spans="1:2" x14ac:dyDescent="0.25">
      <c r="A117" s="4" t="s">
        <v>36</v>
      </c>
      <c r="B117" s="17">
        <v>328449.1030000007</v>
      </c>
    </row>
    <row r="118" spans="1:2" x14ac:dyDescent="0.25">
      <c r="A118" s="4" t="s">
        <v>72</v>
      </c>
      <c r="B118" s="17">
        <v>330007.05400000012</v>
      </c>
    </row>
    <row r="119" spans="1:2" x14ac:dyDescent="0.25">
      <c r="A119" s="7" t="s">
        <v>10932</v>
      </c>
      <c r="B119" s="18">
        <v>1292678.0300000012</v>
      </c>
    </row>
    <row r="130" spans="1:14" ht="23.25" customHeight="1" x14ac:dyDescent="0.25">
      <c r="A130" s="48" t="s">
        <v>10955</v>
      </c>
      <c r="B130" s="48"/>
      <c r="C130" s="48"/>
      <c r="D130" s="48"/>
      <c r="E130" s="48"/>
      <c r="F130" s="48"/>
      <c r="G130" s="48"/>
      <c r="H130" s="48"/>
      <c r="I130" s="48"/>
      <c r="J130" s="48"/>
      <c r="K130" s="48"/>
      <c r="L130" s="48"/>
      <c r="M130" s="48"/>
      <c r="N130" s="48"/>
    </row>
    <row r="132" spans="1:14" x14ac:dyDescent="0.25">
      <c r="A132" s="6" t="s">
        <v>2</v>
      </c>
      <c r="B132" s="19" t="s">
        <v>10949</v>
      </c>
      <c r="D132" s="6" t="s">
        <v>2</v>
      </c>
      <c r="E132" s="19" t="s">
        <v>10950</v>
      </c>
      <c r="G132" s="6" t="s">
        <v>2</v>
      </c>
      <c r="H132" s="19" t="s">
        <v>10952</v>
      </c>
      <c r="J132" s="6" t="s">
        <v>2</v>
      </c>
      <c r="K132" s="19" t="s">
        <v>10953</v>
      </c>
      <c r="M132" s="6" t="s">
        <v>2</v>
      </c>
      <c r="N132" s="19" t="s">
        <v>10959</v>
      </c>
    </row>
    <row r="133" spans="1:14" x14ac:dyDescent="0.25">
      <c r="A133" s="5" t="s">
        <v>10933</v>
      </c>
      <c r="B133" s="16">
        <v>484247.49810000096</v>
      </c>
      <c r="D133" s="5" t="s">
        <v>10933</v>
      </c>
      <c r="E133" s="16">
        <v>49543.974100000007</v>
      </c>
      <c r="G133" s="5" t="s">
        <v>10933</v>
      </c>
      <c r="H133" s="27">
        <v>7581</v>
      </c>
      <c r="J133" s="5" t="s">
        <v>10933</v>
      </c>
      <c r="K133" s="31">
        <v>1993</v>
      </c>
      <c r="M133" s="5" t="s">
        <v>10933</v>
      </c>
      <c r="N133" s="23">
        <v>0.10231126499236715</v>
      </c>
    </row>
    <row r="134" spans="1:14" x14ac:dyDescent="0.25">
      <c r="A134" s="5" t="s">
        <v>10946</v>
      </c>
      <c r="B134" s="16">
        <v>470532.50899999985</v>
      </c>
      <c r="D134" s="5" t="s">
        <v>10946</v>
      </c>
      <c r="E134" s="16">
        <v>61618.603700000051</v>
      </c>
      <c r="G134" s="5" t="s">
        <v>10946</v>
      </c>
      <c r="H134" s="27">
        <v>7979</v>
      </c>
      <c r="J134" s="5" t="s">
        <v>10946</v>
      </c>
      <c r="K134" s="27">
        <v>2102</v>
      </c>
      <c r="M134" s="4" t="s">
        <v>10946</v>
      </c>
      <c r="N134" s="24">
        <v>0.13095504034557592</v>
      </c>
    </row>
    <row r="135" spans="1:14" x14ac:dyDescent="0.25">
      <c r="A135" s="5" t="s">
        <v>10947</v>
      </c>
      <c r="B135" s="16">
        <v>608473.83000000066</v>
      </c>
      <c r="D135" s="5" t="s">
        <v>10947</v>
      </c>
      <c r="E135" s="16">
        <v>81726.930800000177</v>
      </c>
      <c r="G135" s="5" t="s">
        <v>10947</v>
      </c>
      <c r="H135" s="27">
        <v>9810</v>
      </c>
      <c r="J135" s="5" t="s">
        <v>10947</v>
      </c>
      <c r="K135" s="27">
        <v>2580</v>
      </c>
      <c r="M135" s="4" t="s">
        <v>10947</v>
      </c>
      <c r="N135" s="24">
        <v>0.13431461924993568</v>
      </c>
    </row>
    <row r="136" spans="1:14" x14ac:dyDescent="0.25">
      <c r="A136" s="5" t="s">
        <v>10948</v>
      </c>
      <c r="B136" s="16">
        <v>733947.0231999997</v>
      </c>
      <c r="D136" s="5" t="s">
        <v>10948</v>
      </c>
      <c r="E136" s="16">
        <v>93507.513099999967</v>
      </c>
      <c r="G136" s="5" t="s">
        <v>10948</v>
      </c>
      <c r="H136" s="27">
        <v>12503</v>
      </c>
      <c r="J136" s="5" t="s">
        <v>10948</v>
      </c>
      <c r="K136" s="27">
        <v>3319</v>
      </c>
      <c r="M136" s="4" t="s">
        <v>10948</v>
      </c>
      <c r="N136" s="24">
        <v>0.12740362743390987</v>
      </c>
    </row>
    <row r="137" spans="1:14" x14ac:dyDescent="0.25">
      <c r="A137" s="7" t="s">
        <v>10932</v>
      </c>
      <c r="B137" s="35">
        <v>2297200.8603000012</v>
      </c>
      <c r="D137" s="7" t="s">
        <v>10932</v>
      </c>
      <c r="E137" s="18">
        <v>286397.02170000022</v>
      </c>
      <c r="G137" s="7" t="s">
        <v>10932</v>
      </c>
      <c r="H137" s="28">
        <v>37873</v>
      </c>
      <c r="J137" s="7" t="s">
        <v>10932</v>
      </c>
      <c r="K137" s="32">
        <v>9994</v>
      </c>
      <c r="M137" s="7" t="s">
        <v>10932</v>
      </c>
      <c r="N137" s="34">
        <v>0.12467217240315866</v>
      </c>
    </row>
    <row r="138" spans="1:14" x14ac:dyDescent="0.25">
      <c r="B138" s="43">
        <f>GETPIVOTDATA("Sales",$A$132)</f>
        <v>2297200.8603000012</v>
      </c>
      <c r="E138" s="21">
        <f>GETPIVOTDATA("Profit",$D$132)</f>
        <v>286397.02170000022</v>
      </c>
      <c r="H138" s="44">
        <f>GETPIVOTDATA("Quantity",$G$132)</f>
        <v>37873</v>
      </c>
      <c r="K138">
        <f>GETPIVOTDATA("Order ID",$J$132)</f>
        <v>9994</v>
      </c>
      <c r="N138" s="45">
        <f>GETPIVOTDATA("Profit Margin",$M$132)</f>
        <v>0.12467217240315866</v>
      </c>
    </row>
    <row r="158" spans="1:6" x14ac:dyDescent="0.25">
      <c r="A158" s="6" t="s">
        <v>2</v>
      </c>
      <c r="B158" s="8" t="s">
        <v>10949</v>
      </c>
      <c r="C158" s="39" t="s">
        <v>10950</v>
      </c>
      <c r="D158" s="39" t="s">
        <v>10956</v>
      </c>
      <c r="E158" s="39" t="s">
        <v>10953</v>
      </c>
      <c r="F158" s="33" t="s">
        <v>10954</v>
      </c>
    </row>
    <row r="159" spans="1:6" x14ac:dyDescent="0.25">
      <c r="A159" s="5" t="s">
        <v>10933</v>
      </c>
      <c r="B159" s="10">
        <v>484247.49810000096</v>
      </c>
      <c r="C159" s="37">
        <v>49543.974100000007</v>
      </c>
      <c r="D159" s="37">
        <v>7581</v>
      </c>
      <c r="E159" s="37">
        <v>1993</v>
      </c>
      <c r="F159" s="40">
        <v>0.10231126499236715</v>
      </c>
    </row>
    <row r="160" spans="1:6" x14ac:dyDescent="0.25">
      <c r="A160" s="5" t="s">
        <v>10946</v>
      </c>
      <c r="B160" s="10">
        <v>470532.50899999985</v>
      </c>
      <c r="C160" s="37">
        <v>61618.603700000051</v>
      </c>
      <c r="D160" s="37">
        <v>7979</v>
      </c>
      <c r="E160" s="37">
        <v>2102</v>
      </c>
      <c r="F160" s="40">
        <v>0.13095504034557592</v>
      </c>
    </row>
    <row r="161" spans="1:6" x14ac:dyDescent="0.25">
      <c r="A161" s="5" t="s">
        <v>10947</v>
      </c>
      <c r="B161" s="10">
        <v>608473.83000000066</v>
      </c>
      <c r="C161" s="37">
        <v>81726.930800000177</v>
      </c>
      <c r="D161" s="37">
        <v>9810</v>
      </c>
      <c r="E161" s="37">
        <v>2580</v>
      </c>
      <c r="F161" s="40">
        <v>0.13431461924993568</v>
      </c>
    </row>
    <row r="162" spans="1:6" x14ac:dyDescent="0.25">
      <c r="A162" s="30" t="s">
        <v>10948</v>
      </c>
      <c r="B162" s="36">
        <v>733947.0231999997</v>
      </c>
      <c r="C162" s="38">
        <v>93507.513099999967</v>
      </c>
      <c r="D162" s="38">
        <v>12503</v>
      </c>
      <c r="E162" s="38">
        <v>3319</v>
      </c>
      <c r="F162" s="41">
        <v>0.12740362743390987</v>
      </c>
    </row>
    <row r="164" spans="1:6" ht="15.75" x14ac:dyDescent="0.25">
      <c r="B164" s="42">
        <f>(GETPIVOTDATA("Sum of Sales",$A$158,"Years (Order Date)",2014)/GETPIVOTDATA("Sum of Sales",$A$158,"Years (Order Date)",2013))-1</f>
        <v>0.20620967905883303</v>
      </c>
      <c r="C164" s="42">
        <f>(GETPIVOTDATA("Sum of Profit",$A$158,"Years (Order Date)",2014)/GETPIVOTDATA("Sum of Profit",$A$158,"Years (Order Date)",2013))-1</f>
        <v>0.14414565902185772</v>
      </c>
      <c r="D164" s="42">
        <f>(GETPIVOTDATA("Sum of Quantity",$A$158,"Years (Order Date)",2014)/GETPIVOTDATA("Sum of Quantity",$A$158,"Years (Order Date)",2013))-1</f>
        <v>0.27451580020387367</v>
      </c>
      <c r="E164" s="42">
        <f>(GETPIVOTDATA("Count of Order ID",$A$158,"Years (Order Date)",2014)/GETPIVOTDATA("Count of Order ID",$A$158,"Years (Order Date)",2013))-1</f>
        <v>0.2864341085271318</v>
      </c>
      <c r="F164" s="42">
        <f>(GETPIVOTDATA("Sum of Profit Margin",$A$158,"Years (Order Date)",2014)/GETPIVOTDATA("Sum of Profit Margin",$A$158,"Years (Order Date)",2013))-1</f>
        <v>-5.1453757264990463E-2</v>
      </c>
    </row>
  </sheetData>
  <mergeCells count="1">
    <mergeCell ref="A130:N130"/>
  </mergeCells>
  <pageMargins left="0.7" right="0.7" top="0.75" bottom="0.75" header="0.3" footer="0.3"/>
  <pageSetup orientation="portrait" horizontalDpi="0" verticalDpi="0"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586AB-5602-4E97-9A68-4D63BC039CA0}">
  <sheetPr>
    <tabColor theme="5"/>
  </sheetPr>
  <dimension ref="B2:S71"/>
  <sheetViews>
    <sheetView showGridLines="0" topLeftCell="A13" workbookViewId="0"/>
  </sheetViews>
  <sheetFormatPr defaultRowHeight="15" x14ac:dyDescent="0.25"/>
  <cols>
    <col min="2" max="2" width="18.7109375" bestFit="1" customWidth="1"/>
    <col min="3" max="3" width="12.140625" bestFit="1" customWidth="1"/>
    <col min="4" max="4" width="12.5703125" bestFit="1" customWidth="1"/>
    <col min="6" max="6" width="14.5703125" bestFit="1" customWidth="1"/>
    <col min="7" max="7" width="12.5703125" bestFit="1" customWidth="1"/>
    <col min="9" max="9" width="14.5703125" bestFit="1" customWidth="1"/>
    <col min="10" max="10" width="12.5703125" bestFit="1" customWidth="1"/>
    <col min="11" max="11" width="12.140625" bestFit="1" customWidth="1"/>
    <col min="12" max="12" width="15.140625" bestFit="1" customWidth="1"/>
    <col min="13" max="13" width="19.85546875" bestFit="1" customWidth="1"/>
    <col min="14" max="14" width="16.5703125" bestFit="1" customWidth="1"/>
    <col min="15" max="15" width="19.5703125" bestFit="1" customWidth="1"/>
    <col min="16" max="16" width="16.5703125" bestFit="1" customWidth="1"/>
    <col min="18" max="18" width="11.28515625" bestFit="1" customWidth="1"/>
    <col min="19" max="19" width="14.85546875" bestFit="1" customWidth="1"/>
  </cols>
  <sheetData>
    <row r="2" spans="2:19" ht="18" x14ac:dyDescent="0.25">
      <c r="B2" s="49" t="s">
        <v>10957</v>
      </c>
      <c r="C2" s="49"/>
      <c r="D2" s="49"/>
      <c r="F2" s="50" t="s">
        <v>10961</v>
      </c>
      <c r="G2" s="50"/>
      <c r="I2" s="50" t="s">
        <v>10962</v>
      </c>
      <c r="J2" s="50"/>
      <c r="L2" s="50" t="s">
        <v>10963</v>
      </c>
      <c r="M2" s="50"/>
    </row>
    <row r="3" spans="2:19" ht="10.5" customHeight="1" x14ac:dyDescent="0.25">
      <c r="B3" s="47"/>
      <c r="C3" s="47"/>
      <c r="D3" s="47"/>
    </row>
    <row r="4" spans="2:19" x14ac:dyDescent="0.25">
      <c r="B4" s="29" t="s">
        <v>10951</v>
      </c>
      <c r="C4" s="46" t="s">
        <v>10949</v>
      </c>
      <c r="D4" s="9" t="s">
        <v>10950</v>
      </c>
      <c r="F4" s="29" t="s">
        <v>15</v>
      </c>
      <c r="G4" s="19" t="s">
        <v>10950</v>
      </c>
      <c r="I4" s="6" t="s">
        <v>15</v>
      </c>
      <c r="J4" s="19" t="s">
        <v>10958</v>
      </c>
      <c r="L4" s="29" t="s">
        <v>16</v>
      </c>
      <c r="M4" s="26" t="s">
        <v>10949</v>
      </c>
    </row>
    <row r="5" spans="2:19" x14ac:dyDescent="0.25">
      <c r="B5" s="5" t="s">
        <v>10934</v>
      </c>
      <c r="C5" s="10">
        <v>95365.937600000019</v>
      </c>
      <c r="D5" s="11">
        <v>9199.2699999999986</v>
      </c>
      <c r="F5" s="5" t="s">
        <v>32</v>
      </c>
      <c r="G5" s="16">
        <v>18451.272799999992</v>
      </c>
      <c r="I5" s="5" t="s">
        <v>32</v>
      </c>
      <c r="J5" s="23">
        <v>0.32300170530281774</v>
      </c>
      <c r="L5" s="5" t="s">
        <v>75</v>
      </c>
      <c r="M5" s="16">
        <v>203412.73300000009</v>
      </c>
    </row>
    <row r="6" spans="2:19" x14ac:dyDescent="0.25">
      <c r="B6" s="4" t="s">
        <v>10935</v>
      </c>
      <c r="C6" s="12">
        <v>60172.649400000024</v>
      </c>
      <c r="D6" s="13">
        <v>10288.898699999991</v>
      </c>
      <c r="F6" s="4" t="s">
        <v>46</v>
      </c>
      <c r="G6" s="17">
        <v>122490.8008000001</v>
      </c>
      <c r="I6" s="4" t="s">
        <v>46</v>
      </c>
      <c r="J6" s="24">
        <v>0.31301008302169103</v>
      </c>
      <c r="L6" s="4" t="s">
        <v>56</v>
      </c>
      <c r="M6" s="17">
        <v>206965.53200000009</v>
      </c>
    </row>
    <row r="7" spans="2:19" x14ac:dyDescent="0.25">
      <c r="B7" s="4" t="s">
        <v>10936</v>
      </c>
      <c r="C7" s="12">
        <v>199252.98399999991</v>
      </c>
      <c r="D7" s="13">
        <v>26806.573700000015</v>
      </c>
      <c r="F7" s="4" t="s">
        <v>71</v>
      </c>
      <c r="G7" s="17">
        <v>145454.9480999998</v>
      </c>
      <c r="I7" s="4" t="s">
        <v>71</v>
      </c>
      <c r="J7" s="24">
        <v>0.36398821167549117</v>
      </c>
      <c r="L7" s="4" t="s">
        <v>59</v>
      </c>
      <c r="M7" s="17">
        <v>223843.60800000012</v>
      </c>
    </row>
    <row r="8" spans="2:19" x14ac:dyDescent="0.25">
      <c r="B8" s="4" t="s">
        <v>10937</v>
      </c>
      <c r="C8" s="12">
        <v>141851.5674</v>
      </c>
      <c r="D8" s="13">
        <v>13437.806799999998</v>
      </c>
      <c r="F8" s="7" t="s">
        <v>10932</v>
      </c>
      <c r="G8" s="18">
        <v>286397.02169999992</v>
      </c>
      <c r="I8" s="7" t="s">
        <v>10932</v>
      </c>
      <c r="J8" s="25">
        <v>1</v>
      </c>
      <c r="L8" s="4" t="s">
        <v>36</v>
      </c>
      <c r="M8" s="17">
        <v>328449.1030000007</v>
      </c>
    </row>
    <row r="9" spans="2:19" x14ac:dyDescent="0.25">
      <c r="B9" s="4" t="s">
        <v>10938</v>
      </c>
      <c r="C9" s="12">
        <v>156122.28669999994</v>
      </c>
      <c r="D9" s="13">
        <v>22308.51279999999</v>
      </c>
      <c r="L9" s="4" t="s">
        <v>72</v>
      </c>
      <c r="M9" s="17">
        <v>330007.05400000012</v>
      </c>
    </row>
    <row r="10" spans="2:19" x14ac:dyDescent="0.25">
      <c r="B10" s="4" t="s">
        <v>10939</v>
      </c>
      <c r="C10" s="12">
        <v>147082.61130000011</v>
      </c>
      <c r="D10" s="13">
        <v>20899.334500000012</v>
      </c>
      <c r="L10" s="7" t="s">
        <v>10932</v>
      </c>
      <c r="M10" s="18">
        <v>1292678.0300000012</v>
      </c>
    </row>
    <row r="11" spans="2:19" x14ac:dyDescent="0.25">
      <c r="B11" s="4" t="s">
        <v>10940</v>
      </c>
      <c r="C11" s="12">
        <v>149580.83800000031</v>
      </c>
      <c r="D11" s="13">
        <v>13535.38299999998</v>
      </c>
    </row>
    <row r="12" spans="2:19" x14ac:dyDescent="0.25">
      <c r="B12" s="4" t="s">
        <v>10941</v>
      </c>
      <c r="C12" s="12">
        <v>159589.45099999988</v>
      </c>
      <c r="D12" s="13">
        <v>21896.715399999972</v>
      </c>
    </row>
    <row r="13" spans="2:19" x14ac:dyDescent="0.25">
      <c r="B13" s="4" t="s">
        <v>10942</v>
      </c>
      <c r="C13" s="12">
        <v>309770.09970000025</v>
      </c>
      <c r="D13" s="13">
        <v>37293.192500000034</v>
      </c>
    </row>
    <row r="14" spans="2:19" ht="18" x14ac:dyDescent="0.25">
      <c r="B14" s="4" t="s">
        <v>10943</v>
      </c>
      <c r="C14" s="12">
        <v>197115.20170000009</v>
      </c>
      <c r="D14" s="13">
        <v>31469.663800000035</v>
      </c>
      <c r="F14" s="49" t="s">
        <v>10955</v>
      </c>
      <c r="G14" s="49"/>
      <c r="H14" s="49"/>
      <c r="I14" s="49"/>
      <c r="J14" s="49"/>
      <c r="K14" s="49"/>
      <c r="L14" s="49"/>
      <c r="M14" s="49"/>
      <c r="N14" s="49"/>
      <c r="O14" s="49"/>
      <c r="P14" s="49"/>
      <c r="Q14" s="49"/>
      <c r="R14" s="49"/>
      <c r="S14" s="49"/>
    </row>
    <row r="15" spans="2:19" x14ac:dyDescent="0.25">
      <c r="B15" s="4" t="s">
        <v>10944</v>
      </c>
      <c r="C15" s="12">
        <v>349120.07400000008</v>
      </c>
      <c r="D15" s="13">
        <v>35825.536599999927</v>
      </c>
    </row>
    <row r="16" spans="2:19" x14ac:dyDescent="0.25">
      <c r="B16" s="4" t="s">
        <v>10945</v>
      </c>
      <c r="C16" s="12">
        <v>332177.15950000001</v>
      </c>
      <c r="D16" s="13">
        <v>43436.13390000003</v>
      </c>
      <c r="F16" s="29" t="s">
        <v>2</v>
      </c>
      <c r="G16" s="19" t="s">
        <v>10949</v>
      </c>
      <c r="I16" s="29" t="s">
        <v>2</v>
      </c>
      <c r="J16" s="19" t="s">
        <v>10950</v>
      </c>
      <c r="L16" s="29" t="s">
        <v>2</v>
      </c>
      <c r="M16" s="19" t="s">
        <v>10952</v>
      </c>
      <c r="O16" s="29" t="s">
        <v>2</v>
      </c>
      <c r="P16" s="19" t="s">
        <v>10953</v>
      </c>
      <c r="R16" s="29" t="s">
        <v>2</v>
      </c>
      <c r="S16" s="19" t="s">
        <v>10959</v>
      </c>
    </row>
    <row r="17" spans="2:19" x14ac:dyDescent="0.25">
      <c r="B17" s="7" t="s">
        <v>10932</v>
      </c>
      <c r="C17" s="14">
        <v>2297200.8603000008</v>
      </c>
      <c r="D17" s="15">
        <v>286397.02169999998</v>
      </c>
      <c r="F17" s="5" t="s">
        <v>10933</v>
      </c>
      <c r="G17" s="16">
        <v>484247.49810000096</v>
      </c>
      <c r="I17" s="5" t="s">
        <v>10933</v>
      </c>
      <c r="J17" s="16">
        <v>49543.974100000007</v>
      </c>
      <c r="L17" s="5" t="s">
        <v>10933</v>
      </c>
      <c r="M17" s="27">
        <v>7581</v>
      </c>
      <c r="O17" s="5" t="s">
        <v>10933</v>
      </c>
      <c r="P17" s="31">
        <v>1993</v>
      </c>
      <c r="R17" s="5" t="s">
        <v>10933</v>
      </c>
      <c r="S17" s="23">
        <v>0.10231126499236715</v>
      </c>
    </row>
    <row r="18" spans="2:19" x14ac:dyDescent="0.25">
      <c r="F18" s="5" t="s">
        <v>10946</v>
      </c>
      <c r="G18" s="16">
        <v>470532.50899999985</v>
      </c>
      <c r="I18" s="5" t="s">
        <v>10946</v>
      </c>
      <c r="J18" s="16">
        <v>61618.603700000051</v>
      </c>
      <c r="L18" s="5" t="s">
        <v>10946</v>
      </c>
      <c r="M18" s="27">
        <v>7979</v>
      </c>
      <c r="O18" s="5" t="s">
        <v>10946</v>
      </c>
      <c r="P18" s="27">
        <v>2102</v>
      </c>
      <c r="R18" s="4" t="s">
        <v>10946</v>
      </c>
      <c r="S18" s="24">
        <v>0.13095504034557592</v>
      </c>
    </row>
    <row r="19" spans="2:19" x14ac:dyDescent="0.25">
      <c r="F19" s="5" t="s">
        <v>10947</v>
      </c>
      <c r="G19" s="16">
        <v>608473.83000000066</v>
      </c>
      <c r="I19" s="5" t="s">
        <v>10947</v>
      </c>
      <c r="J19" s="16">
        <v>81726.930800000177</v>
      </c>
      <c r="L19" s="5" t="s">
        <v>10947</v>
      </c>
      <c r="M19" s="27">
        <v>9810</v>
      </c>
      <c r="O19" s="5" t="s">
        <v>10947</v>
      </c>
      <c r="P19" s="27">
        <v>2580</v>
      </c>
      <c r="R19" s="4" t="s">
        <v>10947</v>
      </c>
      <c r="S19" s="24">
        <v>0.13431461924993568</v>
      </c>
    </row>
    <row r="20" spans="2:19" ht="18" x14ac:dyDescent="0.25">
      <c r="B20" s="49" t="s">
        <v>10960</v>
      </c>
      <c r="C20" s="49"/>
      <c r="F20" s="5" t="s">
        <v>10948</v>
      </c>
      <c r="G20" s="16">
        <v>733947.0231999997</v>
      </c>
      <c r="I20" s="5" t="s">
        <v>10948</v>
      </c>
      <c r="J20" s="16">
        <v>93507.513099999967</v>
      </c>
      <c r="L20" s="5" t="s">
        <v>10948</v>
      </c>
      <c r="M20" s="27">
        <v>12503</v>
      </c>
      <c r="O20" s="5" t="s">
        <v>10948</v>
      </c>
      <c r="P20" s="27">
        <v>3319</v>
      </c>
      <c r="R20" s="4" t="s">
        <v>10948</v>
      </c>
      <c r="S20" s="24">
        <v>0.12740362743390987</v>
      </c>
    </row>
    <row r="21" spans="2:19" x14ac:dyDescent="0.25">
      <c r="B21" s="29" t="s">
        <v>11</v>
      </c>
      <c r="C21" s="26" t="s">
        <v>10949</v>
      </c>
      <c r="F21" s="7" t="s">
        <v>10932</v>
      </c>
      <c r="G21" s="35">
        <v>2297200.8603000012</v>
      </c>
      <c r="I21" s="7" t="s">
        <v>10932</v>
      </c>
      <c r="J21" s="18">
        <v>286397.02170000022</v>
      </c>
      <c r="L21" s="7" t="s">
        <v>10932</v>
      </c>
      <c r="M21" s="28">
        <v>37873</v>
      </c>
      <c r="O21" s="7" t="s">
        <v>10932</v>
      </c>
      <c r="P21" s="32">
        <v>9994</v>
      </c>
      <c r="R21" s="7" t="s">
        <v>10932</v>
      </c>
      <c r="S21" s="34">
        <v>0.12467217240315866</v>
      </c>
    </row>
    <row r="22" spans="2:19" x14ac:dyDescent="0.25">
      <c r="B22" s="5" t="s">
        <v>358</v>
      </c>
      <c r="C22" s="16">
        <v>19510.639999999992</v>
      </c>
    </row>
    <row r="23" spans="2:19" x14ac:dyDescent="0.25">
      <c r="B23" s="4" t="s">
        <v>310</v>
      </c>
      <c r="C23" s="17">
        <v>35282.000999999997</v>
      </c>
    </row>
    <row r="24" spans="2:19" x14ac:dyDescent="0.25">
      <c r="B24" s="4" t="s">
        <v>1707</v>
      </c>
      <c r="C24" s="17">
        <v>11678.129999999997</v>
      </c>
      <c r="J24" s="29" t="s">
        <v>2</v>
      </c>
      <c r="K24" s="46" t="s">
        <v>10949</v>
      </c>
      <c r="L24" s="39" t="s">
        <v>10950</v>
      </c>
      <c r="M24" s="39" t="s">
        <v>10956</v>
      </c>
      <c r="N24" s="39" t="s">
        <v>10953</v>
      </c>
      <c r="O24" s="33" t="s">
        <v>10954</v>
      </c>
    </row>
    <row r="25" spans="2:19" x14ac:dyDescent="0.25">
      <c r="B25" s="4" t="s">
        <v>43</v>
      </c>
      <c r="C25" s="17">
        <v>457687.63150000101</v>
      </c>
      <c r="J25" s="5" t="s">
        <v>10933</v>
      </c>
      <c r="K25" s="10">
        <v>484247.49810000096</v>
      </c>
      <c r="L25" s="37">
        <v>49543.974100000007</v>
      </c>
      <c r="M25" s="37">
        <v>7581</v>
      </c>
      <c r="N25" s="37">
        <v>1993</v>
      </c>
      <c r="O25" s="40">
        <v>0.10231126499236715</v>
      </c>
    </row>
    <row r="26" spans="2:19" x14ac:dyDescent="0.25">
      <c r="B26" s="4" t="s">
        <v>457</v>
      </c>
      <c r="C26" s="17">
        <v>32108.117999999995</v>
      </c>
      <c r="J26" s="5" t="s">
        <v>10946</v>
      </c>
      <c r="K26" s="10">
        <v>470532.50899999985</v>
      </c>
      <c r="L26" s="37">
        <v>61618.603700000051</v>
      </c>
      <c r="M26" s="37">
        <v>7979</v>
      </c>
      <c r="N26" s="37">
        <v>2102</v>
      </c>
      <c r="O26" s="40">
        <v>0.13095504034557592</v>
      </c>
    </row>
    <row r="27" spans="2:19" x14ac:dyDescent="0.25">
      <c r="B27" s="4" t="s">
        <v>747</v>
      </c>
      <c r="C27" s="17">
        <v>13384.356999999996</v>
      </c>
      <c r="J27" s="5" t="s">
        <v>10947</v>
      </c>
      <c r="K27" s="10">
        <v>608473.83000000066</v>
      </c>
      <c r="L27" s="37">
        <v>81726.930800000177</v>
      </c>
      <c r="M27" s="37">
        <v>9810</v>
      </c>
      <c r="N27" s="37">
        <v>2580</v>
      </c>
      <c r="O27" s="40">
        <v>0.13431461924993568</v>
      </c>
    </row>
    <row r="28" spans="2:19" x14ac:dyDescent="0.25">
      <c r="B28" s="4" t="s">
        <v>245</v>
      </c>
      <c r="C28" s="17">
        <v>27451.068999999992</v>
      </c>
      <c r="J28" s="30" t="s">
        <v>10948</v>
      </c>
      <c r="K28" s="36">
        <v>733947.0231999997</v>
      </c>
      <c r="L28" s="38">
        <v>93507.513099999967</v>
      </c>
      <c r="M28" s="38">
        <v>12503</v>
      </c>
      <c r="N28" s="38">
        <v>3319</v>
      </c>
      <c r="O28" s="41">
        <v>0.12740362743390987</v>
      </c>
    </row>
    <row r="29" spans="2:19" x14ac:dyDescent="0.25">
      <c r="B29" s="4" t="s">
        <v>3034</v>
      </c>
      <c r="C29" s="17">
        <v>2865.0199999999995</v>
      </c>
    </row>
    <row r="30" spans="2:19" x14ac:dyDescent="0.25">
      <c r="B30" s="4" t="s">
        <v>54</v>
      </c>
      <c r="C30" s="17">
        <v>89473.707999999999</v>
      </c>
    </row>
    <row r="31" spans="2:19" x14ac:dyDescent="0.25">
      <c r="B31" s="4" t="s">
        <v>1272</v>
      </c>
      <c r="C31" s="17">
        <v>49095.840000000004</v>
      </c>
    </row>
    <row r="32" spans="2:19" x14ac:dyDescent="0.25">
      <c r="B32" s="4" t="s">
        <v>6260</v>
      </c>
      <c r="C32" s="17">
        <v>4382.4860000000017</v>
      </c>
    </row>
    <row r="33" spans="2:3" x14ac:dyDescent="0.25">
      <c r="B33" s="4" t="s">
        <v>211</v>
      </c>
      <c r="C33" s="17">
        <v>80166.10099999985</v>
      </c>
    </row>
    <row r="34" spans="2:3" x14ac:dyDescent="0.25">
      <c r="B34" s="4" t="s">
        <v>254</v>
      </c>
      <c r="C34" s="17">
        <v>53555.360000000001</v>
      </c>
    </row>
    <row r="35" spans="2:3" x14ac:dyDescent="0.25">
      <c r="B35" s="4" t="s">
        <v>489</v>
      </c>
      <c r="C35" s="17">
        <v>4579.7599999999993</v>
      </c>
    </row>
    <row r="36" spans="2:3" x14ac:dyDescent="0.25">
      <c r="B36" s="4" t="s">
        <v>4530</v>
      </c>
      <c r="C36" s="17">
        <v>2914.31</v>
      </c>
    </row>
    <row r="37" spans="2:3" x14ac:dyDescent="0.25">
      <c r="B37" s="4" t="s">
        <v>29</v>
      </c>
      <c r="C37" s="17">
        <v>36591.749999999971</v>
      </c>
    </row>
    <row r="38" spans="2:3" x14ac:dyDescent="0.25">
      <c r="B38" s="4" t="s">
        <v>736</v>
      </c>
      <c r="C38" s="17">
        <v>9217.0299999999988</v>
      </c>
    </row>
    <row r="39" spans="2:3" x14ac:dyDescent="0.25">
      <c r="B39" s="4" t="s">
        <v>5235</v>
      </c>
      <c r="C39" s="17">
        <v>1270.53</v>
      </c>
    </row>
    <row r="40" spans="2:3" x14ac:dyDescent="0.25">
      <c r="B40" s="4" t="s">
        <v>2735</v>
      </c>
      <c r="C40" s="17">
        <v>23705.523000000005</v>
      </c>
    </row>
    <row r="41" spans="2:3" x14ac:dyDescent="0.25">
      <c r="B41" s="4" t="s">
        <v>1245</v>
      </c>
      <c r="C41" s="17">
        <v>28634.43399999999</v>
      </c>
    </row>
    <row r="42" spans="2:3" x14ac:dyDescent="0.25">
      <c r="B42" s="4" t="s">
        <v>238</v>
      </c>
      <c r="C42" s="17">
        <v>76269.614000000016</v>
      </c>
    </row>
    <row r="43" spans="2:3" x14ac:dyDescent="0.25">
      <c r="B43" s="4" t="s">
        <v>229</v>
      </c>
      <c r="C43" s="17">
        <v>29863.149999999994</v>
      </c>
    </row>
    <row r="44" spans="2:3" x14ac:dyDescent="0.25">
      <c r="B44" s="4" t="s">
        <v>1487</v>
      </c>
      <c r="C44" s="17">
        <v>10771.34</v>
      </c>
    </row>
    <row r="45" spans="2:3" x14ac:dyDescent="0.25">
      <c r="B45" s="4" t="s">
        <v>596</v>
      </c>
      <c r="C45" s="17">
        <v>22205.149999999998</v>
      </c>
    </row>
    <row r="46" spans="2:3" x14ac:dyDescent="0.25">
      <c r="B46" s="4" t="s">
        <v>1762</v>
      </c>
      <c r="C46" s="17">
        <v>5589.3519999999971</v>
      </c>
    </row>
    <row r="47" spans="2:3" x14ac:dyDescent="0.25">
      <c r="B47" s="4" t="s">
        <v>138</v>
      </c>
      <c r="C47" s="17">
        <v>7464.9299999999985</v>
      </c>
    </row>
    <row r="48" spans="2:3" x14ac:dyDescent="0.25">
      <c r="B48" s="4" t="s">
        <v>1392</v>
      </c>
      <c r="C48" s="17">
        <v>16729.101999999999</v>
      </c>
    </row>
    <row r="49" spans="2:3" x14ac:dyDescent="0.25">
      <c r="B49" s="4" t="s">
        <v>2694</v>
      </c>
      <c r="C49" s="17">
        <v>7292.5239999999994</v>
      </c>
    </row>
    <row r="50" spans="2:3" x14ac:dyDescent="0.25">
      <c r="B50" s="4" t="s">
        <v>788</v>
      </c>
      <c r="C50" s="17">
        <v>35764.312000000013</v>
      </c>
    </row>
    <row r="51" spans="2:3" x14ac:dyDescent="0.25">
      <c r="B51" s="4" t="s">
        <v>668</v>
      </c>
      <c r="C51" s="17">
        <v>4783.5220000000008</v>
      </c>
    </row>
    <row r="52" spans="2:3" x14ac:dyDescent="0.25">
      <c r="B52" s="4" t="s">
        <v>267</v>
      </c>
      <c r="C52" s="17">
        <v>310876.27099999978</v>
      </c>
    </row>
    <row r="53" spans="2:3" x14ac:dyDescent="0.25">
      <c r="B53" s="4" t="s">
        <v>88</v>
      </c>
      <c r="C53" s="17">
        <v>55603.163999999968</v>
      </c>
    </row>
    <row r="54" spans="2:3" x14ac:dyDescent="0.25">
      <c r="B54" s="4" t="s">
        <v>7449</v>
      </c>
      <c r="C54" s="17">
        <v>919.91</v>
      </c>
    </row>
    <row r="55" spans="2:3" x14ac:dyDescent="0.25">
      <c r="B55" s="4" t="s">
        <v>498</v>
      </c>
      <c r="C55" s="17">
        <v>78258.135999999926</v>
      </c>
    </row>
    <row r="56" spans="2:3" x14ac:dyDescent="0.25">
      <c r="B56" s="4" t="s">
        <v>649</v>
      </c>
      <c r="C56" s="17">
        <v>19683.390000000003</v>
      </c>
    </row>
    <row r="57" spans="2:3" x14ac:dyDescent="0.25">
      <c r="B57" s="4" t="s">
        <v>420</v>
      </c>
      <c r="C57" s="17">
        <v>17431.149999999991</v>
      </c>
    </row>
    <row r="58" spans="2:3" x14ac:dyDescent="0.25">
      <c r="B58" s="4" t="s">
        <v>147</v>
      </c>
      <c r="C58" s="17">
        <v>116511.91400000003</v>
      </c>
    </row>
    <row r="59" spans="2:3" x14ac:dyDescent="0.25">
      <c r="B59" s="4" t="s">
        <v>1399</v>
      </c>
      <c r="C59" s="17">
        <v>22627.955999999995</v>
      </c>
    </row>
    <row r="60" spans="2:3" x14ac:dyDescent="0.25">
      <c r="B60" s="4" t="s">
        <v>383</v>
      </c>
      <c r="C60" s="17">
        <v>8481.7099999999991</v>
      </c>
    </row>
    <row r="61" spans="2:3" x14ac:dyDescent="0.25">
      <c r="B61" s="4" t="s">
        <v>5326</v>
      </c>
      <c r="C61" s="17">
        <v>1315.5600000000002</v>
      </c>
    </row>
    <row r="62" spans="2:3" x14ac:dyDescent="0.25">
      <c r="B62" s="4" t="s">
        <v>335</v>
      </c>
      <c r="C62" s="17">
        <v>30661.872999999981</v>
      </c>
    </row>
    <row r="63" spans="2:3" x14ac:dyDescent="0.25">
      <c r="B63" s="4" t="s">
        <v>104</v>
      </c>
      <c r="C63" s="17">
        <v>170188.04580000002</v>
      </c>
    </row>
    <row r="64" spans="2:3" x14ac:dyDescent="0.25">
      <c r="B64" s="4" t="s">
        <v>121</v>
      </c>
      <c r="C64" s="17">
        <v>11220.055999999999</v>
      </c>
    </row>
    <row r="65" spans="2:3" x14ac:dyDescent="0.25">
      <c r="B65" s="4" t="s">
        <v>5203</v>
      </c>
      <c r="C65" s="17">
        <v>8929.369999999999</v>
      </c>
    </row>
    <row r="66" spans="2:3" x14ac:dyDescent="0.25">
      <c r="B66" s="4" t="s">
        <v>319</v>
      </c>
      <c r="C66" s="17">
        <v>70636.719999999987</v>
      </c>
    </row>
    <row r="67" spans="2:3" x14ac:dyDescent="0.25">
      <c r="B67" s="4" t="s">
        <v>96</v>
      </c>
      <c r="C67" s="17">
        <v>138641.26999999993</v>
      </c>
    </row>
    <row r="68" spans="2:3" x14ac:dyDescent="0.25">
      <c r="B68" s="4" t="s">
        <v>9726</v>
      </c>
      <c r="C68" s="17">
        <v>1209.8240000000001</v>
      </c>
    </row>
    <row r="69" spans="2:3" x14ac:dyDescent="0.25">
      <c r="B69" s="4" t="s">
        <v>114</v>
      </c>
      <c r="C69" s="17">
        <v>32114.610000000019</v>
      </c>
    </row>
    <row r="70" spans="2:3" x14ac:dyDescent="0.25">
      <c r="B70" s="4" t="s">
        <v>8542</v>
      </c>
      <c r="C70" s="17">
        <v>1603.1360000000002</v>
      </c>
    </row>
    <row r="71" spans="2:3" x14ac:dyDescent="0.25">
      <c r="B71" s="7" t="s">
        <v>10932</v>
      </c>
      <c r="C71" s="18">
        <v>2297200.8603000003</v>
      </c>
    </row>
  </sheetData>
  <mergeCells count="6">
    <mergeCell ref="B2:D2"/>
    <mergeCell ref="F14:S14"/>
    <mergeCell ref="B20:C20"/>
    <mergeCell ref="F2:G2"/>
    <mergeCell ref="I2:J2"/>
    <mergeCell ref="L2:M2"/>
  </mergeCell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76A22-5F49-453C-9F04-C92AF1CA2D6A}">
  <sheetPr>
    <tabColor theme="7"/>
  </sheetPr>
  <dimension ref="A1"/>
  <sheetViews>
    <sheetView showGridLines="0" tabSelected="1" zoomScale="50" zoomScaleNormal="50" workbookViewId="0">
      <selection activeCell="AX56" sqref="AX56"/>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Sheet</vt:lpstr>
      <vt:lpstr>Pivot Table</vt:lpstr>
      <vt:lpstr>Data Analysis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Abanoub</cp:lastModifiedBy>
  <dcterms:created xsi:type="dcterms:W3CDTF">2015-06-05T18:17:20Z</dcterms:created>
  <dcterms:modified xsi:type="dcterms:W3CDTF">2023-08-11T12:38:52Z</dcterms:modified>
</cp:coreProperties>
</file>