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model" sheetId="1" r:id="rId4"/>
    <sheet state="visible" name="OPTA" sheetId="2" r:id="rId5"/>
    <sheet state="visible" name="Difference" sheetId="3" r:id="rId6"/>
    <sheet state="visible" name="Difference in %" sheetId="4" r:id="rId7"/>
  </sheets>
  <definedNames/>
  <calcPr/>
</workbook>
</file>

<file path=xl/sharedStrings.xml><?xml version="1.0" encoding="utf-8"?>
<sst xmlns="http://schemas.openxmlformats.org/spreadsheetml/2006/main" count="134" uniqueCount="35">
  <si>
    <t>Team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</si>
  <si>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</si>
  <si>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</si>
  <si>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</si>
  <si>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</si>
  <si>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</si>
  <si>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</si>
  <si>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</si>
  <si>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</si>
  <si>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</si>
  <si>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</si>
  <si>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</si>
  <si>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</si>
  <si>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</si>
  <si>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</si>
  <si>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</si>
  <si>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</si>
  <si>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ЗЕН</t>
  </si>
  <si>
    <t>КРА</t>
  </si>
  <si>
    <t>СПА</t>
  </si>
  <si>
    <t>ДМС</t>
  </si>
  <si>
    <t>ЛОК</t>
  </si>
  <si>
    <t>ЦСК</t>
  </si>
  <si>
    <t>РОС</t>
  </si>
  <si>
    <t>РУБ</t>
  </si>
  <si>
    <t>АКР</t>
  </si>
  <si>
    <t>КРЫ</t>
  </si>
  <si>
    <t>ПНН</t>
  </si>
  <si>
    <t>ХИМ</t>
  </si>
  <si>
    <t>ДМХ</t>
  </si>
  <si>
    <t>АХМ</t>
  </si>
  <si>
    <t>ФКЛ</t>
  </si>
  <si>
    <t>ОРЕ</t>
  </si>
  <si>
    <t>Средняя разница:</t>
  </si>
  <si>
    <t>Средняя разница на значениях больше  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</si>
</sst>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0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2" numFmtId="10" xfId="0" applyFont="1" applyNumberFormat="1"/>
    <xf borderId="0" fillId="0" fontId="2" numFmtId="0" xfId="0" applyAlignment="1" applyFont="1">
      <alignment horizontal="center"/>
    </xf>
    <xf borderId="0" fillId="2" fontId="3" numFmtId="10" xfId="0" applyAlignment="1" applyFill="1" applyFont="1" applyNumberFormat="1">
      <alignment horizontal="right" vertical="bottom"/>
    </xf>
    <xf borderId="0" fillId="0" fontId="2" numFmtId="0" xfId="0" applyAlignment="1" applyFont="1">
      <alignment horizontal="center" shrinkToFit="0" wrapText="1"/>
    </xf>
    <xf borderId="0" fillId="2" fontId="3" numFmtId="164" xfId="0" applyAlignment="1" applyFont="1" applyNumberFormat="1">
      <alignment horizontal="right" vertical="bottom"/>
    </xf>
    <xf borderId="0" fillId="2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10" width="9.71"/>
    <col customWidth="1" min="11" max="17" width="10.71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3">
        <v>0.394</v>
      </c>
      <c r="C2" s="3">
        <v>0.283</v>
      </c>
      <c r="D2" s="3">
        <v>0.207</v>
      </c>
      <c r="E2" s="3">
        <v>0.082</v>
      </c>
      <c r="F2" s="3">
        <v>0.027</v>
      </c>
      <c r="G2" s="3">
        <v>0.006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S2" s="4"/>
    </row>
    <row r="3">
      <c r="A3" s="2" t="s">
        <v>18</v>
      </c>
      <c r="B3" s="3">
        <v>0.292</v>
      </c>
      <c r="C3" s="3">
        <v>0.298</v>
      </c>
      <c r="D3" s="3">
        <v>0.248</v>
      </c>
      <c r="E3" s="3">
        <v>0.105</v>
      </c>
      <c r="F3" s="3">
        <v>0.043</v>
      </c>
      <c r="G3" s="3">
        <v>0.014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S3" s="4"/>
    </row>
    <row r="4">
      <c r="A4" s="2" t="s">
        <v>19</v>
      </c>
      <c r="B4" s="3">
        <v>0.275</v>
      </c>
      <c r="C4" s="3">
        <v>0.296</v>
      </c>
      <c r="D4" s="3">
        <v>0.247</v>
      </c>
      <c r="E4" s="3">
        <v>0.114</v>
      </c>
      <c r="F4" s="3">
        <v>0.051</v>
      </c>
      <c r="G4" s="3">
        <v>0.017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S4" s="4"/>
    </row>
    <row r="5">
      <c r="A5" s="2" t="s">
        <v>20</v>
      </c>
      <c r="B5" s="3">
        <v>0.019</v>
      </c>
      <c r="C5" s="3">
        <v>0.052</v>
      </c>
      <c r="D5" s="3">
        <v>0.114</v>
      </c>
      <c r="E5" s="3">
        <v>0.253</v>
      </c>
      <c r="F5" s="3">
        <v>0.281</v>
      </c>
      <c r="G5" s="3">
        <v>0.268</v>
      </c>
      <c r="H5" s="3">
        <v>0.012</v>
      </c>
      <c r="I5" s="3">
        <v>0.001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S5" s="4"/>
    </row>
    <row r="6">
      <c r="A6" s="2" t="s">
        <v>21</v>
      </c>
      <c r="B6" s="3">
        <v>0.015</v>
      </c>
      <c r="C6" s="3">
        <v>0.046</v>
      </c>
      <c r="D6" s="3">
        <v>0.109</v>
      </c>
      <c r="E6" s="3">
        <v>0.248</v>
      </c>
      <c r="F6" s="3">
        <v>0.291</v>
      </c>
      <c r="G6" s="3">
        <v>0.27</v>
      </c>
      <c r="H6" s="3">
        <v>0.02</v>
      </c>
      <c r="I6" s="3">
        <v>0.001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S6" s="4"/>
    </row>
    <row r="7">
      <c r="A7" s="2" t="s">
        <v>22</v>
      </c>
      <c r="B7" s="3">
        <v>0.005</v>
      </c>
      <c r="C7" s="3">
        <v>0.025</v>
      </c>
      <c r="D7" s="3">
        <v>0.074</v>
      </c>
      <c r="E7" s="3">
        <v>0.196</v>
      </c>
      <c r="F7" s="3">
        <v>0.299</v>
      </c>
      <c r="G7" s="3">
        <v>0.367</v>
      </c>
      <c r="H7" s="3">
        <v>0.032</v>
      </c>
      <c r="I7" s="3">
        <v>0.001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S7" s="4"/>
    </row>
    <row r="8">
      <c r="A8" s="2" t="s">
        <v>23</v>
      </c>
      <c r="B8" s="3">
        <v>0.0</v>
      </c>
      <c r="C8" s="3">
        <v>0.0</v>
      </c>
      <c r="D8" s="3">
        <v>0.0</v>
      </c>
      <c r="E8" s="3">
        <v>0.001</v>
      </c>
      <c r="F8" s="3">
        <v>0.008</v>
      </c>
      <c r="G8" s="3">
        <v>0.05</v>
      </c>
      <c r="H8" s="3">
        <v>0.629</v>
      </c>
      <c r="I8" s="3">
        <v>0.236</v>
      </c>
      <c r="J8" s="3">
        <v>0.055</v>
      </c>
      <c r="K8" s="3">
        <v>0.015</v>
      </c>
      <c r="L8" s="3">
        <v>0.005</v>
      </c>
      <c r="M8" s="3">
        <v>0.001</v>
      </c>
      <c r="N8" s="3">
        <v>0.0</v>
      </c>
      <c r="O8" s="3">
        <v>0.0</v>
      </c>
      <c r="P8" s="3">
        <v>0.0</v>
      </c>
      <c r="Q8" s="3">
        <v>0.0</v>
      </c>
      <c r="S8" s="4"/>
    </row>
    <row r="9">
      <c r="A9" s="2" t="s">
        <v>24</v>
      </c>
      <c r="B9" s="3">
        <v>0.0</v>
      </c>
      <c r="C9" s="3">
        <v>0.0</v>
      </c>
      <c r="D9" s="3">
        <v>0.0</v>
      </c>
      <c r="E9" s="3">
        <v>0.0</v>
      </c>
      <c r="F9" s="3">
        <v>0.001</v>
      </c>
      <c r="G9" s="3">
        <v>0.008</v>
      </c>
      <c r="H9" s="3">
        <v>0.254</v>
      </c>
      <c r="I9" s="3">
        <v>0.475</v>
      </c>
      <c r="J9" s="3">
        <v>0.168</v>
      </c>
      <c r="K9" s="3">
        <v>0.062</v>
      </c>
      <c r="L9" s="3">
        <v>0.022</v>
      </c>
      <c r="M9" s="3">
        <v>0.007</v>
      </c>
      <c r="N9" s="3">
        <v>0.003</v>
      </c>
      <c r="O9" s="3">
        <v>0.0</v>
      </c>
      <c r="P9" s="3">
        <v>0.0</v>
      </c>
      <c r="Q9" s="3">
        <v>0.0</v>
      </c>
      <c r="S9" s="4"/>
    </row>
    <row r="10">
      <c r="A10" s="2" t="s">
        <v>25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0.019</v>
      </c>
      <c r="I10" s="3">
        <v>0.075</v>
      </c>
      <c r="J10" s="3">
        <v>0.226</v>
      </c>
      <c r="K10" s="3">
        <v>0.222</v>
      </c>
      <c r="L10" s="3">
        <v>0.172</v>
      </c>
      <c r="M10" s="3">
        <v>0.125</v>
      </c>
      <c r="N10" s="3">
        <v>0.089</v>
      </c>
      <c r="O10" s="3">
        <v>0.052</v>
      </c>
      <c r="P10" s="3">
        <v>0.02</v>
      </c>
      <c r="Q10" s="3">
        <v>0.001</v>
      </c>
      <c r="S10" s="4"/>
    </row>
    <row r="11">
      <c r="A11" s="2" t="s">
        <v>26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0.022</v>
      </c>
      <c r="I11" s="3">
        <v>0.124</v>
      </c>
      <c r="J11" s="3">
        <v>0.247</v>
      </c>
      <c r="K11" s="3">
        <v>0.209</v>
      </c>
      <c r="L11" s="3">
        <v>0.156</v>
      </c>
      <c r="M11" s="3">
        <v>0.11</v>
      </c>
      <c r="N11" s="3">
        <v>0.074</v>
      </c>
      <c r="O11" s="3">
        <v>0.04</v>
      </c>
      <c r="P11" s="3">
        <v>0.016</v>
      </c>
      <c r="Q11" s="3">
        <v>0.003</v>
      </c>
      <c r="S11" s="4"/>
    </row>
    <row r="12">
      <c r="A12" s="2" t="s">
        <v>27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0.001</v>
      </c>
      <c r="I12" s="3">
        <v>0.016</v>
      </c>
      <c r="J12" s="3">
        <v>0.067</v>
      </c>
      <c r="K12" s="3">
        <v>0.121</v>
      </c>
      <c r="L12" s="3">
        <v>0.163</v>
      </c>
      <c r="M12" s="3">
        <v>0.184</v>
      </c>
      <c r="N12" s="3">
        <v>0.178</v>
      </c>
      <c r="O12" s="3">
        <v>0.15</v>
      </c>
      <c r="P12" s="3">
        <v>0.1</v>
      </c>
      <c r="Q12" s="3">
        <v>0.02</v>
      </c>
      <c r="S12" s="4"/>
    </row>
    <row r="13">
      <c r="A13" s="2" t="s">
        <v>28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0.006</v>
      </c>
      <c r="I13" s="3">
        <v>0.043</v>
      </c>
      <c r="J13" s="3">
        <v>0.112</v>
      </c>
      <c r="K13" s="3">
        <v>0.153</v>
      </c>
      <c r="L13" s="3">
        <v>0.176</v>
      </c>
      <c r="M13" s="3">
        <v>0.171</v>
      </c>
      <c r="N13" s="3">
        <v>0.155</v>
      </c>
      <c r="O13" s="3">
        <v>0.118</v>
      </c>
      <c r="P13" s="3">
        <v>0.056</v>
      </c>
      <c r="Q13" s="3">
        <v>0.011</v>
      </c>
      <c r="S13" s="4"/>
    </row>
    <row r="14">
      <c r="A14" s="2" t="s">
        <v>29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0.003</v>
      </c>
      <c r="I14" s="3">
        <v>0.02</v>
      </c>
      <c r="J14" s="3">
        <v>0.083</v>
      </c>
      <c r="K14" s="3">
        <v>0.128</v>
      </c>
      <c r="L14" s="3">
        <v>0.156</v>
      </c>
      <c r="M14" s="3">
        <v>0.177</v>
      </c>
      <c r="N14" s="3">
        <v>0.178</v>
      </c>
      <c r="O14" s="3">
        <v>0.151</v>
      </c>
      <c r="P14" s="3">
        <v>0.087</v>
      </c>
      <c r="Q14" s="3">
        <v>0.018</v>
      </c>
      <c r="S14" s="4"/>
    </row>
    <row r="15">
      <c r="A15" s="2" t="s">
        <v>30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0.001</v>
      </c>
      <c r="I15" s="3">
        <v>0.006</v>
      </c>
      <c r="J15" s="3">
        <v>0.03</v>
      </c>
      <c r="K15" s="3">
        <v>0.063</v>
      </c>
      <c r="L15" s="3">
        <v>0.096</v>
      </c>
      <c r="M15" s="3">
        <v>0.132</v>
      </c>
      <c r="N15" s="3">
        <v>0.167</v>
      </c>
      <c r="O15" s="3">
        <v>0.222</v>
      </c>
      <c r="P15" s="3">
        <v>0.237</v>
      </c>
      <c r="Q15" s="3">
        <v>0.047</v>
      </c>
      <c r="S15" s="4"/>
    </row>
    <row r="16">
      <c r="A16" s="2" t="s">
        <v>31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0.002</v>
      </c>
      <c r="J16" s="3">
        <v>0.012</v>
      </c>
      <c r="K16" s="3">
        <v>0.027</v>
      </c>
      <c r="L16" s="3">
        <v>0.051</v>
      </c>
      <c r="M16" s="3">
        <v>0.083</v>
      </c>
      <c r="N16" s="3">
        <v>0.135</v>
      </c>
      <c r="O16" s="3">
        <v>0.215</v>
      </c>
      <c r="P16" s="3">
        <v>0.337</v>
      </c>
      <c r="Q16" s="3">
        <v>0.137</v>
      </c>
      <c r="S16" s="4"/>
    </row>
    <row r="17">
      <c r="A17" s="2" t="s">
        <v>32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0.002</v>
      </c>
      <c r="L17" s="3">
        <v>0.004</v>
      </c>
      <c r="M17" s="3">
        <v>0.01</v>
      </c>
      <c r="N17" s="3">
        <v>0.022</v>
      </c>
      <c r="O17" s="3">
        <v>0.052</v>
      </c>
      <c r="P17" s="3">
        <v>0.148</v>
      </c>
      <c r="Q17" s="3">
        <v>0.762</v>
      </c>
      <c r="S17" s="4"/>
    </row>
    <row r="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S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2:Q17 B21:Q21">
    <cfRule type="colorScale" priority="1">
      <colorScale>
        <cfvo type="min"/>
        <cfvo type="formula" val="0.7"/>
        <color rgb="FFFFFFFF"/>
        <color rgb="FFE67C73"/>
      </colorScale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0" width="9.71"/>
    <col customWidth="1" min="11" max="1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5">
        <v>0.37799999999999995</v>
      </c>
      <c r="C2" s="5">
        <v>0.265</v>
      </c>
      <c r="D2" s="5">
        <v>0.18899999999999997</v>
      </c>
      <c r="E2" s="5">
        <v>0.109</v>
      </c>
      <c r="F2" s="5">
        <v>0.046</v>
      </c>
      <c r="G2" s="5">
        <v>0.012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</row>
    <row r="3">
      <c r="A3" s="2" t="s">
        <v>18</v>
      </c>
      <c r="B3" s="5">
        <v>0.27899999999999997</v>
      </c>
      <c r="C3" s="5">
        <v>0.268</v>
      </c>
      <c r="D3" s="5">
        <v>0.222</v>
      </c>
      <c r="E3" s="5">
        <v>0.136</v>
      </c>
      <c r="F3" s="5">
        <v>0.069</v>
      </c>
      <c r="G3" s="5">
        <v>0.025</v>
      </c>
      <c r="H3" s="5">
        <v>0.001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</row>
    <row r="4">
      <c r="A4" s="2" t="s">
        <v>19</v>
      </c>
      <c r="B4" s="5">
        <v>0.263</v>
      </c>
      <c r="C4" s="5">
        <v>0.27699999999999997</v>
      </c>
      <c r="D4" s="5">
        <v>0.22899999999999998</v>
      </c>
      <c r="E4" s="5">
        <v>0.133</v>
      </c>
      <c r="F4" s="5">
        <v>0.071</v>
      </c>
      <c r="G4" s="5">
        <v>0.025</v>
      </c>
      <c r="H4" s="5">
        <v>0.002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</row>
    <row r="5">
      <c r="A5" s="2" t="s">
        <v>20</v>
      </c>
      <c r="B5" s="5">
        <v>0.028999999999999998</v>
      </c>
      <c r="C5" s="5">
        <v>0.07200000000000001</v>
      </c>
      <c r="D5" s="5">
        <v>0.136</v>
      </c>
      <c r="E5" s="5">
        <v>0.223</v>
      </c>
      <c r="F5" s="5">
        <v>0.285</v>
      </c>
      <c r="G5" s="5">
        <v>0.23199999999999998</v>
      </c>
      <c r="H5" s="5">
        <v>0.022000000000000002</v>
      </c>
      <c r="I5" s="5">
        <v>0.002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</row>
    <row r="6">
      <c r="A6" s="2" t="s">
        <v>21</v>
      </c>
      <c r="B6" s="5">
        <v>0.045</v>
      </c>
      <c r="C6" s="5">
        <v>0.096</v>
      </c>
      <c r="D6" s="5">
        <v>0.17</v>
      </c>
      <c r="E6" s="5">
        <v>0.27</v>
      </c>
      <c r="F6" s="5">
        <v>0.252</v>
      </c>
      <c r="G6" s="5">
        <v>0.154</v>
      </c>
      <c r="H6" s="5">
        <v>0.013000000000000001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</row>
    <row r="7">
      <c r="A7" s="2" t="s">
        <v>22</v>
      </c>
      <c r="B7" s="5">
        <v>0.006</v>
      </c>
      <c r="C7" s="5">
        <v>0.021</v>
      </c>
      <c r="D7" s="5">
        <v>0.054000000000000006</v>
      </c>
      <c r="E7" s="5">
        <v>0.127</v>
      </c>
      <c r="F7" s="5">
        <v>0.264</v>
      </c>
      <c r="G7" s="5">
        <v>0.445</v>
      </c>
      <c r="H7" s="5">
        <v>0.071</v>
      </c>
      <c r="I7" s="5">
        <v>0.01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</row>
    <row r="8">
      <c r="A8" s="2" t="s">
        <v>23</v>
      </c>
      <c r="B8" s="5">
        <v>0.0</v>
      </c>
      <c r="C8" s="5">
        <v>0.0</v>
      </c>
      <c r="D8" s="5">
        <v>0.0</v>
      </c>
      <c r="E8" s="5">
        <v>0.002</v>
      </c>
      <c r="F8" s="5">
        <v>0.01</v>
      </c>
      <c r="G8" s="5">
        <v>0.073</v>
      </c>
      <c r="H8" s="5">
        <v>0.465</v>
      </c>
      <c r="I8" s="5">
        <v>0.284</v>
      </c>
      <c r="J8" s="5">
        <v>0.11199999999999999</v>
      </c>
      <c r="K8" s="5">
        <v>0.038</v>
      </c>
      <c r="L8" s="5">
        <v>0.012</v>
      </c>
      <c r="M8" s="5">
        <v>0.004</v>
      </c>
      <c r="N8" s="5">
        <v>0.0</v>
      </c>
      <c r="O8" s="5">
        <v>0.0</v>
      </c>
      <c r="P8" s="5">
        <v>0.0</v>
      </c>
      <c r="Q8" s="5">
        <v>0.0</v>
      </c>
    </row>
    <row r="9">
      <c r="A9" s="2" t="s">
        <v>24</v>
      </c>
      <c r="B9" s="5">
        <v>0.0</v>
      </c>
      <c r="C9" s="5">
        <v>0.0</v>
      </c>
      <c r="D9" s="5">
        <v>0.0</v>
      </c>
      <c r="E9" s="5">
        <v>0.0</v>
      </c>
      <c r="F9" s="5">
        <v>0.003</v>
      </c>
      <c r="G9" s="5">
        <v>0.03</v>
      </c>
      <c r="H9" s="5">
        <v>0.32299999999999995</v>
      </c>
      <c r="I9" s="5">
        <v>0.38</v>
      </c>
      <c r="J9" s="5">
        <v>0.152</v>
      </c>
      <c r="K9" s="5">
        <v>0.071</v>
      </c>
      <c r="L9" s="5">
        <v>0.026000000000000002</v>
      </c>
      <c r="M9" s="5">
        <v>0.01</v>
      </c>
      <c r="N9" s="5">
        <v>0.003</v>
      </c>
      <c r="O9" s="5">
        <v>0.0</v>
      </c>
      <c r="P9" s="5">
        <v>0.0</v>
      </c>
      <c r="Q9" s="5">
        <v>0.0</v>
      </c>
    </row>
    <row r="10">
      <c r="A10" s="2" t="s">
        <v>25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0.003</v>
      </c>
      <c r="H10" s="5">
        <v>0.061</v>
      </c>
      <c r="I10" s="5">
        <v>0.15</v>
      </c>
      <c r="J10" s="5">
        <v>0.281</v>
      </c>
      <c r="K10" s="5">
        <v>0.207</v>
      </c>
      <c r="L10" s="5">
        <v>0.14400000000000002</v>
      </c>
      <c r="M10" s="5">
        <v>0.087</v>
      </c>
      <c r="N10" s="5">
        <v>0.044000000000000004</v>
      </c>
      <c r="O10" s="5">
        <v>0.018000000000000002</v>
      </c>
      <c r="P10" s="5">
        <v>0.004</v>
      </c>
      <c r="Q10" s="5">
        <v>0.0</v>
      </c>
    </row>
    <row r="11">
      <c r="A11" s="2" t="s">
        <v>26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0.012</v>
      </c>
      <c r="I11" s="5">
        <v>0.054000000000000006</v>
      </c>
      <c r="J11" s="5">
        <v>0.133</v>
      </c>
      <c r="K11" s="5">
        <v>0.18</v>
      </c>
      <c r="L11" s="5">
        <v>0.204</v>
      </c>
      <c r="M11" s="5">
        <v>0.171</v>
      </c>
      <c r="N11" s="5">
        <v>0.136</v>
      </c>
      <c r="O11" s="5">
        <v>0.077</v>
      </c>
      <c r="P11" s="5">
        <v>0.027999999999999997</v>
      </c>
      <c r="Q11" s="5">
        <v>0.004</v>
      </c>
    </row>
    <row r="12">
      <c r="A12" s="2" t="s">
        <v>27</v>
      </c>
      <c r="B12" s="5">
        <v>0.0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0.003</v>
      </c>
      <c r="I12" s="5">
        <v>0.018000000000000002</v>
      </c>
      <c r="J12" s="5">
        <v>0.065</v>
      </c>
      <c r="K12" s="5">
        <v>0.12300000000000001</v>
      </c>
      <c r="L12" s="5">
        <v>0.162</v>
      </c>
      <c r="M12" s="5">
        <v>0.19899999999999998</v>
      </c>
      <c r="N12" s="5">
        <v>0.193</v>
      </c>
      <c r="O12" s="5">
        <v>0.146</v>
      </c>
      <c r="P12" s="5">
        <v>0.077</v>
      </c>
      <c r="Q12" s="5">
        <v>0.013000000000000001</v>
      </c>
    </row>
    <row r="13">
      <c r="A13" s="2" t="s">
        <v>28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0.022000000000000002</v>
      </c>
      <c r="I13" s="5">
        <v>0.079</v>
      </c>
      <c r="J13" s="5">
        <v>0.174</v>
      </c>
      <c r="K13" s="5">
        <v>0.214</v>
      </c>
      <c r="L13" s="5">
        <v>0.188</v>
      </c>
      <c r="M13" s="5">
        <v>0.142</v>
      </c>
      <c r="N13" s="5">
        <v>0.099</v>
      </c>
      <c r="O13" s="5">
        <v>0.057</v>
      </c>
      <c r="P13" s="5">
        <v>0.02</v>
      </c>
      <c r="Q13" s="5">
        <v>0.003</v>
      </c>
    </row>
    <row r="14">
      <c r="A14" s="2" t="s">
        <v>29</v>
      </c>
      <c r="B14" s="5">
        <v>0.0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0.004</v>
      </c>
      <c r="I14" s="5">
        <v>0.016</v>
      </c>
      <c r="J14" s="5">
        <v>0.06</v>
      </c>
      <c r="K14" s="5">
        <v>0.11199999999999999</v>
      </c>
      <c r="L14" s="5">
        <v>0.154</v>
      </c>
      <c r="M14" s="5">
        <v>0.183</v>
      </c>
      <c r="N14" s="5">
        <v>0.19699999999999998</v>
      </c>
      <c r="O14" s="5">
        <v>0.163</v>
      </c>
      <c r="P14" s="5">
        <v>0.094</v>
      </c>
      <c r="Q14" s="5">
        <v>0.017</v>
      </c>
    </row>
    <row r="15">
      <c r="A15" s="2" t="s">
        <v>30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0.003</v>
      </c>
      <c r="J15" s="5">
        <v>0.016</v>
      </c>
      <c r="K15" s="5">
        <v>0.034</v>
      </c>
      <c r="L15" s="5">
        <v>0.067</v>
      </c>
      <c r="M15" s="5">
        <v>0.115</v>
      </c>
      <c r="N15" s="5">
        <v>0.166</v>
      </c>
      <c r="O15" s="5">
        <v>0.254</v>
      </c>
      <c r="P15" s="5">
        <v>0.292</v>
      </c>
      <c r="Q15" s="5">
        <v>0.053</v>
      </c>
    </row>
    <row r="16">
      <c r="A16" s="2" t="s">
        <v>31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0.002</v>
      </c>
      <c r="J16" s="5">
        <v>0.006999999999999999</v>
      </c>
      <c r="K16" s="5">
        <v>0.02</v>
      </c>
      <c r="L16" s="5">
        <v>0.040999999999999995</v>
      </c>
      <c r="M16" s="5">
        <v>0.081</v>
      </c>
      <c r="N16" s="5">
        <v>0.14</v>
      </c>
      <c r="O16" s="5">
        <v>0.237</v>
      </c>
      <c r="P16" s="5">
        <v>0.341</v>
      </c>
      <c r="Q16" s="5">
        <v>0.131</v>
      </c>
    </row>
    <row r="17">
      <c r="A17" s="2" t="s">
        <v>32</v>
      </c>
      <c r="B17" s="5">
        <v>0.0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0.001</v>
      </c>
      <c r="L17" s="5">
        <v>0.003</v>
      </c>
      <c r="M17" s="5">
        <v>0.006999999999999999</v>
      </c>
      <c r="N17" s="5">
        <v>0.02</v>
      </c>
      <c r="O17" s="5">
        <v>0.046</v>
      </c>
      <c r="P17" s="5">
        <v>0.14400000000000002</v>
      </c>
      <c r="Q17" s="5">
        <v>0.779</v>
      </c>
    </row>
  </sheetData>
  <conditionalFormatting sqref="B2:Q17">
    <cfRule type="colorScale" priority="1">
      <colorScale>
        <cfvo type="min"/>
        <cfvo type="formula" val="0.7"/>
        <color rgb="FFFFFFFF"/>
        <color rgb="FFE67C73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2" max="10" width="9.71"/>
    <col customWidth="1" min="11" max="17" width="10.71"/>
    <col customWidth="1" min="21" max="21" width="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6" t="s">
        <v>17</v>
      </c>
      <c r="B2" s="7">
        <f>'My model'!B2 - OPTA!B2</f>
        <v>0.016</v>
      </c>
      <c r="C2" s="7">
        <f>'My model'!C2 - OPTA!C2</f>
        <v>0.018</v>
      </c>
      <c r="D2" s="7">
        <f>'My model'!D2 - OPTA!D2</f>
        <v>0.018</v>
      </c>
      <c r="E2" s="7">
        <f>'My model'!E2 - OPTA!E2</f>
        <v>-0.027</v>
      </c>
      <c r="F2" s="7">
        <f>'My model'!F2 - OPTA!F2</f>
        <v>-0.019</v>
      </c>
      <c r="G2" s="7">
        <f>'My model'!G2 - OPTA!G2</f>
        <v>-0.006</v>
      </c>
      <c r="H2" s="7">
        <f>'My model'!H2 - OPTA!H2</f>
        <v>0</v>
      </c>
      <c r="I2" s="7">
        <f>'My model'!I2 - OPTA!I2</f>
        <v>0</v>
      </c>
      <c r="J2" s="7">
        <f>'My model'!J2 - OPTA!J2</f>
        <v>0</v>
      </c>
      <c r="K2" s="7">
        <f>'My model'!K2 - OPTA!K2</f>
        <v>0</v>
      </c>
      <c r="L2" s="7">
        <f>'My model'!L2 - OPTA!L2</f>
        <v>0</v>
      </c>
      <c r="M2" s="7">
        <f>'My model'!M2 - OPTA!M2</f>
        <v>0</v>
      </c>
      <c r="N2" s="7">
        <f>'My model'!N2 - OPTA!N2</f>
        <v>0</v>
      </c>
      <c r="O2" s="7">
        <f>'My model'!O2 - OPTA!O2</f>
        <v>0</v>
      </c>
      <c r="P2" s="7">
        <f>'My model'!P2 - OPTA!P2</f>
        <v>0</v>
      </c>
      <c r="Q2" s="7">
        <f>'My model'!Q2 - OPTA!Q2</f>
        <v>0</v>
      </c>
      <c r="R2" s="7"/>
      <c r="S2" s="7"/>
      <c r="T2" s="7"/>
      <c r="U2" s="7"/>
    </row>
    <row r="3">
      <c r="A3" s="6" t="s">
        <v>18</v>
      </c>
      <c r="B3" s="7">
        <f>'My model'!B3 - OPTA!B3</f>
        <v>0.013</v>
      </c>
      <c r="C3" s="7">
        <f>'My model'!C3 - OPTA!C3</f>
        <v>0.03</v>
      </c>
      <c r="D3" s="7">
        <f>'My model'!D3 - OPTA!D3</f>
        <v>0.026</v>
      </c>
      <c r="E3" s="7">
        <f>'My model'!E3 - OPTA!E3</f>
        <v>-0.031</v>
      </c>
      <c r="F3" s="7">
        <f>'My model'!F3 - OPTA!F3</f>
        <v>-0.026</v>
      </c>
      <c r="G3" s="7">
        <f>'My model'!G3 - OPTA!G3</f>
        <v>-0.011</v>
      </c>
      <c r="H3" s="7">
        <f>'My model'!H3 - OPTA!H3</f>
        <v>-0.001</v>
      </c>
      <c r="I3" s="7">
        <f>'My model'!I3 - OPTA!I3</f>
        <v>0</v>
      </c>
      <c r="J3" s="7">
        <f>'My model'!J3 - OPTA!J3</f>
        <v>0</v>
      </c>
      <c r="K3" s="7">
        <f>'My model'!K3 - OPTA!K3</f>
        <v>0</v>
      </c>
      <c r="L3" s="7">
        <f>'My model'!L3 - OPTA!L3</f>
        <v>0</v>
      </c>
      <c r="M3" s="7">
        <f>'My model'!M3 - OPTA!M3</f>
        <v>0</v>
      </c>
      <c r="N3" s="7">
        <f>'My model'!N3 - OPTA!N3</f>
        <v>0</v>
      </c>
      <c r="O3" s="7">
        <f>'My model'!O3 - OPTA!O3</f>
        <v>0</v>
      </c>
      <c r="P3" s="7">
        <f>'My model'!P3 - OPTA!P3</f>
        <v>0</v>
      </c>
      <c r="Q3" s="7">
        <f>'My model'!Q3 - OPTA!Q3</f>
        <v>0</v>
      </c>
      <c r="R3" s="7"/>
      <c r="S3" s="7"/>
      <c r="T3" s="7"/>
      <c r="U3" s="7"/>
    </row>
    <row r="4">
      <c r="A4" s="6" t="s">
        <v>19</v>
      </c>
      <c r="B4" s="7">
        <f>'My model'!B4 - OPTA!B4</f>
        <v>0.012</v>
      </c>
      <c r="C4" s="7">
        <f>'My model'!C4 - OPTA!C4</f>
        <v>0.019</v>
      </c>
      <c r="D4" s="7">
        <f>'My model'!D4 - OPTA!D4</f>
        <v>0.018</v>
      </c>
      <c r="E4" s="7">
        <f>'My model'!E4 - OPTA!E4</f>
        <v>-0.019</v>
      </c>
      <c r="F4" s="7">
        <f>'My model'!F4 - OPTA!F4</f>
        <v>-0.02</v>
      </c>
      <c r="G4" s="7">
        <f>'My model'!G4 - OPTA!G4</f>
        <v>-0.008</v>
      </c>
      <c r="H4" s="7">
        <f>'My model'!H4 - OPTA!H4</f>
        <v>-0.002</v>
      </c>
      <c r="I4" s="7">
        <f>'My model'!I4 - OPTA!I4</f>
        <v>0</v>
      </c>
      <c r="J4" s="7">
        <f>'My model'!J4 - OPTA!J4</f>
        <v>0</v>
      </c>
      <c r="K4" s="7">
        <f>'My model'!K4 - OPTA!K4</f>
        <v>0</v>
      </c>
      <c r="L4" s="7">
        <f>'My model'!L4 - OPTA!L4</f>
        <v>0</v>
      </c>
      <c r="M4" s="7">
        <f>'My model'!M4 - OPTA!M4</f>
        <v>0</v>
      </c>
      <c r="N4" s="7">
        <f>'My model'!N4 - OPTA!N4</f>
        <v>0</v>
      </c>
      <c r="O4" s="7">
        <f>'My model'!O4 - OPTA!O4</f>
        <v>0</v>
      </c>
      <c r="P4" s="7">
        <f>'My model'!P4 - OPTA!P4</f>
        <v>0</v>
      </c>
      <c r="Q4" s="7">
        <f>'My model'!Q4 - OPTA!Q4</f>
        <v>0</v>
      </c>
      <c r="R4" s="7"/>
      <c r="S4" s="7"/>
      <c r="T4" s="7"/>
      <c r="U4" s="7"/>
    </row>
    <row r="5">
      <c r="A5" s="6" t="s">
        <v>20</v>
      </c>
      <c r="B5" s="7">
        <f>'My model'!B5 - OPTA!B5</f>
        <v>-0.01</v>
      </c>
      <c r="C5" s="7">
        <f>'My model'!C5 - OPTA!C5</f>
        <v>-0.02</v>
      </c>
      <c r="D5" s="7">
        <f>'My model'!D5 - OPTA!D5</f>
        <v>-0.022</v>
      </c>
      <c r="E5" s="7">
        <f>'My model'!E5 - OPTA!E5</f>
        <v>0.03</v>
      </c>
      <c r="F5" s="7">
        <f>'My model'!F5 - OPTA!F5</f>
        <v>-0.004</v>
      </c>
      <c r="G5" s="7">
        <f>'My model'!G5 - OPTA!G5</f>
        <v>0.036</v>
      </c>
      <c r="H5" s="7">
        <f>'My model'!H5 - OPTA!H5</f>
        <v>-0.01</v>
      </c>
      <c r="I5" s="7">
        <f>'My model'!I5 - OPTA!I5</f>
        <v>-0.001</v>
      </c>
      <c r="J5" s="7">
        <f>'My model'!J5 - OPTA!J5</f>
        <v>0</v>
      </c>
      <c r="K5" s="7">
        <f>'My model'!K5 - OPTA!K5</f>
        <v>0</v>
      </c>
      <c r="L5" s="7">
        <f>'My model'!L5 - OPTA!L5</f>
        <v>0</v>
      </c>
      <c r="M5" s="7">
        <f>'My model'!M5 - OPTA!M5</f>
        <v>0</v>
      </c>
      <c r="N5" s="7">
        <f>'My model'!N5 - OPTA!N5</f>
        <v>0</v>
      </c>
      <c r="O5" s="7">
        <f>'My model'!O5 - OPTA!O5</f>
        <v>0</v>
      </c>
      <c r="P5" s="7">
        <f>'My model'!P5 - OPTA!P5</f>
        <v>0</v>
      </c>
      <c r="Q5" s="7">
        <f>'My model'!Q5 - OPTA!Q5</f>
        <v>0</v>
      </c>
      <c r="R5" s="7"/>
      <c r="S5" s="7"/>
      <c r="T5" s="7"/>
      <c r="U5" s="7"/>
    </row>
    <row r="6">
      <c r="A6" s="6" t="s">
        <v>21</v>
      </c>
      <c r="B6" s="7">
        <f>'My model'!B6 - OPTA!B6</f>
        <v>-0.03</v>
      </c>
      <c r="C6" s="7">
        <f>'My model'!C6 - OPTA!C6</f>
        <v>-0.05</v>
      </c>
      <c r="D6" s="7">
        <f>'My model'!D6 - OPTA!D6</f>
        <v>-0.061</v>
      </c>
      <c r="E6" s="7">
        <f>'My model'!E6 - OPTA!E6</f>
        <v>-0.022</v>
      </c>
      <c r="F6" s="7">
        <f>'My model'!F6 - OPTA!F6</f>
        <v>0.039</v>
      </c>
      <c r="G6" s="7">
        <f>'My model'!G6 - OPTA!G6</f>
        <v>0.116</v>
      </c>
      <c r="H6" s="7">
        <f>'My model'!H6 - OPTA!H6</f>
        <v>0.007</v>
      </c>
      <c r="I6" s="7">
        <f>'My model'!I6 - OPTA!I6</f>
        <v>0.001</v>
      </c>
      <c r="J6" s="7">
        <f>'My model'!J6 - OPTA!J6</f>
        <v>0</v>
      </c>
      <c r="K6" s="7">
        <f>'My model'!K6 - OPTA!K6</f>
        <v>0</v>
      </c>
      <c r="L6" s="7">
        <f>'My model'!L6 - OPTA!L6</f>
        <v>0</v>
      </c>
      <c r="M6" s="7">
        <f>'My model'!M6 - OPTA!M6</f>
        <v>0</v>
      </c>
      <c r="N6" s="7">
        <f>'My model'!N6 - OPTA!N6</f>
        <v>0</v>
      </c>
      <c r="O6" s="7">
        <f>'My model'!O6 - OPTA!O6</f>
        <v>0</v>
      </c>
      <c r="P6" s="7">
        <f>'My model'!P6 - OPTA!P6</f>
        <v>0</v>
      </c>
      <c r="Q6" s="7">
        <f>'My model'!Q6 - OPTA!Q6</f>
        <v>0</v>
      </c>
      <c r="R6" s="7"/>
      <c r="S6" s="7"/>
      <c r="T6" s="7"/>
      <c r="U6" s="7"/>
    </row>
    <row r="7">
      <c r="A7" s="6" t="s">
        <v>22</v>
      </c>
      <c r="B7" s="7">
        <f>'My model'!B7 - OPTA!B7</f>
        <v>-0.001</v>
      </c>
      <c r="C7" s="7">
        <f>'My model'!C7 - OPTA!C7</f>
        <v>0.004</v>
      </c>
      <c r="D7" s="7">
        <f>'My model'!D7 - OPTA!D7</f>
        <v>0.02</v>
      </c>
      <c r="E7" s="7">
        <f>'My model'!E7 - OPTA!E7</f>
        <v>0.069</v>
      </c>
      <c r="F7" s="7">
        <f>'My model'!F7 - OPTA!F7</f>
        <v>0.035</v>
      </c>
      <c r="G7" s="7">
        <f>'My model'!G7 - OPTA!G7</f>
        <v>-0.078</v>
      </c>
      <c r="H7" s="7">
        <f>'My model'!H7 - OPTA!H7</f>
        <v>-0.039</v>
      </c>
      <c r="I7" s="7">
        <f>'My model'!I7 - OPTA!I7</f>
        <v>-0.009</v>
      </c>
      <c r="J7" s="7">
        <f>'My model'!J7 - OPTA!J7</f>
        <v>0</v>
      </c>
      <c r="K7" s="7">
        <f>'My model'!K7 - OPTA!K7</f>
        <v>0</v>
      </c>
      <c r="L7" s="7">
        <f>'My model'!L7 - OPTA!L7</f>
        <v>0</v>
      </c>
      <c r="M7" s="7">
        <f>'My model'!M7 - OPTA!M7</f>
        <v>0</v>
      </c>
      <c r="N7" s="7">
        <f>'My model'!N7 - OPTA!N7</f>
        <v>0</v>
      </c>
      <c r="O7" s="7">
        <f>'My model'!O7 - OPTA!O7</f>
        <v>0</v>
      </c>
      <c r="P7" s="7">
        <f>'My model'!P7 - OPTA!P7</f>
        <v>0</v>
      </c>
      <c r="Q7" s="7">
        <f>'My model'!Q7 - OPTA!Q7</f>
        <v>0</v>
      </c>
      <c r="R7" s="7"/>
      <c r="S7" s="7"/>
      <c r="T7" s="7"/>
      <c r="U7" s="7"/>
    </row>
    <row r="8">
      <c r="A8" s="6" t="s">
        <v>23</v>
      </c>
      <c r="B8" s="7">
        <f>'My model'!B8 - OPTA!B8</f>
        <v>0</v>
      </c>
      <c r="C8" s="7">
        <f>'My model'!C8 - OPTA!C8</f>
        <v>0</v>
      </c>
      <c r="D8" s="7">
        <f>'My model'!D8 - OPTA!D8</f>
        <v>0</v>
      </c>
      <c r="E8" s="7">
        <f>'My model'!E8 - OPTA!E8</f>
        <v>-0.001</v>
      </c>
      <c r="F8" s="7">
        <f>'My model'!F8 - OPTA!F8</f>
        <v>-0.002</v>
      </c>
      <c r="G8" s="7">
        <f>'My model'!G8 - OPTA!G8</f>
        <v>-0.023</v>
      </c>
      <c r="H8" s="7">
        <f>'My model'!H8 - OPTA!H8</f>
        <v>0.164</v>
      </c>
      <c r="I8" s="7">
        <f>'My model'!I8 - OPTA!I8</f>
        <v>-0.048</v>
      </c>
      <c r="J8" s="7">
        <f>'My model'!J8 - OPTA!J8</f>
        <v>-0.057</v>
      </c>
      <c r="K8" s="7">
        <f>'My model'!K8 - OPTA!K8</f>
        <v>-0.023</v>
      </c>
      <c r="L8" s="7">
        <f>'My model'!L8 - OPTA!L8</f>
        <v>-0.007</v>
      </c>
      <c r="M8" s="7">
        <f>'My model'!M8 - OPTA!M8</f>
        <v>-0.003</v>
      </c>
      <c r="N8" s="7">
        <f>'My model'!N8 - OPTA!N8</f>
        <v>0</v>
      </c>
      <c r="O8" s="7">
        <f>'My model'!O8 - OPTA!O8</f>
        <v>0</v>
      </c>
      <c r="P8" s="7">
        <f>'My model'!P8 - OPTA!P8</f>
        <v>0</v>
      </c>
      <c r="Q8" s="7">
        <f>'My model'!Q8 - OPTA!Q8</f>
        <v>0</v>
      </c>
      <c r="R8" s="7"/>
      <c r="S8" s="7"/>
      <c r="T8" s="7"/>
      <c r="U8" s="7"/>
    </row>
    <row r="9">
      <c r="A9" s="6" t="s">
        <v>24</v>
      </c>
      <c r="B9" s="7">
        <f>'My model'!B9 - OPTA!B9</f>
        <v>0</v>
      </c>
      <c r="C9" s="7">
        <f>'My model'!C9 - OPTA!C9</f>
        <v>0</v>
      </c>
      <c r="D9" s="7">
        <f>'My model'!D9 - OPTA!D9</f>
        <v>0</v>
      </c>
      <c r="E9" s="7">
        <f>'My model'!E9 - OPTA!E9</f>
        <v>0</v>
      </c>
      <c r="F9" s="7">
        <f>'My model'!F9 - OPTA!F9</f>
        <v>-0.002</v>
      </c>
      <c r="G9" s="7">
        <f>'My model'!G9 - OPTA!G9</f>
        <v>-0.022</v>
      </c>
      <c r="H9" s="7">
        <f>'My model'!H9 - OPTA!H9</f>
        <v>-0.069</v>
      </c>
      <c r="I9" s="7">
        <f>'My model'!I9 - OPTA!I9</f>
        <v>0.095</v>
      </c>
      <c r="J9" s="7">
        <f>'My model'!J9 - OPTA!J9</f>
        <v>0.016</v>
      </c>
      <c r="K9" s="7">
        <f>'My model'!K9 - OPTA!K9</f>
        <v>-0.009</v>
      </c>
      <c r="L9" s="7">
        <f>'My model'!L9 - OPTA!L9</f>
        <v>-0.004</v>
      </c>
      <c r="M9" s="7">
        <f>'My model'!M9 - OPTA!M9</f>
        <v>-0.003</v>
      </c>
      <c r="N9" s="7">
        <f>'My model'!N9 - OPTA!N9</f>
        <v>0</v>
      </c>
      <c r="O9" s="7">
        <f>'My model'!O9 - OPTA!O9</f>
        <v>0</v>
      </c>
      <c r="P9" s="7">
        <f>'My model'!P9 - OPTA!P9</f>
        <v>0</v>
      </c>
      <c r="Q9" s="7">
        <f>'My model'!Q9 - OPTA!Q9</f>
        <v>0</v>
      </c>
      <c r="R9" s="7"/>
      <c r="S9" s="7"/>
      <c r="T9" s="7"/>
      <c r="U9" s="7"/>
    </row>
    <row r="10">
      <c r="A10" s="6" t="s">
        <v>25</v>
      </c>
      <c r="B10" s="7">
        <f>'My model'!B10 - OPTA!B10</f>
        <v>0</v>
      </c>
      <c r="C10" s="7">
        <f>'My model'!C10 - OPTA!C10</f>
        <v>0</v>
      </c>
      <c r="D10" s="7">
        <f>'My model'!D10 - OPTA!D10</f>
        <v>0</v>
      </c>
      <c r="E10" s="7">
        <f>'My model'!E10 - OPTA!E10</f>
        <v>0</v>
      </c>
      <c r="F10" s="7">
        <f>'My model'!F10 - OPTA!F10</f>
        <v>0</v>
      </c>
      <c r="G10" s="7">
        <f>'My model'!G10 - OPTA!G10</f>
        <v>-0.003</v>
      </c>
      <c r="H10" s="7">
        <f>'My model'!H10 - OPTA!H10</f>
        <v>-0.042</v>
      </c>
      <c r="I10" s="7">
        <f>'My model'!I10 - OPTA!I10</f>
        <v>-0.075</v>
      </c>
      <c r="J10" s="7">
        <f>'My model'!J10 - OPTA!J10</f>
        <v>-0.055</v>
      </c>
      <c r="K10" s="7">
        <f>'My model'!K10 - OPTA!K10</f>
        <v>0.015</v>
      </c>
      <c r="L10" s="7">
        <f>'My model'!L10 - OPTA!L10</f>
        <v>0.028</v>
      </c>
      <c r="M10" s="7">
        <f>'My model'!M10 - OPTA!M10</f>
        <v>0.038</v>
      </c>
      <c r="N10" s="7">
        <f>'My model'!N10 - OPTA!N10</f>
        <v>0.045</v>
      </c>
      <c r="O10" s="7">
        <f>'My model'!O10 - OPTA!O10</f>
        <v>0.034</v>
      </c>
      <c r="P10" s="7">
        <f>'My model'!P10 - OPTA!P10</f>
        <v>0.016</v>
      </c>
      <c r="Q10" s="7">
        <f>'My model'!Q10 - OPTA!Q10</f>
        <v>0.001</v>
      </c>
      <c r="R10" s="7"/>
      <c r="S10" s="7"/>
      <c r="T10" s="7"/>
      <c r="U10" s="7"/>
    </row>
    <row r="11">
      <c r="A11" s="6" t="s">
        <v>26</v>
      </c>
      <c r="B11" s="7">
        <f>'My model'!B11 - OPTA!B11</f>
        <v>0</v>
      </c>
      <c r="C11" s="7">
        <f>'My model'!C11 - OPTA!C11</f>
        <v>0</v>
      </c>
      <c r="D11" s="7">
        <f>'My model'!D11 - OPTA!D11</f>
        <v>0</v>
      </c>
      <c r="E11" s="7">
        <f>'My model'!E11 - OPTA!E11</f>
        <v>0</v>
      </c>
      <c r="F11" s="7">
        <f>'My model'!F11 - OPTA!F11</f>
        <v>0</v>
      </c>
      <c r="G11" s="7">
        <f>'My model'!G11 - OPTA!G11</f>
        <v>0</v>
      </c>
      <c r="H11" s="7">
        <f>'My model'!H11 - OPTA!H11</f>
        <v>0.01</v>
      </c>
      <c r="I11" s="7">
        <f>'My model'!I11 - OPTA!I11</f>
        <v>0.07</v>
      </c>
      <c r="J11" s="7">
        <f>'My model'!J11 - OPTA!J11</f>
        <v>0.114</v>
      </c>
      <c r="K11" s="7">
        <f>'My model'!K11 - OPTA!K11</f>
        <v>0.029</v>
      </c>
      <c r="L11" s="7">
        <f>'My model'!L11 - OPTA!L11</f>
        <v>-0.048</v>
      </c>
      <c r="M11" s="7">
        <f>'My model'!M11 - OPTA!M11</f>
        <v>-0.061</v>
      </c>
      <c r="N11" s="7">
        <f>'My model'!N11 - OPTA!N11</f>
        <v>-0.062</v>
      </c>
      <c r="O11" s="7">
        <f>'My model'!O11 - OPTA!O11</f>
        <v>-0.037</v>
      </c>
      <c r="P11" s="7">
        <f>'My model'!P11 - OPTA!P11</f>
        <v>-0.012</v>
      </c>
      <c r="Q11" s="7">
        <f>'My model'!Q11 - OPTA!Q11</f>
        <v>-0.001</v>
      </c>
      <c r="R11" s="7"/>
      <c r="S11" s="7"/>
      <c r="T11" s="7"/>
      <c r="U11" s="7"/>
    </row>
    <row r="12">
      <c r="A12" s="6" t="s">
        <v>27</v>
      </c>
      <c r="B12" s="7">
        <f>'My model'!B12 - OPTA!B12</f>
        <v>0</v>
      </c>
      <c r="C12" s="7">
        <f>'My model'!C12 - OPTA!C12</f>
        <v>0</v>
      </c>
      <c r="D12" s="7">
        <f>'My model'!D12 - OPTA!D12</f>
        <v>0</v>
      </c>
      <c r="E12" s="7">
        <f>'My model'!E12 - OPTA!E12</f>
        <v>0</v>
      </c>
      <c r="F12" s="7">
        <f>'My model'!F12 - OPTA!F12</f>
        <v>0</v>
      </c>
      <c r="G12" s="7">
        <f>'My model'!G12 - OPTA!G12</f>
        <v>0</v>
      </c>
      <c r="H12" s="7">
        <f>'My model'!H12 - OPTA!H12</f>
        <v>-0.002</v>
      </c>
      <c r="I12" s="7">
        <f>'My model'!I12 - OPTA!I12</f>
        <v>-0.002</v>
      </c>
      <c r="J12" s="7">
        <f>'My model'!J12 - OPTA!J12</f>
        <v>0.002</v>
      </c>
      <c r="K12" s="7">
        <f>'My model'!K12 - OPTA!K12</f>
        <v>-0.002</v>
      </c>
      <c r="L12" s="7">
        <f>'My model'!L12 - OPTA!L12</f>
        <v>0.001</v>
      </c>
      <c r="M12" s="7">
        <f>'My model'!M12 - OPTA!M12</f>
        <v>-0.015</v>
      </c>
      <c r="N12" s="7">
        <f>'My model'!N12 - OPTA!N12</f>
        <v>-0.015</v>
      </c>
      <c r="O12" s="7">
        <f>'My model'!O12 - OPTA!O12</f>
        <v>0.004</v>
      </c>
      <c r="P12" s="7">
        <f>'My model'!P12 - OPTA!P12</f>
        <v>0.023</v>
      </c>
      <c r="Q12" s="7">
        <f>'My model'!Q12 - OPTA!Q12</f>
        <v>0.007</v>
      </c>
      <c r="R12" s="7"/>
      <c r="S12" s="7"/>
      <c r="T12" s="7"/>
      <c r="U12" s="7"/>
    </row>
    <row r="13">
      <c r="A13" s="6" t="s">
        <v>28</v>
      </c>
      <c r="B13" s="7">
        <f>'My model'!B13 - OPTA!B13</f>
        <v>0</v>
      </c>
      <c r="C13" s="7">
        <f>'My model'!C13 - OPTA!C13</f>
        <v>0</v>
      </c>
      <c r="D13" s="7">
        <f>'My model'!D13 - OPTA!D13</f>
        <v>0</v>
      </c>
      <c r="E13" s="7">
        <f>'My model'!E13 - OPTA!E13</f>
        <v>0</v>
      </c>
      <c r="F13" s="7">
        <f>'My model'!F13 - OPTA!F13</f>
        <v>0</v>
      </c>
      <c r="G13" s="7">
        <f>'My model'!G13 - OPTA!G13</f>
        <v>0</v>
      </c>
      <c r="H13" s="7">
        <f>'My model'!H13 - OPTA!H13</f>
        <v>-0.016</v>
      </c>
      <c r="I13" s="7">
        <f>'My model'!I13 - OPTA!I13</f>
        <v>-0.036</v>
      </c>
      <c r="J13" s="7">
        <f>'My model'!J13 - OPTA!J13</f>
        <v>-0.062</v>
      </c>
      <c r="K13" s="7">
        <f>'My model'!K13 - OPTA!K13</f>
        <v>-0.061</v>
      </c>
      <c r="L13" s="7">
        <f>'My model'!L13 - OPTA!L13</f>
        <v>-0.012</v>
      </c>
      <c r="M13" s="7">
        <f>'My model'!M13 - OPTA!M13</f>
        <v>0.029</v>
      </c>
      <c r="N13" s="7">
        <f>'My model'!N13 - OPTA!N13</f>
        <v>0.056</v>
      </c>
      <c r="O13" s="7">
        <f>'My model'!O13 - OPTA!O13</f>
        <v>0.061</v>
      </c>
      <c r="P13" s="7">
        <f>'My model'!P13 - OPTA!P13</f>
        <v>0.036</v>
      </c>
      <c r="Q13" s="7">
        <f>'My model'!Q13 - OPTA!Q13</f>
        <v>0.008</v>
      </c>
      <c r="R13" s="7"/>
      <c r="S13" s="7"/>
      <c r="T13" s="7"/>
      <c r="U13" s="7"/>
    </row>
    <row r="14">
      <c r="A14" s="6" t="s">
        <v>29</v>
      </c>
      <c r="B14" s="7">
        <f>'My model'!B14 - OPTA!B14</f>
        <v>0</v>
      </c>
      <c r="C14" s="7">
        <f>'My model'!C14 - OPTA!C14</f>
        <v>0</v>
      </c>
      <c r="D14" s="7">
        <f>'My model'!D14 - OPTA!D14</f>
        <v>0</v>
      </c>
      <c r="E14" s="7">
        <f>'My model'!E14 - OPTA!E14</f>
        <v>0</v>
      </c>
      <c r="F14" s="7">
        <f>'My model'!F14 - OPTA!F14</f>
        <v>0</v>
      </c>
      <c r="G14" s="7">
        <f>'My model'!G14 - OPTA!G14</f>
        <v>0</v>
      </c>
      <c r="H14" s="7">
        <f>'My model'!H14 - OPTA!H14</f>
        <v>-0.001</v>
      </c>
      <c r="I14" s="7">
        <f>'My model'!I14 - OPTA!I14</f>
        <v>0.004</v>
      </c>
      <c r="J14" s="7">
        <f>'My model'!J14 - OPTA!J14</f>
        <v>0.023</v>
      </c>
      <c r="K14" s="7">
        <f>'My model'!K14 - OPTA!K14</f>
        <v>0.016</v>
      </c>
      <c r="L14" s="7">
        <f>'My model'!L14 - OPTA!L14</f>
        <v>0.002</v>
      </c>
      <c r="M14" s="7">
        <f>'My model'!M14 - OPTA!M14</f>
        <v>-0.006</v>
      </c>
      <c r="N14" s="7">
        <f>'My model'!N14 - OPTA!N14</f>
        <v>-0.019</v>
      </c>
      <c r="O14" s="7">
        <f>'My model'!O14 - OPTA!O14</f>
        <v>-0.012</v>
      </c>
      <c r="P14" s="7">
        <f>'My model'!P14 - OPTA!P14</f>
        <v>-0.007</v>
      </c>
      <c r="Q14" s="7">
        <f>'My model'!Q14 - OPTA!Q14</f>
        <v>0.001</v>
      </c>
      <c r="R14" s="7"/>
      <c r="S14" s="7"/>
      <c r="T14" s="7"/>
      <c r="U14" s="7"/>
    </row>
    <row r="15">
      <c r="A15" s="6" t="s">
        <v>30</v>
      </c>
      <c r="B15" s="7">
        <f>'My model'!B15 - OPTA!B15</f>
        <v>0</v>
      </c>
      <c r="C15" s="7">
        <f>'My model'!C15 - OPTA!C15</f>
        <v>0</v>
      </c>
      <c r="D15" s="7">
        <f>'My model'!D15 - OPTA!D15</f>
        <v>0</v>
      </c>
      <c r="E15" s="7">
        <f>'My model'!E15 - OPTA!E15</f>
        <v>0</v>
      </c>
      <c r="F15" s="7">
        <f>'My model'!F15 - OPTA!F15</f>
        <v>0</v>
      </c>
      <c r="G15" s="7">
        <f>'My model'!G15 - OPTA!G15</f>
        <v>0</v>
      </c>
      <c r="H15" s="7">
        <f>'My model'!H15 - OPTA!H15</f>
        <v>0.001</v>
      </c>
      <c r="I15" s="7">
        <f>'My model'!I15 - OPTA!I15</f>
        <v>0.003</v>
      </c>
      <c r="J15" s="7">
        <f>'My model'!J15 - OPTA!J15</f>
        <v>0.014</v>
      </c>
      <c r="K15" s="7">
        <f>'My model'!K15 - OPTA!K15</f>
        <v>0.029</v>
      </c>
      <c r="L15" s="7">
        <f>'My model'!L15 - OPTA!L15</f>
        <v>0.029</v>
      </c>
      <c r="M15" s="7">
        <f>'My model'!M15 - OPTA!M15</f>
        <v>0.017</v>
      </c>
      <c r="N15" s="7">
        <f>'My model'!N15 - OPTA!N15</f>
        <v>0.001</v>
      </c>
      <c r="O15" s="7">
        <f>'My model'!O15 - OPTA!O15</f>
        <v>-0.032</v>
      </c>
      <c r="P15" s="7">
        <f>'My model'!P15 - OPTA!P15</f>
        <v>-0.055</v>
      </c>
      <c r="Q15" s="7">
        <f>'My model'!Q15 - OPTA!Q15</f>
        <v>-0.006</v>
      </c>
      <c r="R15" s="7"/>
      <c r="S15" s="7"/>
      <c r="T15" s="7"/>
      <c r="U15" s="7"/>
    </row>
    <row r="16">
      <c r="A16" s="6" t="s">
        <v>31</v>
      </c>
      <c r="B16" s="7">
        <f>'My model'!B16 - OPTA!B16</f>
        <v>0</v>
      </c>
      <c r="C16" s="7">
        <f>'My model'!C16 - OPTA!C16</f>
        <v>0</v>
      </c>
      <c r="D16" s="7">
        <f>'My model'!D16 - OPTA!D16</f>
        <v>0</v>
      </c>
      <c r="E16" s="7">
        <f>'My model'!E16 - OPTA!E16</f>
        <v>0</v>
      </c>
      <c r="F16" s="7">
        <f>'My model'!F16 - OPTA!F16</f>
        <v>0</v>
      </c>
      <c r="G16" s="7">
        <f>'My model'!G16 - OPTA!G16</f>
        <v>0</v>
      </c>
      <c r="H16" s="7">
        <f>'My model'!H16 - OPTA!H16</f>
        <v>0</v>
      </c>
      <c r="I16" s="7">
        <f>'My model'!I16 - OPTA!I16</f>
        <v>0</v>
      </c>
      <c r="J16" s="7">
        <f>'My model'!J16 - OPTA!J16</f>
        <v>0.005</v>
      </c>
      <c r="K16" s="7">
        <f>'My model'!K16 - OPTA!K16</f>
        <v>0.007</v>
      </c>
      <c r="L16" s="7">
        <f>'My model'!L16 - OPTA!L16</f>
        <v>0.01</v>
      </c>
      <c r="M16" s="7">
        <f>'My model'!M16 - OPTA!M16</f>
        <v>0.002</v>
      </c>
      <c r="N16" s="7">
        <f>'My model'!N16 - OPTA!N16</f>
        <v>-0.005</v>
      </c>
      <c r="O16" s="7">
        <f>'My model'!O16 - OPTA!O16</f>
        <v>-0.022</v>
      </c>
      <c r="P16" s="7">
        <f>'My model'!P16 - OPTA!P16</f>
        <v>-0.004</v>
      </c>
      <c r="Q16" s="7">
        <f>'My model'!Q16 - OPTA!Q16</f>
        <v>0.006</v>
      </c>
      <c r="R16" s="7"/>
      <c r="S16" s="7"/>
      <c r="T16" s="7"/>
      <c r="U16" s="7"/>
    </row>
    <row r="17">
      <c r="A17" s="6" t="s">
        <v>32</v>
      </c>
      <c r="B17" s="7">
        <f>'My model'!B17 - OPTA!B17</f>
        <v>0</v>
      </c>
      <c r="C17" s="7">
        <f>'My model'!C17 - OPTA!C17</f>
        <v>0</v>
      </c>
      <c r="D17" s="7">
        <f>'My model'!D17 - OPTA!D17</f>
        <v>0</v>
      </c>
      <c r="E17" s="7">
        <f>'My model'!E17 - OPTA!E17</f>
        <v>0</v>
      </c>
      <c r="F17" s="7">
        <f>'My model'!F17 - OPTA!F17</f>
        <v>0</v>
      </c>
      <c r="G17" s="7">
        <f>'My model'!G17 - OPTA!G17</f>
        <v>0</v>
      </c>
      <c r="H17" s="7">
        <f>'My model'!H17 - OPTA!H17</f>
        <v>0</v>
      </c>
      <c r="I17" s="7">
        <f>'My model'!I17 - OPTA!I17</f>
        <v>0</v>
      </c>
      <c r="J17" s="7">
        <f>'My model'!J17 - OPTA!J17</f>
        <v>0</v>
      </c>
      <c r="K17" s="7">
        <f>'My model'!K17 - OPTA!K17</f>
        <v>0.001</v>
      </c>
      <c r="L17" s="7">
        <f>'My model'!L17 - OPTA!L17</f>
        <v>0.001</v>
      </c>
      <c r="M17" s="7">
        <f>'My model'!M17 - OPTA!M17</f>
        <v>0.003</v>
      </c>
      <c r="N17" s="7">
        <f>'My model'!N17 - OPTA!N17</f>
        <v>0.002</v>
      </c>
      <c r="O17" s="7">
        <f>'My model'!O17 - OPTA!O17</f>
        <v>0.006</v>
      </c>
      <c r="P17" s="7">
        <f>'My model'!P17 - OPTA!P17</f>
        <v>0.004</v>
      </c>
      <c r="Q17" s="7">
        <f>'My model'!Q17 - OPTA!Q17</f>
        <v>-0.017</v>
      </c>
      <c r="R17" s="7"/>
      <c r="S17" s="7"/>
      <c r="T17" s="7"/>
      <c r="U17" s="7"/>
    </row>
    <row r="18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6" t="s">
        <v>33</v>
      </c>
      <c r="B19" s="7">
        <f t="array" ref="B19">AVERAGE(ABS(B2:Q17))</f>
        <v>0.01258203125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8" t="s">
        <v>34</v>
      </c>
      <c r="B20" s="7">
        <f t="array" ref="B20">AVERAGE(IF(OPTA!B2:Q17 &gt; 0.02, ABS(B2:Q17)))
</f>
        <v>0.03012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mergeCells count="2">
    <mergeCell ref="A20:A21"/>
    <mergeCell ref="B20:B21"/>
  </mergeCells>
  <conditionalFormatting sqref="B2:Q17">
    <cfRule type="colorScale" priority="1">
      <colorScale>
        <cfvo type="formula" val="-0.08"/>
        <cfvo type="formula" val="0"/>
        <cfvo type="formula" val="0.12"/>
        <color rgb="FF6D9EEB"/>
        <color rgb="FFFFFFFF"/>
        <color rgb="FF93C47D"/>
      </colorScale>
    </cfRule>
  </conditionalFormatting>
  <conditionalFormatting sqref="B2:Q17">
    <cfRule type="colorScale" priority="2">
      <colorScale>
        <cfvo type="formula" val="-0.08"/>
        <cfvo type="formula" val="0"/>
        <cfvo type="formula" val="0.12"/>
        <color rgb="FF6D9EEB"/>
        <color rgb="FFFFFFFF"/>
        <color rgb="FF93C47D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0" width="9.71"/>
    <col customWidth="1" min="11" max="1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9">
        <f>IF(AND(OPTA!B2&lt;&gt;0, ABS('My model'!B2 - OPTA!B2) &gt; 0.01), ('My model'!B2 - OPTA!B2) / OPTA!B2, "")</f>
        <v>0.04232804233</v>
      </c>
      <c r="C2" s="9">
        <f>IF(AND(OPTA!C2&lt;&gt;0, ABS('My model'!C2 - OPTA!C2) &gt; 0.01), ('My model'!C2 - OPTA!C2) / OPTA!C2, "")</f>
        <v>0.0679245283</v>
      </c>
      <c r="D2" s="9">
        <f>IF(AND(OPTA!D2&lt;&gt;0, ABS('My model'!D2 - OPTA!D2) &gt; 0.01), ('My model'!D2 - OPTA!D2) / OPTA!D2, "")</f>
        <v>0.09523809524</v>
      </c>
      <c r="E2" s="10">
        <f>IF(AND(OPTA!E2&lt;&gt;0, ABS('My model'!E2 - OPTA!E2) &gt; 0.01), ('My model'!E2 - OPTA!E2) / OPTA!E2, "")</f>
        <v>-0.247706422</v>
      </c>
      <c r="F2" s="10">
        <f>IF(AND(OPTA!F2&lt;&gt;0, ABS('My model'!F2 - OPTA!F2) &gt; 0.01), ('My model'!F2 - OPTA!F2) / OPTA!F2, "")</f>
        <v>-0.4130434783</v>
      </c>
      <c r="G2" s="10" t="str">
        <f>IF(AND(OPTA!G2&lt;&gt;0, ABS('My model'!G2 - OPTA!G2) &gt; 0.01), ('My model'!G2 - OPTA!G2) / OPTA!G2, "")</f>
        <v/>
      </c>
      <c r="H2" s="10" t="str">
        <f>IF(AND(OPTA!H2&lt;&gt;0, ABS('My model'!H2 - OPTA!H2) &gt; 0.01), ('My model'!H2 - OPTA!H2) / OPTA!H2, "")</f>
        <v/>
      </c>
      <c r="I2" s="10" t="str">
        <f>IF(AND(OPTA!I2&lt;&gt;0, ABS('My model'!I2 - OPTA!I2) &gt; 0.01), ('My model'!I2 - OPTA!I2) / OPTA!I2, "")</f>
        <v/>
      </c>
      <c r="J2" s="10" t="str">
        <f>IF(AND(OPTA!J2&lt;&gt;0, ABS('My model'!J2 - OPTA!J2) &gt; 0.01), ('My model'!J2 - OPTA!J2) / OPTA!J2, "")</f>
        <v/>
      </c>
      <c r="K2" s="10" t="str">
        <f>IF(AND(OPTA!K2&lt;&gt;0, ABS('My model'!K2 - OPTA!K2) &gt; 0.01), ('My model'!K2 - OPTA!K2) / OPTA!K2, "")</f>
        <v/>
      </c>
      <c r="L2" s="10" t="str">
        <f>IF(AND(OPTA!L2&lt;&gt;0, ABS('My model'!L2 - OPTA!L2) &gt; 0.01), ('My model'!L2 - OPTA!L2) / OPTA!L2, "")</f>
        <v/>
      </c>
      <c r="M2" s="10" t="str">
        <f>IF(AND(OPTA!M2&lt;&gt;0, ABS('My model'!M2 - OPTA!M2) &gt; 0.01), ('My model'!M2 - OPTA!M2) / OPTA!M2, "")</f>
        <v/>
      </c>
      <c r="N2" s="10" t="str">
        <f>IF(AND(OPTA!N2&lt;&gt;0, ABS('My model'!N2 - OPTA!N2) &gt; 0.01), ('My model'!N2 - OPTA!N2) / OPTA!N2, "")</f>
        <v/>
      </c>
      <c r="O2" s="10" t="str">
        <f>IF(AND(OPTA!O2&lt;&gt;0, ABS('My model'!O2 - OPTA!O2) &gt; 0.01), ('My model'!O2 - OPTA!O2) / OPTA!O2, "")</f>
        <v/>
      </c>
      <c r="P2" s="10" t="str">
        <f>IF(AND(OPTA!P2&lt;&gt;0, ABS('My model'!P2 - OPTA!P2) &gt; 0.01), ('My model'!P2 - OPTA!P2) / OPTA!P2, "")</f>
        <v/>
      </c>
      <c r="Q2" s="10" t="str">
        <f>IF(AND(OPTA!Q2&lt;&gt;0, ABS('My model'!Q2 - OPTA!Q2) &gt; 0.01), ('My model'!Q2 - OPTA!Q2) / OPTA!Q2, "")</f>
        <v/>
      </c>
    </row>
    <row r="3">
      <c r="A3" s="2" t="s">
        <v>18</v>
      </c>
      <c r="B3" s="9">
        <f>IF(AND(OPTA!B3&lt;&gt;0, ABS('My model'!B3 - OPTA!B3) &gt; 0.01), ('My model'!B3 - OPTA!B3) / OPTA!B3, "")</f>
        <v>0.04659498208</v>
      </c>
      <c r="C3" s="9">
        <f>IF(AND(OPTA!C3&lt;&gt;0, ABS('My model'!C3 - OPTA!C3) &gt; 0.01), ('My model'!C3 - OPTA!C3) / OPTA!C3, "")</f>
        <v>0.1119402985</v>
      </c>
      <c r="D3" s="9">
        <f>IF(AND(OPTA!D3&lt;&gt;0, ABS('My model'!D3 - OPTA!D3) &gt; 0.01), ('My model'!D3 - OPTA!D3) / OPTA!D3, "")</f>
        <v>0.1171171171</v>
      </c>
      <c r="E3" s="9">
        <f>IF(AND(OPTA!E3&lt;&gt;0, ABS('My model'!E3 - OPTA!E3) &gt; 0.01), ('My model'!E3 - OPTA!E3) / OPTA!E3, "")</f>
        <v>-0.2279411765</v>
      </c>
      <c r="F3" s="10">
        <f>IF(AND(OPTA!F3&lt;&gt;0, ABS('My model'!F3 - OPTA!F3) &gt; 0.01), ('My model'!F3 - OPTA!F3) / OPTA!F3, "")</f>
        <v>-0.3768115942</v>
      </c>
      <c r="G3" s="10">
        <f>IF(AND(OPTA!G3&lt;&gt;0, ABS('My model'!G3 - OPTA!G3) &gt; 0.01), ('My model'!G3 - OPTA!G3) / OPTA!G3, "")</f>
        <v>-0.44</v>
      </c>
      <c r="H3" s="10" t="str">
        <f>IF(AND(OPTA!H3&lt;&gt;0, ABS('My model'!H3 - OPTA!H3) &gt; 0.01), ('My model'!H3 - OPTA!H3) / OPTA!H3, "")</f>
        <v/>
      </c>
      <c r="I3" s="10" t="str">
        <f>IF(AND(OPTA!I3&lt;&gt;0, ABS('My model'!I3 - OPTA!I3) &gt; 0.01), ('My model'!I3 - OPTA!I3) / OPTA!I3, "")</f>
        <v/>
      </c>
      <c r="J3" s="10" t="str">
        <f>IF(AND(OPTA!J3&lt;&gt;0, ABS('My model'!J3 - OPTA!J3) &gt; 0.01), ('My model'!J3 - OPTA!J3) / OPTA!J3, "")</f>
        <v/>
      </c>
      <c r="K3" s="10" t="str">
        <f>IF(AND(OPTA!K3&lt;&gt;0, ABS('My model'!K3 - OPTA!K3) &gt; 0.01), ('My model'!K3 - OPTA!K3) / OPTA!K3, "")</f>
        <v/>
      </c>
      <c r="L3" s="10" t="str">
        <f>IF(AND(OPTA!L3&lt;&gt;0, ABS('My model'!L3 - OPTA!L3) &gt; 0.01), ('My model'!L3 - OPTA!L3) / OPTA!L3, "")</f>
        <v/>
      </c>
      <c r="M3" s="10" t="str">
        <f>IF(AND(OPTA!M3&lt;&gt;0, ABS('My model'!M3 - OPTA!M3) &gt; 0.01), ('My model'!M3 - OPTA!M3) / OPTA!M3, "")</f>
        <v/>
      </c>
      <c r="N3" s="10" t="str">
        <f>IF(AND(OPTA!N3&lt;&gt;0, ABS('My model'!N3 - OPTA!N3) &gt; 0.01), ('My model'!N3 - OPTA!N3) / OPTA!N3, "")</f>
        <v/>
      </c>
      <c r="O3" s="10" t="str">
        <f>IF(AND(OPTA!O3&lt;&gt;0, ABS('My model'!O3 - OPTA!O3) &gt; 0.01), ('My model'!O3 - OPTA!O3) / OPTA!O3, "")</f>
        <v/>
      </c>
      <c r="P3" s="10" t="str">
        <f>IF(AND(OPTA!P3&lt;&gt;0, ABS('My model'!P3 - OPTA!P3) &gt; 0.01), ('My model'!P3 - OPTA!P3) / OPTA!P3, "")</f>
        <v/>
      </c>
      <c r="Q3" s="10" t="str">
        <f>IF(AND(OPTA!Q3&lt;&gt;0, ABS('My model'!Q3 - OPTA!Q3) &gt; 0.01), ('My model'!Q3 - OPTA!Q3) / OPTA!Q3, "")</f>
        <v/>
      </c>
    </row>
    <row r="4">
      <c r="A4" s="2" t="s">
        <v>19</v>
      </c>
      <c r="B4" s="10">
        <f>IF(AND(OPTA!B4&lt;&gt;0, ABS('My model'!B4 - OPTA!B4) &gt; 0.01), ('My model'!B4 - OPTA!B4) / OPTA!B4, "")</f>
        <v>0.04562737643</v>
      </c>
      <c r="C4" s="9">
        <f>IF(AND(OPTA!C4&lt;&gt;0, ABS('My model'!C4 - OPTA!C4) &gt; 0.01), ('My model'!C4 - OPTA!C4) / OPTA!C4, "")</f>
        <v>0.06859205776</v>
      </c>
      <c r="D4" s="10">
        <f>IF(AND(OPTA!D4&lt;&gt;0, ABS('My model'!D4 - OPTA!D4) &gt; 0.01), ('My model'!D4 - OPTA!D4) / OPTA!D4, "")</f>
        <v>0.07860262009</v>
      </c>
      <c r="E4" s="9">
        <f>IF(AND(OPTA!E4&lt;&gt;0, ABS('My model'!E4 - OPTA!E4) &gt; 0.01), ('My model'!E4 - OPTA!E4) / OPTA!E4, "")</f>
        <v>-0.1428571429</v>
      </c>
      <c r="F4" s="9">
        <f>IF(AND(OPTA!F4&lt;&gt;0, ABS('My model'!F4 - OPTA!F4) &gt; 0.01), ('My model'!F4 - OPTA!F4) / OPTA!F4, "")</f>
        <v>-0.2816901408</v>
      </c>
      <c r="G4" s="9" t="str">
        <f>IF(AND(OPTA!G4&lt;&gt;0, ABS('My model'!G4 - OPTA!G4) &gt; 0.01), ('My model'!G4 - OPTA!G4) / OPTA!G4, "")</f>
        <v/>
      </c>
      <c r="H4" s="10" t="str">
        <f>IF(AND(OPTA!H4&lt;&gt;0, ABS('My model'!H4 - OPTA!H4) &gt; 0.01), ('My model'!H4 - OPTA!H4) / OPTA!H4, "")</f>
        <v/>
      </c>
      <c r="I4" s="10" t="str">
        <f>IF(AND(OPTA!I4&lt;&gt;0, ABS('My model'!I4 - OPTA!I4) &gt; 0.01), ('My model'!I4 - OPTA!I4) / OPTA!I4, "")</f>
        <v/>
      </c>
      <c r="J4" s="10" t="str">
        <f>IF(AND(OPTA!J4&lt;&gt;0, ABS('My model'!J4 - OPTA!J4) &gt; 0.01), ('My model'!J4 - OPTA!J4) / OPTA!J4, "")</f>
        <v/>
      </c>
      <c r="K4" s="10" t="str">
        <f>IF(AND(OPTA!K4&lt;&gt;0, ABS('My model'!K4 - OPTA!K4) &gt; 0.01), ('My model'!K4 - OPTA!K4) / OPTA!K4, "")</f>
        <v/>
      </c>
      <c r="L4" s="10" t="str">
        <f>IF(AND(OPTA!L4&lt;&gt;0, ABS('My model'!L4 - OPTA!L4) &gt; 0.01), ('My model'!L4 - OPTA!L4) / OPTA!L4, "")</f>
        <v/>
      </c>
      <c r="M4" s="10" t="str">
        <f>IF(AND(OPTA!M4&lt;&gt;0, ABS('My model'!M4 - OPTA!M4) &gt; 0.01), ('My model'!M4 - OPTA!M4) / OPTA!M4, "")</f>
        <v/>
      </c>
      <c r="N4" s="10" t="str">
        <f>IF(AND(OPTA!N4&lt;&gt;0, ABS('My model'!N4 - OPTA!N4) &gt; 0.01), ('My model'!N4 - OPTA!N4) / OPTA!N4, "")</f>
        <v/>
      </c>
      <c r="O4" s="10" t="str">
        <f>IF(AND(OPTA!O4&lt;&gt;0, ABS('My model'!O4 - OPTA!O4) &gt; 0.01), ('My model'!O4 - OPTA!O4) / OPTA!O4, "")</f>
        <v/>
      </c>
      <c r="P4" s="10" t="str">
        <f>IF(AND(OPTA!P4&lt;&gt;0, ABS('My model'!P4 - OPTA!P4) &gt; 0.01), ('My model'!P4 - OPTA!P4) / OPTA!P4, "")</f>
        <v/>
      </c>
      <c r="Q4" s="10" t="str">
        <f>IF(AND(OPTA!Q4&lt;&gt;0, ABS('My model'!Q4 - OPTA!Q4) &gt; 0.01), ('My model'!Q4 - OPTA!Q4) / OPTA!Q4, "")</f>
        <v/>
      </c>
    </row>
    <row r="5">
      <c r="A5" s="2" t="s">
        <v>20</v>
      </c>
      <c r="B5" s="10" t="str">
        <f>IF(AND(OPTA!B5&lt;&gt;0, ABS('My model'!B5 - OPTA!B5) &gt; 0.01), ('My model'!B5 - OPTA!B5) / OPTA!B5, "")</f>
        <v/>
      </c>
      <c r="C5" s="9">
        <f>IF(AND(OPTA!C5&lt;&gt;0, ABS('My model'!C5 - OPTA!C5) &gt; 0.01), ('My model'!C5 - OPTA!C5) / OPTA!C5, "")</f>
        <v>-0.2777777778</v>
      </c>
      <c r="D5" s="10">
        <f>IF(AND(OPTA!D5&lt;&gt;0, ABS('My model'!D5 - OPTA!D5) &gt; 0.01), ('My model'!D5 - OPTA!D5) / OPTA!D5, "")</f>
        <v>-0.1617647059</v>
      </c>
      <c r="E5" s="9">
        <f>IF(AND(OPTA!E5&lt;&gt;0, ABS('My model'!E5 - OPTA!E5) &gt; 0.01), ('My model'!E5 - OPTA!E5) / OPTA!E5, "")</f>
        <v>0.134529148</v>
      </c>
      <c r="F5" s="9" t="str">
        <f>IF(AND(OPTA!F5&lt;&gt;0, ABS('My model'!F5 - OPTA!F5) &gt; 0.01), ('My model'!F5 - OPTA!F5) / OPTA!F5, "")</f>
        <v/>
      </c>
      <c r="G5" s="10">
        <f>IF(AND(OPTA!G5&lt;&gt;0, ABS('My model'!G5 - OPTA!G5) &gt; 0.01), ('My model'!G5 - OPTA!G5) / OPTA!G5, "")</f>
        <v>0.1551724138</v>
      </c>
      <c r="H5" s="10" t="str">
        <f>IF(AND(OPTA!H5&lt;&gt;0, ABS('My model'!H5 - OPTA!H5) &gt; 0.01), ('My model'!H5 - OPTA!H5) / OPTA!H5, "")</f>
        <v/>
      </c>
      <c r="I5" s="10" t="str">
        <f>IF(AND(OPTA!I5&lt;&gt;0, ABS('My model'!I5 - OPTA!I5) &gt; 0.01), ('My model'!I5 - OPTA!I5) / OPTA!I5, "")</f>
        <v/>
      </c>
      <c r="J5" s="10" t="str">
        <f>IF(AND(OPTA!J5&lt;&gt;0, ABS('My model'!J5 - OPTA!J5) &gt; 0.01), ('My model'!J5 - OPTA!J5) / OPTA!J5, "")</f>
        <v/>
      </c>
      <c r="K5" s="10" t="str">
        <f>IF(AND(OPTA!K5&lt;&gt;0, ABS('My model'!K5 - OPTA!K5) &gt; 0.01), ('My model'!K5 - OPTA!K5) / OPTA!K5, "")</f>
        <v/>
      </c>
      <c r="L5" s="10" t="str">
        <f>IF(AND(OPTA!L5&lt;&gt;0, ABS('My model'!L5 - OPTA!L5) &gt; 0.01), ('My model'!L5 - OPTA!L5) / OPTA!L5, "")</f>
        <v/>
      </c>
      <c r="M5" s="10" t="str">
        <f>IF(AND(OPTA!M5&lt;&gt;0, ABS('My model'!M5 - OPTA!M5) &gt; 0.01), ('My model'!M5 - OPTA!M5) / OPTA!M5, "")</f>
        <v/>
      </c>
      <c r="N5" s="10" t="str">
        <f>IF(AND(OPTA!N5&lt;&gt;0, ABS('My model'!N5 - OPTA!N5) &gt; 0.01), ('My model'!N5 - OPTA!N5) / OPTA!N5, "")</f>
        <v/>
      </c>
      <c r="O5" s="10" t="str">
        <f>IF(AND(OPTA!O5&lt;&gt;0, ABS('My model'!O5 - OPTA!O5) &gt; 0.01), ('My model'!O5 - OPTA!O5) / OPTA!O5, "")</f>
        <v/>
      </c>
      <c r="P5" s="10" t="str">
        <f>IF(AND(OPTA!P5&lt;&gt;0, ABS('My model'!P5 - OPTA!P5) &gt; 0.01), ('My model'!P5 - OPTA!P5) / OPTA!P5, "")</f>
        <v/>
      </c>
      <c r="Q5" s="10" t="str">
        <f>IF(AND(OPTA!Q5&lt;&gt;0, ABS('My model'!Q5 - OPTA!Q5) &gt; 0.01), ('My model'!Q5 - OPTA!Q5) / OPTA!Q5, "")</f>
        <v/>
      </c>
    </row>
    <row r="6">
      <c r="A6" s="2" t="s">
        <v>21</v>
      </c>
      <c r="B6" s="10">
        <f>IF(AND(OPTA!B6&lt;&gt;0, ABS('My model'!B6 - OPTA!B6) &gt; 0.01), ('My model'!B6 - OPTA!B6) / OPTA!B6, "")</f>
        <v>-0.6666666667</v>
      </c>
      <c r="C6" s="10">
        <f>IF(AND(OPTA!C6&lt;&gt;0, ABS('My model'!C6 - OPTA!C6) &gt; 0.01), ('My model'!C6 - OPTA!C6) / OPTA!C6, "")</f>
        <v>-0.5208333333</v>
      </c>
      <c r="D6" s="9">
        <f>IF(AND(OPTA!D6&lt;&gt;0, ABS('My model'!D6 - OPTA!D6) &gt; 0.01), ('My model'!D6 - OPTA!D6) / OPTA!D6, "")</f>
        <v>-0.3588235294</v>
      </c>
      <c r="E6" s="9">
        <f>IF(AND(OPTA!E6&lt;&gt;0, ABS('My model'!E6 - OPTA!E6) &gt; 0.01), ('My model'!E6 - OPTA!E6) / OPTA!E6, "")</f>
        <v>-0.08148148148</v>
      </c>
      <c r="F6" s="9">
        <f>IF(AND(OPTA!F6&lt;&gt;0, ABS('My model'!F6 - OPTA!F6) &gt; 0.01), ('My model'!F6 - OPTA!F6) / OPTA!F6, "")</f>
        <v>0.1547619048</v>
      </c>
      <c r="G6" s="9">
        <f>IF(AND(OPTA!G6&lt;&gt;0, ABS('My model'!G6 - OPTA!G6) &gt; 0.01), ('My model'!G6 - OPTA!G6) / OPTA!G6, "")</f>
        <v>0.7532467532</v>
      </c>
      <c r="H6" s="9" t="str">
        <f>IF(AND(OPTA!H6&lt;&gt;0, ABS('My model'!H6 - OPTA!H6) &gt; 0.01), ('My model'!H6 - OPTA!H6) / OPTA!H6, "")</f>
        <v/>
      </c>
      <c r="I6" s="10" t="str">
        <f>IF(AND(OPTA!I6&lt;&gt;0, ABS('My model'!I6 - OPTA!I6) &gt; 0.01), ('My model'!I6 - OPTA!I6) / OPTA!I6, "")</f>
        <v/>
      </c>
      <c r="J6" s="10" t="str">
        <f>IF(AND(OPTA!J6&lt;&gt;0, ABS('My model'!J6 - OPTA!J6) &gt; 0.01), ('My model'!J6 - OPTA!J6) / OPTA!J6, "")</f>
        <v/>
      </c>
      <c r="K6" s="10" t="str">
        <f>IF(AND(OPTA!K6&lt;&gt;0, ABS('My model'!K6 - OPTA!K6) &gt; 0.01), ('My model'!K6 - OPTA!K6) / OPTA!K6, "")</f>
        <v/>
      </c>
      <c r="L6" s="10" t="str">
        <f>IF(AND(OPTA!L6&lt;&gt;0, ABS('My model'!L6 - OPTA!L6) &gt; 0.01), ('My model'!L6 - OPTA!L6) / OPTA!L6, "")</f>
        <v/>
      </c>
      <c r="M6" s="10" t="str">
        <f>IF(AND(OPTA!M6&lt;&gt;0, ABS('My model'!M6 - OPTA!M6) &gt; 0.01), ('My model'!M6 - OPTA!M6) / OPTA!M6, "")</f>
        <v/>
      </c>
      <c r="N6" s="10" t="str">
        <f>IF(AND(OPTA!N6&lt;&gt;0, ABS('My model'!N6 - OPTA!N6) &gt; 0.01), ('My model'!N6 - OPTA!N6) / OPTA!N6, "")</f>
        <v/>
      </c>
      <c r="O6" s="10" t="str">
        <f>IF(AND(OPTA!O6&lt;&gt;0, ABS('My model'!O6 - OPTA!O6) &gt; 0.01), ('My model'!O6 - OPTA!O6) / OPTA!O6, "")</f>
        <v/>
      </c>
      <c r="P6" s="10" t="str">
        <f>IF(AND(OPTA!P6&lt;&gt;0, ABS('My model'!P6 - OPTA!P6) &gt; 0.01), ('My model'!P6 - OPTA!P6) / OPTA!P6, "")</f>
        <v/>
      </c>
      <c r="Q6" s="10" t="str">
        <f>IF(AND(OPTA!Q6&lt;&gt;0, ABS('My model'!Q6 - OPTA!Q6) &gt; 0.01), ('My model'!Q6 - OPTA!Q6) / OPTA!Q6, "")</f>
        <v/>
      </c>
    </row>
    <row r="7">
      <c r="A7" s="2" t="s">
        <v>22</v>
      </c>
      <c r="B7" s="10" t="str">
        <f>IF(AND(OPTA!B7&lt;&gt;0, ABS('My model'!B7 - OPTA!B7) &gt; 0.01), ('My model'!B7 - OPTA!B7) / OPTA!B7, "")</f>
        <v/>
      </c>
      <c r="C7" s="10" t="str">
        <f>IF(AND(OPTA!C7&lt;&gt;0, ABS('My model'!C7 - OPTA!C7) &gt; 0.01), ('My model'!C7 - OPTA!C7) / OPTA!C7, "")</f>
        <v/>
      </c>
      <c r="D7" s="10">
        <f>IF(AND(OPTA!D7&lt;&gt;0, ABS('My model'!D7 - OPTA!D7) &gt; 0.01), ('My model'!D7 - OPTA!D7) / OPTA!D7, "")</f>
        <v>0.3703703704</v>
      </c>
      <c r="E7" s="9">
        <f>IF(AND(OPTA!E7&lt;&gt;0, ABS('My model'!E7 - OPTA!E7) &gt; 0.01), ('My model'!E7 - OPTA!E7) / OPTA!E7, "")</f>
        <v>0.5433070866</v>
      </c>
      <c r="F7" s="9">
        <f>IF(AND(OPTA!F7&lt;&gt;0, ABS('My model'!F7 - OPTA!F7) &gt; 0.01), ('My model'!F7 - OPTA!F7) / OPTA!F7, "")</f>
        <v>0.1325757576</v>
      </c>
      <c r="G7" s="9">
        <f>IF(AND(OPTA!G7&lt;&gt;0, ABS('My model'!G7 - OPTA!G7) &gt; 0.01), ('My model'!G7 - OPTA!G7) / OPTA!G7, "")</f>
        <v>-0.1752808989</v>
      </c>
      <c r="H7" s="10">
        <f>IF(AND(OPTA!H7&lt;&gt;0, ABS('My model'!H7 - OPTA!H7) &gt; 0.01), ('My model'!H7 - OPTA!H7) / OPTA!H7, "")</f>
        <v>-0.5492957746</v>
      </c>
      <c r="I7" s="9" t="str">
        <f>IF(AND(OPTA!I7&lt;&gt;0, ABS('My model'!I7 - OPTA!I7) &gt; 0.01), ('My model'!I7 - OPTA!I7) / OPTA!I7, "")</f>
        <v/>
      </c>
      <c r="J7" s="9" t="str">
        <f>IF(AND(OPTA!J7&lt;&gt;0, ABS('My model'!J7 - OPTA!J7) &gt; 0.01), ('My model'!J7 - OPTA!J7) / OPTA!J7, "")</f>
        <v/>
      </c>
      <c r="K7" s="10" t="str">
        <f>IF(AND(OPTA!K7&lt;&gt;0, ABS('My model'!K7 - OPTA!K7) &gt; 0.01), ('My model'!K7 - OPTA!K7) / OPTA!K7, "")</f>
        <v/>
      </c>
      <c r="L7" s="10" t="str">
        <f>IF(AND(OPTA!L7&lt;&gt;0, ABS('My model'!L7 - OPTA!L7) &gt; 0.01), ('My model'!L7 - OPTA!L7) / OPTA!L7, "")</f>
        <v/>
      </c>
      <c r="M7" s="10" t="str">
        <f>IF(AND(OPTA!M7&lt;&gt;0, ABS('My model'!M7 - OPTA!M7) &gt; 0.01), ('My model'!M7 - OPTA!M7) / OPTA!M7, "")</f>
        <v/>
      </c>
      <c r="N7" s="10" t="str">
        <f>IF(AND(OPTA!N7&lt;&gt;0, ABS('My model'!N7 - OPTA!N7) &gt; 0.01), ('My model'!N7 - OPTA!N7) / OPTA!N7, "")</f>
        <v/>
      </c>
      <c r="O7" s="10" t="str">
        <f>IF(AND(OPTA!O7&lt;&gt;0, ABS('My model'!O7 - OPTA!O7) &gt; 0.01), ('My model'!O7 - OPTA!O7) / OPTA!O7, "")</f>
        <v/>
      </c>
      <c r="P7" s="10" t="str">
        <f>IF(AND(OPTA!P7&lt;&gt;0, ABS('My model'!P7 - OPTA!P7) &gt; 0.01), ('My model'!P7 - OPTA!P7) / OPTA!P7, "")</f>
        <v/>
      </c>
      <c r="Q7" s="10" t="str">
        <f>IF(AND(OPTA!Q7&lt;&gt;0, ABS('My model'!Q7 - OPTA!Q7) &gt; 0.01), ('My model'!Q7 - OPTA!Q7) / OPTA!Q7, "")</f>
        <v/>
      </c>
    </row>
    <row r="8">
      <c r="A8" s="2" t="s">
        <v>23</v>
      </c>
      <c r="B8" s="10" t="str">
        <f>IF(AND(OPTA!B8&lt;&gt;0, ABS('My model'!B8 - OPTA!B8) &gt; 0.01), ('My model'!B8 - OPTA!B8) / OPTA!B8, "")</f>
        <v/>
      </c>
      <c r="C8" s="10" t="str">
        <f>IF(AND(OPTA!C8&lt;&gt;0, ABS('My model'!C8 - OPTA!C8) &gt; 0.01), ('My model'!C8 - OPTA!C8) / OPTA!C8, "")</f>
        <v/>
      </c>
      <c r="D8" s="10" t="str">
        <f>IF(AND(OPTA!D8&lt;&gt;0, ABS('My model'!D8 - OPTA!D8) &gt; 0.01), ('My model'!D8 - OPTA!D8) / OPTA!D8, "")</f>
        <v/>
      </c>
      <c r="E8" s="10" t="str">
        <f>IF(AND(OPTA!E8&lt;&gt;0, ABS('My model'!E8 - OPTA!E8) &gt; 0.01), ('My model'!E8 - OPTA!E8) / OPTA!E8, "")</f>
        <v/>
      </c>
      <c r="F8" s="9" t="str">
        <f>IF(AND(OPTA!F8&lt;&gt;0, ABS('My model'!F8 - OPTA!F8) &gt; 0.01), ('My model'!F8 - OPTA!F8) / OPTA!F8, "")</f>
        <v/>
      </c>
      <c r="G8" s="9">
        <f>IF(AND(OPTA!G8&lt;&gt;0, ABS('My model'!G8 - OPTA!G8) &gt; 0.01), ('My model'!G8 - OPTA!G8) / OPTA!G8, "")</f>
        <v>-0.3150684932</v>
      </c>
      <c r="H8" s="10">
        <f>IF(AND(OPTA!H8&lt;&gt;0, ABS('My model'!H8 - OPTA!H8) &gt; 0.01), ('My model'!H8 - OPTA!H8) / OPTA!H8, "")</f>
        <v>0.352688172</v>
      </c>
      <c r="I8" s="9">
        <f>IF(AND(OPTA!I8&lt;&gt;0, ABS('My model'!I8 - OPTA!I8) &gt; 0.01), ('My model'!I8 - OPTA!I8) / OPTA!I8, "")</f>
        <v>-0.1690140845</v>
      </c>
      <c r="J8" s="9">
        <f>IF(AND(OPTA!J8&lt;&gt;0, ABS('My model'!J8 - OPTA!J8) &gt; 0.01), ('My model'!J8 - OPTA!J8) / OPTA!J8, "")</f>
        <v>-0.5089285714</v>
      </c>
      <c r="K8" s="9">
        <f>IF(AND(OPTA!K8&lt;&gt;0, ABS('My model'!K8 - OPTA!K8) &gt; 0.01), ('My model'!K8 - OPTA!K8) / OPTA!K8, "")</f>
        <v>-0.6052631579</v>
      </c>
      <c r="L8" s="10" t="str">
        <f>IF(AND(OPTA!L8&lt;&gt;0, ABS('My model'!L8 - OPTA!L8) &gt; 0.01), ('My model'!L8 - OPTA!L8) / OPTA!L8, "")</f>
        <v/>
      </c>
      <c r="M8" s="10" t="str">
        <f>IF(AND(OPTA!M8&lt;&gt;0, ABS('My model'!M8 - OPTA!M8) &gt; 0.01), ('My model'!M8 - OPTA!M8) / OPTA!M8, "")</f>
        <v/>
      </c>
      <c r="N8" s="10" t="str">
        <f>IF(AND(OPTA!N8&lt;&gt;0, ABS('My model'!N8 - OPTA!N8) &gt; 0.01), ('My model'!N8 - OPTA!N8) / OPTA!N8, "")</f>
        <v/>
      </c>
      <c r="O8" s="10" t="str">
        <f>IF(AND(OPTA!O8&lt;&gt;0, ABS('My model'!O8 - OPTA!O8) &gt; 0.01), ('My model'!O8 - OPTA!O8) / OPTA!O8, "")</f>
        <v/>
      </c>
      <c r="P8" s="10" t="str">
        <f>IF(AND(OPTA!P8&lt;&gt;0, ABS('My model'!P8 - OPTA!P8) &gt; 0.01), ('My model'!P8 - OPTA!P8) / OPTA!P8, "")</f>
        <v/>
      </c>
      <c r="Q8" s="10" t="str">
        <f>IF(AND(OPTA!Q8&lt;&gt;0, ABS('My model'!Q8 - OPTA!Q8) &gt; 0.01), ('My model'!Q8 - OPTA!Q8) / OPTA!Q8, "")</f>
        <v/>
      </c>
    </row>
    <row r="9">
      <c r="A9" s="2" t="s">
        <v>24</v>
      </c>
      <c r="B9" s="10" t="str">
        <f>IF(AND(OPTA!B9&lt;&gt;0, ABS('My model'!B9 - OPTA!B9) &gt; 0.01), ('My model'!B9 - OPTA!B9) / OPTA!B9, "")</f>
        <v/>
      </c>
      <c r="C9" s="10" t="str">
        <f>IF(AND(OPTA!C9&lt;&gt;0, ABS('My model'!C9 - OPTA!C9) &gt; 0.01), ('My model'!C9 - OPTA!C9) / OPTA!C9, "")</f>
        <v/>
      </c>
      <c r="D9" s="10" t="str">
        <f>IF(AND(OPTA!D9&lt;&gt;0, ABS('My model'!D9 - OPTA!D9) &gt; 0.01), ('My model'!D9 - OPTA!D9) / OPTA!D9, "")</f>
        <v/>
      </c>
      <c r="E9" s="10" t="str">
        <f>IF(AND(OPTA!E9&lt;&gt;0, ABS('My model'!E9 - OPTA!E9) &gt; 0.01), ('My model'!E9 - OPTA!E9) / OPTA!E9, "")</f>
        <v/>
      </c>
      <c r="F9" s="9" t="str">
        <f>IF(AND(OPTA!F9&lt;&gt;0, ABS('My model'!F9 - OPTA!F9) &gt; 0.01), ('My model'!F9 - OPTA!F9) / OPTA!F9, "")</f>
        <v/>
      </c>
      <c r="G9" s="10">
        <f>IF(AND(OPTA!G9&lt;&gt;0, ABS('My model'!G9 - OPTA!G9) &gt; 0.01), ('My model'!G9 - OPTA!G9) / OPTA!G9, "")</f>
        <v>-0.7333333333</v>
      </c>
      <c r="H9" s="9">
        <f>IF(AND(OPTA!H9&lt;&gt;0, ABS('My model'!H9 - OPTA!H9) &gt; 0.01), ('My model'!H9 - OPTA!H9) / OPTA!H9, "")</f>
        <v>-0.213622291</v>
      </c>
      <c r="I9" s="9">
        <f>IF(AND(OPTA!I9&lt;&gt;0, ABS('My model'!I9 - OPTA!I9) &gt; 0.01), ('My model'!I9 - OPTA!I9) / OPTA!I9, "")</f>
        <v>0.25</v>
      </c>
      <c r="J9" s="9">
        <f>IF(AND(OPTA!J9&lt;&gt;0, ABS('My model'!J9 - OPTA!J9) &gt; 0.01), ('My model'!J9 - OPTA!J9) / OPTA!J9, "")</f>
        <v>0.1052631579</v>
      </c>
      <c r="K9" s="10" t="str">
        <f>IF(AND(OPTA!K9&lt;&gt;0, ABS('My model'!K9 - OPTA!K9) &gt; 0.01), ('My model'!K9 - OPTA!K9) / OPTA!K9, "")</f>
        <v/>
      </c>
      <c r="L9" s="10" t="str">
        <f>IF(AND(OPTA!L9&lt;&gt;0, ABS('My model'!L9 - OPTA!L9) &gt; 0.01), ('My model'!L9 - OPTA!L9) / OPTA!L9, "")</f>
        <v/>
      </c>
      <c r="M9" s="10" t="str">
        <f>IF(AND(OPTA!M9&lt;&gt;0, ABS('My model'!M9 - OPTA!M9) &gt; 0.01), ('My model'!M9 - OPTA!M9) / OPTA!M9, "")</f>
        <v/>
      </c>
      <c r="N9" s="10" t="str">
        <f>IF(AND(OPTA!N9&lt;&gt;0, ABS('My model'!N9 - OPTA!N9) &gt; 0.01), ('My model'!N9 - OPTA!N9) / OPTA!N9, "")</f>
        <v/>
      </c>
      <c r="O9" s="10" t="str">
        <f>IF(AND(OPTA!O9&lt;&gt;0, ABS('My model'!O9 - OPTA!O9) &gt; 0.01), ('My model'!O9 - OPTA!O9) / OPTA!O9, "")</f>
        <v/>
      </c>
      <c r="P9" s="10" t="str">
        <f>IF(AND(OPTA!P9&lt;&gt;0, ABS('My model'!P9 - OPTA!P9) &gt; 0.01), ('My model'!P9 - OPTA!P9) / OPTA!P9, "")</f>
        <v/>
      </c>
      <c r="Q9" s="10" t="str">
        <f>IF(AND(OPTA!Q9&lt;&gt;0, ABS('My model'!Q9 - OPTA!Q9) &gt; 0.01), ('My model'!Q9 - OPTA!Q9) / OPTA!Q9, "")</f>
        <v/>
      </c>
    </row>
    <row r="10">
      <c r="A10" s="2" t="s">
        <v>25</v>
      </c>
      <c r="B10" s="10" t="str">
        <f>IF(AND(OPTA!B10&lt;&gt;0, ABS('My model'!B10 - OPTA!B10) &gt; 0.01), ('My model'!B10 - OPTA!B10) / OPTA!B10, "")</f>
        <v/>
      </c>
      <c r="C10" s="10" t="str">
        <f>IF(AND(OPTA!C10&lt;&gt;0, ABS('My model'!C10 - OPTA!C10) &gt; 0.01), ('My model'!C10 - OPTA!C10) / OPTA!C10, "")</f>
        <v/>
      </c>
      <c r="D10" s="10" t="str">
        <f>IF(AND(OPTA!D10&lt;&gt;0, ABS('My model'!D10 - OPTA!D10) &gt; 0.01), ('My model'!D10 - OPTA!D10) / OPTA!D10, "")</f>
        <v/>
      </c>
      <c r="E10" s="10" t="str">
        <f>IF(AND(OPTA!E10&lt;&gt;0, ABS('My model'!E10 - OPTA!E10) &gt; 0.01), ('My model'!E10 - OPTA!E10) / OPTA!E10, "")</f>
        <v/>
      </c>
      <c r="F10" s="9" t="str">
        <f>IF(AND(OPTA!F10&lt;&gt;0, ABS('My model'!F10 - OPTA!F10) &gt; 0.01), ('My model'!F10 - OPTA!F10) / OPTA!F10, "")</f>
        <v/>
      </c>
      <c r="G10" s="9" t="str">
        <f>IF(AND(OPTA!G10&lt;&gt;0, ABS('My model'!G10 - OPTA!G10) &gt; 0.01), ('My model'!G10 - OPTA!G10) / OPTA!G10, "")</f>
        <v/>
      </c>
      <c r="H10" s="9">
        <f>IF(AND(OPTA!H10&lt;&gt;0, ABS('My model'!H10 - OPTA!H10) &gt; 0.01), ('My model'!H10 - OPTA!H10) / OPTA!H10, "")</f>
        <v>-0.6885245902</v>
      </c>
      <c r="I10" s="10">
        <f>IF(AND(OPTA!I10&lt;&gt;0, ABS('My model'!I10 - OPTA!I10) &gt; 0.01), ('My model'!I10 - OPTA!I10) / OPTA!I10, "")</f>
        <v>-0.5</v>
      </c>
      <c r="J10" s="9">
        <f>IF(AND(OPTA!J10&lt;&gt;0, ABS('My model'!J10 - OPTA!J10) &gt; 0.01), ('My model'!J10 - OPTA!J10) / OPTA!J10, "")</f>
        <v>-0.1957295374</v>
      </c>
      <c r="K10" s="9">
        <f>IF(AND(OPTA!K10&lt;&gt;0, ABS('My model'!K10 - OPTA!K10) &gt; 0.01), ('My model'!K10 - OPTA!K10) / OPTA!K10, "")</f>
        <v>0.07246376812</v>
      </c>
      <c r="L10" s="9">
        <f>IF(AND(OPTA!L10&lt;&gt;0, ABS('My model'!L10 - OPTA!L10) &gt; 0.01), ('My model'!L10 - OPTA!L10) / OPTA!L10, "")</f>
        <v>0.1944444444</v>
      </c>
      <c r="M10" s="10">
        <f>IF(AND(OPTA!M10&lt;&gt;0, ABS('My model'!M10 - OPTA!M10) &gt; 0.01), ('My model'!M10 - OPTA!M10) / OPTA!M10, "")</f>
        <v>0.4367816092</v>
      </c>
      <c r="N10" s="10">
        <f>IF(AND(OPTA!N10&lt;&gt;0, ABS('My model'!N10 - OPTA!N10) &gt; 0.01), ('My model'!N10 - OPTA!N10) / OPTA!N10, "")</f>
        <v>1.022727273</v>
      </c>
      <c r="O10" s="10">
        <f>IF(AND(OPTA!O10&lt;&gt;0, ABS('My model'!O10 - OPTA!O10) &gt; 0.01), ('My model'!O10 - OPTA!O10) / OPTA!O10, "")</f>
        <v>1.888888889</v>
      </c>
      <c r="P10" s="10">
        <f>IF(AND(OPTA!P10&lt;&gt;0, ABS('My model'!P10 - OPTA!P10) &gt; 0.01), ('My model'!P10 - OPTA!P10) / OPTA!P10, "")</f>
        <v>4</v>
      </c>
      <c r="Q10" s="10" t="str">
        <f>IF(AND(OPTA!Q10&lt;&gt;0, ABS('My model'!Q10 - OPTA!Q10) &gt; 0.01), ('My model'!Q10 - OPTA!Q10) / OPTA!Q10, "")</f>
        <v/>
      </c>
    </row>
    <row r="11">
      <c r="A11" s="2" t="s">
        <v>26</v>
      </c>
      <c r="B11" s="10" t="str">
        <f>IF(AND(OPTA!B11&lt;&gt;0, ABS('My model'!B11 - OPTA!B11) &gt; 0.01), ('My model'!B11 - OPTA!B11) / OPTA!B11, "")</f>
        <v/>
      </c>
      <c r="C11" s="10" t="str">
        <f>IF(AND(OPTA!C11&lt;&gt;0, ABS('My model'!C11 - OPTA!C11) &gt; 0.01), ('My model'!C11 - OPTA!C11) / OPTA!C11, "")</f>
        <v/>
      </c>
      <c r="D11" s="10" t="str">
        <f>IF(AND(OPTA!D11&lt;&gt;0, ABS('My model'!D11 - OPTA!D11) &gt; 0.01), ('My model'!D11 - OPTA!D11) / OPTA!D11, "")</f>
        <v/>
      </c>
      <c r="E11" s="10" t="str">
        <f>IF(AND(OPTA!E11&lt;&gt;0, ABS('My model'!E11 - OPTA!E11) &gt; 0.01), ('My model'!E11 - OPTA!E11) / OPTA!E11, "")</f>
        <v/>
      </c>
      <c r="F11" s="10" t="str">
        <f>IF(AND(OPTA!F11&lt;&gt;0, ABS('My model'!F11 - OPTA!F11) &gt; 0.01), ('My model'!F11 - OPTA!F11) / OPTA!F11, "")</f>
        <v/>
      </c>
      <c r="G11" s="10" t="str">
        <f>IF(AND(OPTA!G11&lt;&gt;0, ABS('My model'!G11 - OPTA!G11) &gt; 0.01), ('My model'!G11 - OPTA!G11) / OPTA!G11, "")</f>
        <v/>
      </c>
      <c r="H11" s="10" t="str">
        <f>IF(AND(OPTA!H11&lt;&gt;0, ABS('My model'!H11 - OPTA!H11) &gt; 0.01), ('My model'!H11 - OPTA!H11) / OPTA!H11, "")</f>
        <v/>
      </c>
      <c r="I11" s="9">
        <f>IF(AND(OPTA!I11&lt;&gt;0, ABS('My model'!I11 - OPTA!I11) &gt; 0.01), ('My model'!I11 - OPTA!I11) / OPTA!I11, "")</f>
        <v>1.296296296</v>
      </c>
      <c r="J11" s="9">
        <f>IF(AND(OPTA!J11&lt;&gt;0, ABS('My model'!J11 - OPTA!J11) &gt; 0.01), ('My model'!J11 - OPTA!J11) / OPTA!J11, "")</f>
        <v>0.8571428571</v>
      </c>
      <c r="K11" s="9">
        <f>IF(AND(OPTA!K11&lt;&gt;0, ABS('My model'!K11 - OPTA!K11) &gt; 0.01), ('My model'!K11 - OPTA!K11) / OPTA!K11, "")</f>
        <v>0.1611111111</v>
      </c>
      <c r="L11" s="10">
        <f>IF(AND(OPTA!L11&lt;&gt;0, ABS('My model'!L11 - OPTA!L11) &gt; 0.01), ('My model'!L11 - OPTA!L11) / OPTA!L11, "")</f>
        <v>-0.2352941176</v>
      </c>
      <c r="M11" s="9">
        <f>IF(AND(OPTA!M11&lt;&gt;0, ABS('My model'!M11 - OPTA!M11) &gt; 0.01), ('My model'!M11 - OPTA!M11) / OPTA!M11, "")</f>
        <v>-0.3567251462</v>
      </c>
      <c r="N11" s="9">
        <f>IF(AND(OPTA!N11&lt;&gt;0, ABS('My model'!N11 - OPTA!N11) &gt; 0.01), ('My model'!N11 - OPTA!N11) / OPTA!N11, "")</f>
        <v>-0.4558823529</v>
      </c>
      <c r="O11" s="10">
        <f>IF(AND(OPTA!O11&lt;&gt;0, ABS('My model'!O11 - OPTA!O11) &gt; 0.01), ('My model'!O11 - OPTA!O11) / OPTA!O11, "")</f>
        <v>-0.4805194805</v>
      </c>
      <c r="P11" s="10">
        <f>IF(AND(OPTA!P11&lt;&gt;0, ABS('My model'!P11 - OPTA!P11) &gt; 0.01), ('My model'!P11 - OPTA!P11) / OPTA!P11, "")</f>
        <v>-0.4285714286</v>
      </c>
      <c r="Q11" s="10" t="str">
        <f>IF(AND(OPTA!Q11&lt;&gt;0, ABS('My model'!Q11 - OPTA!Q11) &gt; 0.01), ('My model'!Q11 - OPTA!Q11) / OPTA!Q11, "")</f>
        <v/>
      </c>
    </row>
    <row r="12">
      <c r="A12" s="2" t="s">
        <v>27</v>
      </c>
      <c r="B12" s="10" t="str">
        <f>IF(AND(OPTA!B12&lt;&gt;0, ABS('My model'!B13 - OPTA!B12) &gt; 0.01), ('My model'!B13 - OPTA!B12) / OPTA!B12, "")</f>
        <v/>
      </c>
      <c r="C12" s="10" t="str">
        <f>IF(AND(OPTA!C12&lt;&gt;0, ABS('My model'!C13 - OPTA!C12) &gt; 0.01), ('My model'!C13 - OPTA!C12) / OPTA!C12, "")</f>
        <v/>
      </c>
      <c r="D12" s="10" t="str">
        <f>IF(AND(OPTA!D12&lt;&gt;0, ABS('My model'!D13 - OPTA!D12) &gt; 0.01), ('My model'!D13 - OPTA!D12) / OPTA!D12, "")</f>
        <v/>
      </c>
      <c r="E12" s="10" t="str">
        <f>IF(AND(OPTA!E12&lt;&gt;0, ABS('My model'!E13 - OPTA!E12) &gt; 0.01), ('My model'!E13 - OPTA!E12) / OPTA!E12, "")</f>
        <v/>
      </c>
      <c r="F12" s="10" t="str">
        <f>IF(AND(OPTA!F12&lt;&gt;0, ABS('My model'!F13 - OPTA!F12) &gt; 0.01), ('My model'!F13 - OPTA!F12) / OPTA!F12, "")</f>
        <v/>
      </c>
      <c r="G12" s="10" t="str">
        <f>IF(AND(OPTA!G12&lt;&gt;0, ABS('My model'!G13 - OPTA!G12) &gt; 0.01), ('My model'!G13 - OPTA!G12) / OPTA!G12, "")</f>
        <v/>
      </c>
      <c r="H12" s="10" t="str">
        <f>IF(AND(OPTA!H12&lt;&gt;0, ABS('My model'!H13 - OPTA!H12) &gt; 0.01), ('My model'!H13 - OPTA!H12) / OPTA!H12, "")</f>
        <v/>
      </c>
      <c r="I12" s="10">
        <f>IF(AND(OPTA!I12&lt;&gt;0, ABS('My model'!I13 - OPTA!I12) &gt; 0.01), ('My model'!I13 - OPTA!I12) / OPTA!I12, "")</f>
        <v>1.388888889</v>
      </c>
      <c r="J12" s="9">
        <f>IF(AND(OPTA!J12&lt;&gt;0, ABS('My model'!J13 - OPTA!J12) &gt; 0.01), ('My model'!J13 - OPTA!J12) / OPTA!J12, "")</f>
        <v>0.7230769231</v>
      </c>
      <c r="K12" s="9">
        <f>IF(AND(OPTA!K12&lt;&gt;0, ABS('My model'!K13 - OPTA!K12) &gt; 0.01), ('My model'!K13 - OPTA!K12) / OPTA!K12, "")</f>
        <v>0.243902439</v>
      </c>
      <c r="L12" s="10">
        <f>IF(AND(OPTA!L12&lt;&gt;0, ABS('My model'!L13 - OPTA!L12) &gt; 0.01), ('My model'!L13 - OPTA!L12) / OPTA!L12, "")</f>
        <v>0.08641975309</v>
      </c>
      <c r="M12" s="9">
        <f>IF(AND(OPTA!M12&lt;&gt;0, ABS('My model'!M13 - OPTA!M12) &gt; 0.01), ('My model'!M13 - OPTA!M12) / OPTA!M12, "")</f>
        <v>-0.1407035176</v>
      </c>
      <c r="N12" s="10">
        <f>IF(AND(OPTA!N12&lt;&gt;0, ABS('My model'!N13 - OPTA!N12) &gt; 0.01), ('My model'!N13 - OPTA!N12) / OPTA!N12, "")</f>
        <v>-0.1968911917</v>
      </c>
      <c r="O12" s="10">
        <f>IF(AND(OPTA!O12&lt;&gt;0, ABS('My model'!O13 - OPTA!O12) &gt; 0.01), ('My model'!O13 - OPTA!O12) / OPTA!O12, "")</f>
        <v>-0.1917808219</v>
      </c>
      <c r="P12" s="10">
        <f>IF(AND(OPTA!P12&lt;&gt;0, ABS('My model'!P13 - OPTA!P12) &gt; 0.01), ('My model'!P13 - OPTA!P12) / OPTA!P12, "")</f>
        <v>-0.2727272727</v>
      </c>
      <c r="Q12" s="10" t="str">
        <f>IF(AND(OPTA!Q12&lt;&gt;0, ABS('My model'!Q13 - OPTA!Q12) &gt; 0.01), ('My model'!Q13 - OPTA!Q12) / OPTA!Q12, "")</f>
        <v/>
      </c>
    </row>
    <row r="13">
      <c r="A13" s="2" t="s">
        <v>28</v>
      </c>
      <c r="B13" s="10" t="str">
        <f>IF(AND(OPTA!B13&lt;&gt;0, ABS('My model'!B14 - OPTA!B13) &gt; 0.01), ('My model'!B14 - OPTA!B13) / OPTA!B13, "")</f>
        <v/>
      </c>
      <c r="C13" s="10" t="str">
        <f>IF(AND(OPTA!C13&lt;&gt;0, ABS('My model'!C14 - OPTA!C13) &gt; 0.01), ('My model'!C14 - OPTA!C13) / OPTA!C13, "")</f>
        <v/>
      </c>
      <c r="D13" s="10" t="str">
        <f>IF(AND(OPTA!D13&lt;&gt;0, ABS('My model'!D14 - OPTA!D13) &gt; 0.01), ('My model'!D14 - OPTA!D13) / OPTA!D13, "")</f>
        <v/>
      </c>
      <c r="E13" s="10" t="str">
        <f>IF(AND(OPTA!E13&lt;&gt;0, ABS('My model'!E14 - OPTA!E13) &gt; 0.01), ('My model'!E14 - OPTA!E13) / OPTA!E13, "")</f>
        <v/>
      </c>
      <c r="F13" s="10" t="str">
        <f>IF(AND(OPTA!F13&lt;&gt;0, ABS('My model'!F14 - OPTA!F13) &gt; 0.01), ('My model'!F14 - OPTA!F13) / OPTA!F13, "")</f>
        <v/>
      </c>
      <c r="G13" s="10" t="str">
        <f>IF(AND(OPTA!G13&lt;&gt;0, ABS('My model'!G14 - OPTA!G13) &gt; 0.01), ('My model'!G14 - OPTA!G13) / OPTA!G13, "")</f>
        <v/>
      </c>
      <c r="H13" s="10">
        <f>IF(AND(OPTA!H13&lt;&gt;0, ABS('My model'!H14 - OPTA!H13) &gt; 0.01), ('My model'!H14 - OPTA!H13) / OPTA!H13, "")</f>
        <v>-0.8636363636</v>
      </c>
      <c r="I13" s="10">
        <f>IF(AND(OPTA!I13&lt;&gt;0, ABS('My model'!I14 - OPTA!I13) &gt; 0.01), ('My model'!I14 - OPTA!I13) / OPTA!I13, "")</f>
        <v>-0.746835443</v>
      </c>
      <c r="J13" s="10">
        <f>IF(AND(OPTA!J13&lt;&gt;0, ABS('My model'!J14 - OPTA!J13) &gt; 0.01), ('My model'!J14 - OPTA!J13) / OPTA!J13, "")</f>
        <v>-0.5229885057</v>
      </c>
      <c r="K13" s="10">
        <f>IF(AND(OPTA!K13&lt;&gt;0, ABS('My model'!K14 - OPTA!K13) &gt; 0.01), ('My model'!K14 - OPTA!K13) / OPTA!K13, "")</f>
        <v>-0.4018691589</v>
      </c>
      <c r="L13" s="9">
        <f>IF(AND(OPTA!L13&lt;&gt;0, ABS('My model'!L14 - OPTA!L13) &gt; 0.01), ('My model'!L14 - OPTA!L13) / OPTA!L13, "")</f>
        <v>-0.170212766</v>
      </c>
      <c r="M13" s="10">
        <f>IF(AND(OPTA!M13&lt;&gt;0, ABS('My model'!M14 - OPTA!M13) &gt; 0.01), ('My model'!M14 - OPTA!M13) / OPTA!M13, "")</f>
        <v>0.2464788732</v>
      </c>
      <c r="N13" s="9">
        <f>IF(AND(OPTA!N13&lt;&gt;0, ABS('My model'!N14 - OPTA!N13) &gt; 0.01), ('My model'!N14 - OPTA!N13) / OPTA!N13, "")</f>
        <v>0.797979798</v>
      </c>
      <c r="O13" s="9">
        <f>IF(AND(OPTA!O13&lt;&gt;0, ABS('My model'!O14 - OPTA!O13) &gt; 0.01), ('My model'!O14 - OPTA!O13) / OPTA!O13, "")</f>
        <v>1.649122807</v>
      </c>
      <c r="P13" s="9">
        <f>IF(AND(OPTA!P13&lt;&gt;0, ABS('My model'!P14 - OPTA!P13) &gt; 0.01), ('My model'!P14 - OPTA!P13) / OPTA!P13, "")</f>
        <v>3.35</v>
      </c>
      <c r="Q13" s="9">
        <f>IF(AND(OPTA!Q13&lt;&gt;0, ABS('My model'!Q14 - OPTA!Q13) &gt; 0.01), ('My model'!Q14 - OPTA!Q13) / OPTA!Q13, "")</f>
        <v>5</v>
      </c>
    </row>
    <row r="14">
      <c r="A14" s="2" t="s">
        <v>29</v>
      </c>
      <c r="B14" s="10" t="str">
        <f>IF(AND(OPTA!B14&lt;&gt;0, ABS('My model'!B21 - OPTA!B14) &gt; 0.01), ('My model'!B21 - OPTA!B14) / OPTA!B14, "")</f>
        <v/>
      </c>
      <c r="C14" s="10" t="str">
        <f>IF(AND(OPTA!C14&lt;&gt;0, ABS('My model'!C21 - OPTA!C14) &gt; 0.01), ('My model'!C21 - OPTA!C14) / OPTA!C14, "")</f>
        <v/>
      </c>
      <c r="D14" s="10" t="str">
        <f>IF(AND(OPTA!D14&lt;&gt;0, ABS('My model'!D21 - OPTA!D14) &gt; 0.01), ('My model'!D21 - OPTA!D14) / OPTA!D14, "")</f>
        <v/>
      </c>
      <c r="E14" s="10" t="str">
        <f>IF(AND(OPTA!E14&lt;&gt;0, ABS('My model'!E21 - OPTA!E14) &gt; 0.01), ('My model'!E21 - OPTA!E14) / OPTA!E14, "")</f>
        <v/>
      </c>
      <c r="F14" s="10" t="str">
        <f>IF(AND(OPTA!F14&lt;&gt;0, ABS('My model'!F21 - OPTA!F14) &gt; 0.01), ('My model'!F21 - OPTA!F14) / OPTA!F14, "")</f>
        <v/>
      </c>
      <c r="G14" s="10" t="str">
        <f>IF(AND(OPTA!G14&lt;&gt;0, ABS('My model'!G21 - OPTA!G14) &gt; 0.01), ('My model'!G21 - OPTA!G14) / OPTA!G14, "")</f>
        <v/>
      </c>
      <c r="H14" s="10" t="str">
        <f>IF(AND(OPTA!H14&lt;&gt;0, ABS('My model'!H21 - OPTA!H14) &gt; 0.01), ('My model'!H21 - OPTA!H14) / OPTA!H14, "")</f>
        <v/>
      </c>
      <c r="I14" s="10">
        <f>IF(AND(OPTA!I14&lt;&gt;0, ABS('My model'!I21 - OPTA!I14) &gt; 0.01), ('My model'!I21 - OPTA!I14) / OPTA!I14, "")</f>
        <v>-1</v>
      </c>
      <c r="J14" s="10">
        <f>IF(AND(OPTA!J14&lt;&gt;0, ABS('My model'!J21 - OPTA!J14) &gt; 0.01), ('My model'!J21 - OPTA!J14) / OPTA!J14, "")</f>
        <v>-1</v>
      </c>
      <c r="K14" s="9">
        <f>IF(AND(OPTA!K14&lt;&gt;0, ABS('My model'!K21 - OPTA!K14) &gt; 0.01), ('My model'!K21 - OPTA!K14) / OPTA!K14, "")</f>
        <v>-1</v>
      </c>
      <c r="L14" s="9">
        <f>IF(AND(OPTA!L14&lt;&gt;0, ABS('My model'!L21 - OPTA!L14) &gt; 0.01), ('My model'!L21 - OPTA!L14) / OPTA!L14, "")</f>
        <v>-1</v>
      </c>
      <c r="M14" s="9">
        <f>IF(AND(OPTA!M14&lt;&gt;0, ABS('My model'!M21 - OPTA!M14) &gt; 0.01), ('My model'!M21 - OPTA!M14) / OPTA!M14, "")</f>
        <v>-1</v>
      </c>
      <c r="N14" s="9">
        <f>IF(AND(OPTA!N14&lt;&gt;0, ABS('My model'!N21 - OPTA!N14) &gt; 0.01), ('My model'!N21 - OPTA!N14) / OPTA!N14, "")</f>
        <v>-1</v>
      </c>
      <c r="O14" s="9">
        <f>IF(AND(OPTA!O14&lt;&gt;0, ABS('My model'!O21 - OPTA!O14) &gt; 0.01), ('My model'!O21 - OPTA!O14) / OPTA!O14, "")</f>
        <v>-1</v>
      </c>
      <c r="P14" s="9">
        <f>IF(AND(OPTA!P14&lt;&gt;0, ABS('My model'!P21 - OPTA!P14) &gt; 0.01), ('My model'!P21 - OPTA!P14) / OPTA!P14, "")</f>
        <v>-1</v>
      </c>
      <c r="Q14" s="9">
        <f>IF(AND(OPTA!Q14&lt;&gt;0, ABS('My model'!Q21 - OPTA!Q14) &gt; 0.01), ('My model'!Q21 - OPTA!Q14) / OPTA!Q14, "")</f>
        <v>-1</v>
      </c>
    </row>
    <row r="15">
      <c r="A15" s="2" t="s">
        <v>30</v>
      </c>
      <c r="B15" s="10" t="str">
        <f>IF(AND(OPTA!B15&lt;&gt;0, ABS('My model'!B15 - OPTA!B15) &gt; 0.01), ('My model'!B15 - OPTA!B15) / OPTA!B15, "")</f>
        <v/>
      </c>
      <c r="C15" s="10" t="str">
        <f>IF(AND(OPTA!C15&lt;&gt;0, ABS('My model'!C15 - OPTA!C15) &gt; 0.01), ('My model'!C15 - OPTA!C15) / OPTA!C15, "")</f>
        <v/>
      </c>
      <c r="D15" s="10" t="str">
        <f>IF(AND(OPTA!D15&lt;&gt;0, ABS('My model'!D15 - OPTA!D15) &gt; 0.01), ('My model'!D15 - OPTA!D15) / OPTA!D15, "")</f>
        <v/>
      </c>
      <c r="E15" s="10" t="str">
        <f>IF(AND(OPTA!E15&lt;&gt;0, ABS('My model'!E15 - OPTA!E15) &gt; 0.01), ('My model'!E15 - OPTA!E15) / OPTA!E15, "")</f>
        <v/>
      </c>
      <c r="F15" s="10" t="str">
        <f>IF(AND(OPTA!F15&lt;&gt;0, ABS('My model'!F15 - OPTA!F15) &gt; 0.01), ('My model'!F15 - OPTA!F15) / OPTA!F15, "")</f>
        <v/>
      </c>
      <c r="G15" s="10" t="str">
        <f>IF(AND(OPTA!G15&lt;&gt;0, ABS('My model'!G15 - OPTA!G15) &gt; 0.01), ('My model'!G15 - OPTA!G15) / OPTA!G15, "")</f>
        <v/>
      </c>
      <c r="H15" s="10" t="str">
        <f>IF(AND(OPTA!H15&lt;&gt;0, ABS('My model'!H15 - OPTA!H15) &gt; 0.01), ('My model'!H15 - OPTA!H15) / OPTA!H15, "")</f>
        <v/>
      </c>
      <c r="I15" s="10" t="str">
        <f>IF(AND(OPTA!I15&lt;&gt;0, ABS('My model'!I15 - OPTA!I15) &gt; 0.01), ('My model'!I15 - OPTA!I15) / OPTA!I15, "")</f>
        <v/>
      </c>
      <c r="J15" s="10">
        <f>IF(AND(OPTA!J15&lt;&gt;0, ABS('My model'!J15 - OPTA!J15) &gt; 0.01), ('My model'!J15 - OPTA!J15) / OPTA!J15, "")</f>
        <v>0.875</v>
      </c>
      <c r="K15" s="10">
        <f>IF(AND(OPTA!K15&lt;&gt;0, ABS('My model'!K15 - OPTA!K15) &gt; 0.01), ('My model'!K15 - OPTA!K15) / OPTA!K15, "")</f>
        <v>0.8529411765</v>
      </c>
      <c r="L15" s="10">
        <f>IF(AND(OPTA!L15&lt;&gt;0, ABS('My model'!L15 - OPTA!L15) &gt; 0.01), ('My model'!L15 - OPTA!L15) / OPTA!L15, "")</f>
        <v>0.4328358209</v>
      </c>
      <c r="M15" s="9">
        <f>IF(AND(OPTA!M15&lt;&gt;0, ABS('My model'!M15 - OPTA!M15) &gt; 0.01), ('My model'!M15 - OPTA!M15) / OPTA!M15, "")</f>
        <v>0.147826087</v>
      </c>
      <c r="N15" s="9" t="str">
        <f>IF(AND(OPTA!N15&lt;&gt;0, ABS('My model'!N15 - OPTA!N15) &gt; 0.01), ('My model'!N15 - OPTA!N15) / OPTA!N15, "")</f>
        <v/>
      </c>
      <c r="O15" s="9">
        <f>IF(AND(OPTA!O15&lt;&gt;0, ABS('My model'!O15 - OPTA!O15) &gt; 0.01), ('My model'!O15 - OPTA!O15) / OPTA!O15, "")</f>
        <v>-0.125984252</v>
      </c>
      <c r="P15" s="9">
        <f>IF(AND(OPTA!P15&lt;&gt;0, ABS('My model'!P15 - OPTA!P15) &gt; 0.01), ('My model'!P15 - OPTA!P15) / OPTA!P15, "")</f>
        <v>-0.1883561644</v>
      </c>
      <c r="Q15" s="9" t="str">
        <f>IF(AND(OPTA!Q15&lt;&gt;0, ABS('My model'!Q15 - OPTA!Q15) &gt; 0.01), ('My model'!Q15 - OPTA!Q15) / OPTA!Q15, "")</f>
        <v/>
      </c>
    </row>
    <row r="16">
      <c r="A16" s="2" t="s">
        <v>31</v>
      </c>
      <c r="B16" s="10" t="str">
        <f>IF(AND(OPTA!B16&lt;&gt;0, ABS('My model'!B16 - OPTA!B16) &gt; 0.01), ('My model'!B16 - OPTA!B16) / OPTA!B16, "")</f>
        <v/>
      </c>
      <c r="C16" s="10" t="str">
        <f>IF(AND(OPTA!C16&lt;&gt;0, ABS('My model'!C16 - OPTA!C16) &gt; 0.01), ('My model'!C16 - OPTA!C16) / OPTA!C16, "")</f>
        <v/>
      </c>
      <c r="D16" s="10" t="str">
        <f>IF(AND(OPTA!D16&lt;&gt;0, ABS('My model'!D16 - OPTA!D16) &gt; 0.01), ('My model'!D16 - OPTA!D16) / OPTA!D16, "")</f>
        <v/>
      </c>
      <c r="E16" s="10" t="str">
        <f>IF(AND(OPTA!E16&lt;&gt;0, ABS('My model'!E16 - OPTA!E16) &gt; 0.01), ('My model'!E16 - OPTA!E16) / OPTA!E16, "")</f>
        <v/>
      </c>
      <c r="F16" s="10" t="str">
        <f>IF(AND(OPTA!F16&lt;&gt;0, ABS('My model'!F16 - OPTA!F16) &gt; 0.01), ('My model'!F16 - OPTA!F16) / OPTA!F16, "")</f>
        <v/>
      </c>
      <c r="G16" s="10" t="str">
        <f>IF(AND(OPTA!G16&lt;&gt;0, ABS('My model'!G16 - OPTA!G16) &gt; 0.01), ('My model'!G16 - OPTA!G16) / OPTA!G16, "")</f>
        <v/>
      </c>
      <c r="H16" s="10" t="str">
        <f>IF(AND(OPTA!H16&lt;&gt;0, ABS('My model'!H16 - OPTA!H16) &gt; 0.01), ('My model'!H16 - OPTA!H16) / OPTA!H16, "")</f>
        <v/>
      </c>
      <c r="I16" s="10" t="str">
        <f>IF(AND(OPTA!I16&lt;&gt;0, ABS('My model'!I16 - OPTA!I16) &gt; 0.01), ('My model'!I16 - OPTA!I16) / OPTA!I16, "")</f>
        <v/>
      </c>
      <c r="J16" s="10" t="str">
        <f>IF(AND(OPTA!J16&lt;&gt;0, ABS('My model'!J16 - OPTA!J16) &gt; 0.01), ('My model'!J16 - OPTA!J16) / OPTA!J16, "")</f>
        <v/>
      </c>
      <c r="K16" s="10" t="str">
        <f>IF(AND(OPTA!K16&lt;&gt;0, ABS('My model'!K16 - OPTA!K16) &gt; 0.01), ('My model'!K16 - OPTA!K16) / OPTA!K16, "")</f>
        <v/>
      </c>
      <c r="L16" s="10" t="str">
        <f>IF(AND(OPTA!L16&lt;&gt;0, ABS('My model'!L16 - OPTA!L16) &gt; 0.01), ('My model'!L16 - OPTA!L16) / OPTA!L16, "")</f>
        <v/>
      </c>
      <c r="M16" s="9" t="str">
        <f>IF(AND(OPTA!M16&lt;&gt;0, ABS('My model'!M16 - OPTA!M16) &gt; 0.01), ('My model'!M16 - OPTA!M16) / OPTA!M16, "")</f>
        <v/>
      </c>
      <c r="N16" s="10" t="str">
        <f>IF(AND(OPTA!N16&lt;&gt;0, ABS('My model'!N16 - OPTA!N16) &gt; 0.01), ('My model'!N16 - OPTA!N16) / OPTA!N16, "")</f>
        <v/>
      </c>
      <c r="O16" s="9">
        <f>IF(AND(OPTA!O16&lt;&gt;0, ABS('My model'!O16 - OPTA!O16) &gt; 0.01), ('My model'!O16 - OPTA!O16) / OPTA!O16, "")</f>
        <v>-0.09282700422</v>
      </c>
      <c r="P16" s="9" t="str">
        <f>IF(AND(OPTA!P16&lt;&gt;0, ABS('My model'!P16 - OPTA!P16) &gt; 0.01), ('My model'!P16 - OPTA!P16) / OPTA!P16, "")</f>
        <v/>
      </c>
      <c r="Q16" s="9" t="str">
        <f>IF(AND(OPTA!Q16&lt;&gt;0, ABS('My model'!Q16 - OPTA!Q16) &gt; 0.01), ('My model'!Q16 - OPTA!Q16) / OPTA!Q16, "")</f>
        <v/>
      </c>
    </row>
    <row r="17">
      <c r="A17" s="2" t="s">
        <v>32</v>
      </c>
      <c r="B17" s="10" t="str">
        <f>IF(AND(OPTA!B17&lt;&gt;0, ABS('My model'!B17 - OPTA!B17) &gt; 0.01), ('My model'!B17 - OPTA!B17) / OPTA!B17, "")</f>
        <v/>
      </c>
      <c r="C17" s="10" t="str">
        <f>IF(AND(OPTA!C17&lt;&gt;0, ABS('My model'!C17 - OPTA!C17) &gt; 0.01), ('My model'!C17 - OPTA!C17) / OPTA!C17, "")</f>
        <v/>
      </c>
      <c r="D17" s="10" t="str">
        <f>IF(AND(OPTA!D17&lt;&gt;0, ABS('My model'!D17 - OPTA!D17) &gt; 0.01), ('My model'!D17 - OPTA!D17) / OPTA!D17, "")</f>
        <v/>
      </c>
      <c r="E17" s="10" t="str">
        <f>IF(AND(OPTA!E17&lt;&gt;0, ABS('My model'!E17 - OPTA!E17) &gt; 0.01), ('My model'!E17 - OPTA!E17) / OPTA!E17, "")</f>
        <v/>
      </c>
      <c r="F17" s="10" t="str">
        <f>IF(AND(OPTA!F17&lt;&gt;0, ABS('My model'!F17 - OPTA!F17) &gt; 0.01), ('My model'!F17 - OPTA!F17) / OPTA!F17, "")</f>
        <v/>
      </c>
      <c r="G17" s="10" t="str">
        <f>IF(AND(OPTA!G17&lt;&gt;0, ABS('My model'!G17 - OPTA!G17) &gt; 0.01), ('My model'!G17 - OPTA!G17) / OPTA!G17, "")</f>
        <v/>
      </c>
      <c r="H17" s="10" t="str">
        <f>IF(AND(OPTA!H17&lt;&gt;0, ABS('My model'!H17 - OPTA!H17) &gt; 0.01), ('My model'!H17 - OPTA!H17) / OPTA!H17, "")</f>
        <v/>
      </c>
      <c r="I17" s="10" t="str">
        <f>IF(AND(OPTA!I17&lt;&gt;0, ABS('My model'!I17 - OPTA!I17) &gt; 0.01), ('My model'!I17 - OPTA!I17) / OPTA!I17, "")</f>
        <v/>
      </c>
      <c r="J17" s="10" t="str">
        <f>IF(AND(OPTA!J17&lt;&gt;0, ABS('My model'!J17 - OPTA!J17) &gt; 0.01), ('My model'!J17 - OPTA!J17) / OPTA!J17, "")</f>
        <v/>
      </c>
      <c r="K17" s="10" t="str">
        <f>IF(AND(OPTA!K17&lt;&gt;0, ABS('My model'!K17 - OPTA!K17) &gt; 0.01), ('My model'!K17 - OPTA!K17) / OPTA!K17, "")</f>
        <v/>
      </c>
      <c r="L17" s="10" t="str">
        <f>IF(AND(OPTA!L17&lt;&gt;0, ABS('My model'!L17 - OPTA!L17) &gt; 0.01), ('My model'!L17 - OPTA!L17) / OPTA!L17, "")</f>
        <v/>
      </c>
      <c r="M17" s="9" t="str">
        <f>IF(AND(OPTA!M17&lt;&gt;0, ABS('My model'!M17 - OPTA!M17) &gt; 0.01), ('My model'!M17 - OPTA!M17) / OPTA!M17, "")</f>
        <v/>
      </c>
      <c r="N17" s="9" t="str">
        <f>IF(AND(OPTA!N17&lt;&gt;0, ABS('My model'!N17 - OPTA!N17) &gt; 0.01), ('My model'!N17 - OPTA!N17) / OPTA!N17, "")</f>
        <v/>
      </c>
      <c r="O17" s="9" t="str">
        <f>IF(AND(OPTA!O17&lt;&gt;0, ABS('My model'!O17 - OPTA!O17) &gt; 0.01), ('My model'!O17 - OPTA!O17) / OPTA!O17, "")</f>
        <v/>
      </c>
      <c r="P17" s="9" t="str">
        <f>IF(AND(OPTA!P17&lt;&gt;0, ABS('My model'!P17 - OPTA!P17) &gt; 0.01), ('My model'!P17 - OPTA!P17) / OPTA!P17, "")</f>
        <v/>
      </c>
      <c r="Q17" s="9">
        <f>IF(AND(OPTA!Q17&lt;&gt;0, ABS('My model'!Q17 - OPTA!Q17) &gt; 0.01), ('My model'!Q17 - OPTA!Q17) / OPTA!Q17, "")</f>
        <v>-0.02182284981</v>
      </c>
    </row>
  </sheetData>
  <conditionalFormatting sqref="B2:Q17">
    <cfRule type="colorScale" priority="1">
      <colorScale>
        <cfvo type="formula" val="-0.8"/>
        <cfvo type="formula" val="0"/>
        <cfvo type="formula" val="2"/>
        <color rgb="FF6D9EEB"/>
        <color rgb="FFFFFFFF"/>
        <color rgb="FF93C47D"/>
      </colorScale>
    </cfRule>
  </conditionalFormatting>
  <drawing r:id="rId1"/>
</worksheet>
</file>