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nnirselvam\Desktop\spreadsheet control excel sheet\Appearance\VisualStyle\"/>
    </mc:Choice>
  </mc:AlternateContent>
  <bookViews>
    <workbookView xWindow="2175" yWindow="1410" windowWidth="12120" windowHeight="8310" tabRatio="656"/>
  </bookViews>
  <sheets>
    <sheet name="Inventory COGS Analysis" sheetId="8" r:id="rId1"/>
  </sheets>
  <definedNames>
    <definedName name="Base_Data_Input_Page">#REF!</definedName>
    <definedName name="Benefits_Realized">'Inventory COGS Analysis'!#REF!</definedName>
    <definedName name="Cash___ROI_Statement">'Inventory COGS Analysis'!#REF!</definedName>
    <definedName name="Compensation_Revenue">#REF!</definedName>
    <definedName name="Cost_of_Vacancy_of_Sales_and_Service_Employees">#REF!</definedName>
    <definedName name="Direct_Savings_from_ASP_strategy">#REF!</definedName>
    <definedName name="Discounted_Cash_Flow">'Inventory COGS Analysis'!#REF!</definedName>
    <definedName name="Do_you_wish_to_include_timeliness_and_adequacy_calculation?">#REF!</definedName>
    <definedName name="Enter_number">#REF!</definedName>
    <definedName name="External_Time_to_Start__Total">#REF!</definedName>
    <definedName name="Human_Capital_Income_Statement">#REF!</definedName>
    <definedName name="Human_Capital_Return_On_Investment">#REF!</definedName>
    <definedName name="Intangible_Benefits_Summary">#REF!</definedName>
    <definedName name="NPV">'Inventory COGS Analysis'!#REF!</definedName>
    <definedName name="Operating_Expense_Factor">#REF!</definedName>
    <definedName name="Payback__years">'Inventory COGS Analysis'!#REF!</definedName>
    <definedName name="_xlnm.Print_Area" localSheetId="0">'Inventory COGS Analysis'!$A$1:$G$61</definedName>
    <definedName name="Reduce_Turnover_of_Top_Performers">#REF!</definedName>
    <definedName name="Reduce_Turnover_Timely_Compensation_Review_Increase_Utilization">#REF!</definedName>
    <definedName name="ROI">'Inventory COGS Analysis'!#REF!</definedName>
    <definedName name="Separation_Rate">#REF!</definedName>
    <definedName name="Shorten_Compensation_Planning_Cycle_time_for_Compensation_Group">#REF!</definedName>
    <definedName name="Total_Compensation_Expense">#REF!</definedName>
    <definedName name="Total_Labor_Cost_Revenue">#REF!</definedName>
  </definedNames>
  <calcPr calcId="152511"/>
</workbook>
</file>

<file path=xl/calcChain.xml><?xml version="1.0" encoding="utf-8"?>
<calcChain xmlns="http://schemas.openxmlformats.org/spreadsheetml/2006/main">
  <c r="C27" i="8" l="1"/>
  <c r="C18" i="8"/>
  <c r="G34" i="8" l="1"/>
  <c r="D35" i="8"/>
  <c r="E35" i="8"/>
  <c r="F35" i="8"/>
  <c r="G33" i="8"/>
  <c r="G32" i="8"/>
  <c r="C35" i="8"/>
  <c r="D30" i="8"/>
  <c r="E30" i="8"/>
  <c r="F30" i="8"/>
  <c r="G19" i="8"/>
  <c r="G30" i="8" s="1"/>
  <c r="C30" i="8"/>
  <c r="D18" i="8"/>
  <c r="D20" i="8" s="1"/>
  <c r="D11" i="8"/>
  <c r="D13" i="8" s="1"/>
  <c r="E18" i="8"/>
  <c r="E20" i="8" s="1"/>
  <c r="F18" i="8"/>
  <c r="F20" i="8" s="1"/>
  <c r="G16" i="8"/>
  <c r="G17" i="8"/>
  <c r="G10" i="8"/>
  <c r="C11" i="8"/>
  <c r="C13" i="8" s="1"/>
  <c r="C24" i="8" s="1"/>
  <c r="G12" i="8"/>
  <c r="D23" i="8"/>
  <c r="C23" i="8"/>
  <c r="C20" i="8" l="1"/>
  <c r="D27" i="8"/>
  <c r="C25" i="8"/>
  <c r="G18" i="8"/>
  <c r="G20" i="8" s="1"/>
  <c r="G35" i="8"/>
  <c r="D24" i="8"/>
  <c r="D25" i="8" s="1"/>
  <c r="E9" i="8"/>
  <c r="E11" i="8" l="1"/>
  <c r="E23" i="8"/>
  <c r="E27" i="8" l="1"/>
  <c r="E13" i="8"/>
  <c r="E24" i="8" l="1"/>
  <c r="E25" i="8" s="1"/>
  <c r="F9" i="8"/>
  <c r="F11" i="8" l="1"/>
  <c r="F23" i="8"/>
  <c r="G9" i="8"/>
  <c r="F27" i="8" l="1"/>
  <c r="F13" i="8"/>
  <c r="F24" i="8" s="1"/>
  <c r="F25" i="8" s="1"/>
  <c r="G11" i="8"/>
  <c r="G23" i="8"/>
  <c r="G13" i="8" l="1"/>
  <c r="G24" i="8" s="1"/>
  <c r="G25" i="8" s="1"/>
  <c r="G27" i="8"/>
</calcChain>
</file>

<file path=xl/sharedStrings.xml><?xml version="1.0" encoding="utf-8"?>
<sst xmlns="http://schemas.openxmlformats.org/spreadsheetml/2006/main" count="30" uniqueCount="30">
  <si>
    <t>Production</t>
  </si>
  <si>
    <t>Total</t>
  </si>
  <si>
    <t>Variance</t>
  </si>
  <si>
    <t>Inventory unit analysis:</t>
  </si>
  <si>
    <t>Units available for sale</t>
  </si>
  <si>
    <t>Units sold</t>
  </si>
  <si>
    <t>Beginning inventory</t>
  </si>
  <si>
    <t>Add: purchases</t>
  </si>
  <si>
    <t>Cost of goods available for sale</t>
  </si>
  <si>
    <t>Less: ending inventory</t>
  </si>
  <si>
    <t>Total cost of goods sold</t>
  </si>
  <si>
    <t>Inventory costing:</t>
  </si>
  <si>
    <t>Ending inventory breakdown:</t>
  </si>
  <si>
    <t>Value of ending inventory (from above)</t>
  </si>
  <si>
    <t>Finished goods inventory</t>
  </si>
  <si>
    <t>Work in progress</t>
  </si>
  <si>
    <t>Raw materials</t>
  </si>
  <si>
    <t>Total ending inventory</t>
  </si>
  <si>
    <t>Weighted average cost (Cost of goods available for sale/Units available for sale)</t>
  </si>
  <si>
    <t>Dark gray cells will be calculated for you. You do not need to enter anything into them.</t>
  </si>
  <si>
    <t>Number of units in inventory—beginning of period</t>
  </si>
  <si>
    <t>Number of units in inventory—end of period</t>
  </si>
  <si>
    <t>Cost per unit—beginning of period</t>
  </si>
  <si>
    <t>Cost per unit—end of period</t>
  </si>
  <si>
    <t>Cost of goods sold analysis:</t>
  </si>
  <si>
    <t>Product 1</t>
  </si>
  <si>
    <t>Product 2</t>
  </si>
  <si>
    <t>Product 3</t>
  </si>
  <si>
    <t>Product 4</t>
  </si>
  <si>
    <t xml:space="preserve">Inventory/Cost of Goods Sold Analysis    7/24/2011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</si>
</sst>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164" formatCode="0.0%"/>
    <numFmt numFmtId="165" formatCode="m/d/yy"/>
  </numFmts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dashed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/>
    <xf numFmtId="0" fontId="5" fillId="0" borderId="0" xfId="0" applyFont="1" applyFill="1"/>
    <xf numFmtId="0" fontId="2" fillId="0" borderId="0" xfId="0" applyFont="1" applyFill="1"/>
    <xf numFmtId="49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6" fillId="2" borderId="0" xfId="0" applyNumberFormat="1" applyFont="1" applyFill="1"/>
    <xf numFmtId="6" fontId="3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left" indent="1"/>
    </xf>
    <xf numFmtId="0" fontId="2" fillId="2" borderId="0" xfId="0" applyFont="1" applyFill="1" applyBorder="1"/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2" borderId="0" xfId="0" applyNumberFormat="1" applyFont="1" applyFill="1" applyBorder="1" applyAlignment="1">
      <alignment horizontal="left" indent="1"/>
    </xf>
    <xf numFmtId="0" fontId="2" fillId="0" borderId="0" xfId="0" applyFont="1" applyFill="1" applyBorder="1" applyAlignment="1">
      <alignment horizontal="left" indent="1"/>
    </xf>
    <xf numFmtId="0" fontId="1" fillId="4" borderId="0" xfId="0" applyFont="1" applyFill="1" applyBorder="1" applyAlignment="1">
      <alignment horizontal="left" indent="1"/>
    </xf>
    <xf numFmtId="38" fontId="2" fillId="2" borderId="1" xfId="0" applyNumberFormat="1" applyFont="1" applyFill="1" applyBorder="1" applyAlignment="1">
      <alignment horizontal="right"/>
    </xf>
    <xf numFmtId="38" fontId="2" fillId="2" borderId="0" xfId="0" applyNumberFormat="1" applyFont="1" applyFill="1" applyBorder="1" applyAlignment="1">
      <alignment horizontal="right"/>
    </xf>
    <xf numFmtId="38" fontId="2" fillId="2" borderId="3" xfId="0" applyNumberFormat="1" applyFont="1" applyFill="1" applyBorder="1" applyAlignment="1">
      <alignment horizontal="right"/>
    </xf>
    <xf numFmtId="38" fontId="2" fillId="2" borderId="2" xfId="0" applyNumberFormat="1" applyFont="1" applyFill="1" applyBorder="1" applyAlignment="1">
      <alignment horizontal="right"/>
    </xf>
    <xf numFmtId="0" fontId="3" fillId="2" borderId="1" xfId="0" applyNumberFormat="1" applyFont="1" applyFill="1" applyBorder="1" applyAlignment="1">
      <alignment horizontal="right"/>
    </xf>
    <xf numFmtId="0" fontId="3" fillId="2" borderId="0" xfId="0" applyNumberFormat="1" applyFont="1" applyFill="1" applyBorder="1" applyAlignment="1">
      <alignment horizontal="right"/>
    </xf>
    <xf numFmtId="6" fontId="2" fillId="2" borderId="1" xfId="0" applyNumberFormat="1" applyFont="1" applyFill="1" applyBorder="1" applyAlignment="1">
      <alignment horizontal="right"/>
    </xf>
    <xf numFmtId="6" fontId="2" fillId="2" borderId="0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164" fontId="3" fillId="3" borderId="1" xfId="0" applyNumberFormat="1" applyFont="1" applyFill="1" applyBorder="1" applyAlignment="1">
      <alignment horizontal="right"/>
    </xf>
    <xf numFmtId="164" fontId="3" fillId="3" borderId="0" xfId="0" applyNumberFormat="1" applyFont="1" applyFill="1" applyBorder="1" applyAlignment="1">
      <alignment horizontal="right"/>
    </xf>
    <xf numFmtId="8" fontId="3" fillId="0" borderId="1" xfId="0" applyNumberFormat="1" applyFont="1" applyFill="1" applyBorder="1" applyAlignment="1">
      <alignment horizontal="right"/>
    </xf>
    <xf numFmtId="8" fontId="3" fillId="0" borderId="0" xfId="0" applyNumberFormat="1" applyFont="1" applyFill="1" applyBorder="1" applyAlignment="1">
      <alignment horizontal="right"/>
    </xf>
    <xf numFmtId="6" fontId="1" fillId="3" borderId="1" xfId="0" applyNumberFormat="1" applyFont="1" applyFill="1" applyBorder="1" applyAlignment="1">
      <alignment horizontal="right"/>
    </xf>
    <xf numFmtId="6" fontId="1" fillId="3" borderId="0" xfId="0" applyNumberFormat="1" applyFont="1" applyFill="1" applyBorder="1" applyAlignment="1">
      <alignment horizontal="right"/>
    </xf>
    <xf numFmtId="6" fontId="3" fillId="3" borderId="0" xfId="0" applyNumberFormat="1" applyFont="1" applyFill="1" applyBorder="1" applyAlignment="1">
      <alignment horizontal="right"/>
    </xf>
    <xf numFmtId="6" fontId="3" fillId="2" borderId="1" xfId="0" applyNumberFormat="1" applyFont="1" applyFill="1" applyBorder="1" applyAlignment="1">
      <alignment horizontal="right"/>
    </xf>
    <xf numFmtId="6" fontId="3" fillId="2" borderId="0" xfId="0" applyNumberFormat="1" applyFont="1" applyFill="1" applyBorder="1" applyAlignment="1">
      <alignment horizontal="right"/>
    </xf>
    <xf numFmtId="6" fontId="1" fillId="4" borderId="5" xfId="0" applyNumberFormat="1" applyFont="1" applyFill="1" applyBorder="1" applyAlignment="1">
      <alignment horizontal="right"/>
    </xf>
    <xf numFmtId="6" fontId="1" fillId="4" borderId="4" xfId="0" applyNumberFormat="1" applyFont="1" applyFill="1" applyBorder="1" applyAlignment="1">
      <alignment horizontal="right"/>
    </xf>
    <xf numFmtId="0" fontId="5" fillId="0" borderId="0" xfId="0" applyFont="1" applyAlignment="1">
      <alignment vertical="center"/>
    </xf>
    <xf numFmtId="165" fontId="4" fillId="2" borderId="0" xfId="0" applyNumberFormat="1" applyFont="1" applyFill="1" applyAlignment="1">
      <alignment vertical="center"/>
    </xf>
    <xf numFmtId="49" fontId="4" fillId="2" borderId="0" xfId="0" applyNumberFormat="1" applyFont="1" applyFill="1" applyAlignment="1">
      <alignment horizontal="center" vertical="center"/>
    </xf>
    <xf numFmtId="165" fontId="4" fillId="2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left" wrapText="1" indent="1"/>
    </xf>
    <xf numFmtId="0" fontId="1" fillId="5" borderId="0" xfId="0" applyNumberFormat="1" applyFont="1" applyFill="1" applyBorder="1" applyAlignment="1">
      <alignment horizontal="left"/>
    </xf>
    <xf numFmtId="0" fontId="1" fillId="5" borderId="1" xfId="0" applyNumberFormat="1" applyFont="1" applyFill="1" applyBorder="1" applyAlignment="1">
      <alignment horizontal="left"/>
    </xf>
    <xf numFmtId="6" fontId="2" fillId="5" borderId="0" xfId="0" applyNumberFormat="1" applyFont="1" applyFill="1" applyBorder="1" applyAlignment="1">
      <alignment horizontal="center"/>
    </xf>
    <xf numFmtId="0" fontId="1" fillId="5" borderId="0" xfId="0" applyNumberFormat="1" applyFont="1" applyFill="1" applyBorder="1" applyAlignment="1">
      <alignment horizontal="left" vertical="center"/>
    </xf>
    <xf numFmtId="0" fontId="1" fillId="3" borderId="0" xfId="0" applyFont="1" applyFill="1" applyBorder="1" applyAlignment="1">
      <alignment vertical="center"/>
    </xf>
    <xf numFmtId="0" fontId="1" fillId="5" borderId="1" xfId="0" applyNumberFormat="1" applyFont="1" applyFill="1" applyBorder="1" applyAlignment="1">
      <alignment horizontal="right"/>
    </xf>
    <xf numFmtId="0" fontId="1" fillId="5" borderId="0" xfId="0" applyNumberFormat="1" applyFont="1" applyFill="1" applyBorder="1" applyAlignment="1">
      <alignment horizontal="right"/>
    </xf>
    <xf numFmtId="6" fontId="2" fillId="5" borderId="0" xfId="0" applyNumberFormat="1" applyFont="1" applyFill="1" applyBorder="1" applyAlignment="1">
      <alignment horizontal="right"/>
    </xf>
    <xf numFmtId="0" fontId="1" fillId="3" borderId="0" xfId="0" applyFont="1" applyFill="1" applyBorder="1" applyAlignment="1">
      <alignment horizontal="left" vertical="center"/>
    </xf>
    <xf numFmtId="38" fontId="2" fillId="0" borderId="0" xfId="0" applyNumberFormat="1" applyFont="1" applyFill="1" applyBorder="1" applyAlignment="1">
      <alignment horizontal="right"/>
    </xf>
    <xf numFmtId="38" fontId="2" fillId="0" borderId="2" xfId="0" applyNumberFormat="1" applyFont="1" applyFill="1" applyBorder="1" applyAlignment="1">
      <alignment horizontal="right"/>
    </xf>
    <xf numFmtId="38" fontId="2" fillId="6" borderId="1" xfId="0" applyNumberFormat="1" applyFont="1" applyFill="1" applyBorder="1" applyAlignment="1">
      <alignment horizontal="right"/>
    </xf>
    <xf numFmtId="38" fontId="2" fillId="6" borderId="0" xfId="0" applyNumberFormat="1" applyFont="1" applyFill="1" applyBorder="1" applyAlignment="1">
      <alignment horizontal="right"/>
    </xf>
    <xf numFmtId="38" fontId="2" fillId="6" borderId="4" xfId="0" applyNumberFormat="1" applyFont="1" applyFill="1" applyBorder="1" applyAlignment="1">
      <alignment horizontal="right"/>
    </xf>
    <xf numFmtId="6" fontId="2" fillId="6" borderId="5" xfId="0" applyNumberFormat="1" applyFont="1" applyFill="1" applyBorder="1" applyAlignment="1">
      <alignment horizontal="right"/>
    </xf>
    <xf numFmtId="6" fontId="2" fillId="6" borderId="4" xfId="0" applyNumberFormat="1" applyFont="1" applyFill="1" applyBorder="1" applyAlignment="1">
      <alignment horizontal="right"/>
    </xf>
    <xf numFmtId="6" fontId="2" fillId="0" borderId="0" xfId="0" applyNumberFormat="1" applyFont="1" applyFill="1" applyBorder="1" applyAlignment="1">
      <alignment horizontal="right"/>
    </xf>
    <xf numFmtId="8" fontId="2" fillId="0" borderId="1" xfId="0" applyNumberFormat="1" applyFont="1" applyFill="1" applyBorder="1" applyAlignment="1">
      <alignment horizontal="right"/>
    </xf>
    <xf numFmtId="8" fontId="2" fillId="0" borderId="0" xfId="0" applyNumberFormat="1" applyFont="1" applyFill="1" applyBorder="1" applyAlignment="1">
      <alignment horizontal="right"/>
    </xf>
    <xf numFmtId="8" fontId="2" fillId="0" borderId="3" xfId="0" applyNumberFormat="1" applyFont="1" applyFill="1" applyBorder="1" applyAlignment="1">
      <alignment horizontal="right"/>
    </xf>
    <xf numFmtId="8" fontId="2" fillId="0" borderId="2" xfId="0" applyNumberFormat="1" applyFont="1" applyFill="1" applyBorder="1" applyAlignment="1">
      <alignment horizontal="right"/>
    </xf>
    <xf numFmtId="7" fontId="2" fillId="6" borderId="1" xfId="0" applyNumberFormat="1" applyFont="1" applyFill="1" applyBorder="1" applyAlignment="1">
      <alignment horizontal="right"/>
    </xf>
    <xf numFmtId="8" fontId="2" fillId="6" borderId="0" xfId="0" applyNumberFormat="1" applyFont="1" applyFill="1" applyBorder="1" applyAlignment="1">
      <alignment horizontal="right"/>
    </xf>
    <xf numFmtId="8" fontId="2" fillId="6" borderId="4" xfId="0" applyNumberFormat="1" applyFont="1" applyFill="1" applyBorder="1" applyAlignment="1">
      <alignment horizontal="right"/>
    </xf>
    <xf numFmtId="8" fontId="2" fillId="6" borderId="1" xfId="0" applyNumberFormat="1" applyFont="1" applyFill="1" applyBorder="1" applyAlignment="1">
      <alignment horizontal="right"/>
    </xf>
    <xf numFmtId="6" fontId="2" fillId="6" borderId="1" xfId="0" applyNumberFormat="1" applyFont="1" applyFill="1" applyBorder="1" applyAlignment="1">
      <alignment horizontal="right"/>
    </xf>
    <xf numFmtId="6" fontId="2" fillId="6" borderId="0" xfId="0" applyNumberFormat="1" applyFont="1" applyFill="1" applyBorder="1" applyAlignment="1">
      <alignment horizontal="right"/>
    </xf>
    <xf numFmtId="38" fontId="1" fillId="0" borderId="0" xfId="0" applyNumberFormat="1" applyFont="1" applyFill="1" applyBorder="1" applyAlignment="1">
      <alignment horizontal="right"/>
    </xf>
    <xf numFmtId="6" fontId="1" fillId="0" borderId="0" xfId="0" applyNumberFormat="1" applyFont="1" applyFill="1" applyBorder="1" applyAlignment="1">
      <alignment horizontal="right"/>
    </xf>
    <xf numFmtId="6" fontId="1" fillId="6" borderId="0" xfId="0" applyNumberFormat="1" applyFont="1" applyFill="1" applyBorder="1" applyAlignment="1">
      <alignment horizontal="right"/>
    </xf>
    <xf numFmtId="0" fontId="7" fillId="7" borderId="2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6" fontId="7" fillId="7" borderId="2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E6E6E6"/>
      <rgbColor rgb="000000FF"/>
      <rgbColor rgb="00FFFF00"/>
      <rgbColor rgb="00CCCC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CC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990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FFFFCC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G44"/>
  <sheetViews>
    <sheetView showGridLines="0" tabSelected="1" zoomScaleNormal="100" workbookViewId="0">
      <selection activeCell="H6" sqref="H6"/>
    </sheetView>
  </sheetViews>
  <sheetFormatPr defaultRowHeight="12.75" x14ac:dyDescent="0.2"/>
  <cols>
    <col min="1" max="1" width="3.28515625" style="1" customWidth="1"/>
    <col min="2" max="2" width="42.7109375" style="1" customWidth="1"/>
    <col min="3" max="3" width="17.42578125" style="1" customWidth="1"/>
    <col min="4" max="5" width="16.28515625" style="1" bestFit="1" customWidth="1"/>
    <col min="6" max="7" width="16.28515625" style="1" customWidth="1"/>
    <col min="8" max="8" width="15.7109375" style="1" customWidth="1"/>
    <col min="9" max="9" width="9.140625" style="1"/>
    <col min="10" max="10" width="9.7109375" style="1" bestFit="1" customWidth="1"/>
    <col min="11" max="16384" width="9.140625" style="1"/>
  </cols>
  <sheetData>
    <row r="1" spans="1:7" s="10" customFormat="1" ht="24.95" customHeight="1" x14ac:dyDescent="0.2">
      <c r="B1" s="75"/>
      <c r="C1" s="75"/>
      <c r="D1" s="75"/>
      <c r="E1" s="75"/>
      <c r="F1" s="75"/>
      <c r="G1" s="11"/>
    </row>
    <row r="2" spans="1:7" s="10" customFormat="1" ht="20.100000000000001" customHeight="1" x14ac:dyDescent="0.2">
      <c r="A2" s="76" t="s">
        <v>29</v>
      </c>
      <c r="B2" s="76"/>
      <c r="C2" s="76"/>
      <c r="D2" s="76"/>
      <c r="E2" s="76"/>
      <c r="F2" s="76"/>
      <c r="G2" s="11"/>
    </row>
    <row r="3" spans="1:7" s="36" customFormat="1" ht="12.75" customHeight="1" x14ac:dyDescent="0.2">
      <c r="C3" s="38"/>
      <c r="D3" s="39"/>
      <c r="E3" s="40"/>
      <c r="F3" s="40"/>
      <c r="G3" s="40"/>
    </row>
    <row r="4" spans="1:7" s="36" customFormat="1" ht="12.75" customHeight="1" x14ac:dyDescent="0.2">
      <c r="B4" s="37"/>
      <c r="C4" s="38"/>
      <c r="D4" s="39"/>
      <c r="E4" s="40"/>
      <c r="F4" s="40"/>
      <c r="G4" s="40"/>
    </row>
    <row r="5" spans="1:7" ht="12.75" customHeight="1" x14ac:dyDescent="0.25">
      <c r="A5" s="6"/>
      <c r="B5" s="3" t="s">
        <v>19</v>
      </c>
      <c r="C5" s="4"/>
      <c r="D5" s="5"/>
      <c r="E5" s="3"/>
      <c r="F5" s="3"/>
      <c r="G5" s="3"/>
    </row>
    <row r="6" spans="1:7" customFormat="1" ht="12.75" customHeight="1" x14ac:dyDescent="0.2"/>
    <row r="7" spans="1:7" ht="20.100000000000001" customHeight="1" x14ac:dyDescent="0.2">
      <c r="B7" s="72"/>
      <c r="C7" s="73" t="s">
        <v>25</v>
      </c>
      <c r="D7" s="72" t="s">
        <v>26</v>
      </c>
      <c r="E7" s="72" t="s">
        <v>27</v>
      </c>
      <c r="F7" s="72" t="s">
        <v>28</v>
      </c>
      <c r="G7" s="74" t="s">
        <v>1</v>
      </c>
    </row>
    <row r="8" spans="1:7" ht="18" customHeight="1" x14ac:dyDescent="0.2">
      <c r="B8" s="45" t="s">
        <v>3</v>
      </c>
      <c r="C8" s="43"/>
      <c r="D8" s="42"/>
      <c r="E8" s="42"/>
      <c r="F8" s="42"/>
      <c r="G8" s="44"/>
    </row>
    <row r="9" spans="1:7" ht="17.100000000000001" customHeight="1" x14ac:dyDescent="0.2">
      <c r="B9" s="12" t="s">
        <v>20</v>
      </c>
      <c r="C9" s="15">
        <v>1200</v>
      </c>
      <c r="D9" s="16">
        <v>1000</v>
      </c>
      <c r="E9" s="16">
        <f>+D13</f>
        <v>1200</v>
      </c>
      <c r="F9" s="16">
        <f>+E13</f>
        <v>1300</v>
      </c>
      <c r="G9" s="51">
        <f>SUM(C9:F9)</f>
        <v>4700</v>
      </c>
    </row>
    <row r="10" spans="1:7" ht="17.100000000000001" customHeight="1" x14ac:dyDescent="0.2">
      <c r="B10" s="12" t="s">
        <v>0</v>
      </c>
      <c r="C10" s="17">
        <v>700</v>
      </c>
      <c r="D10" s="18">
        <v>800</v>
      </c>
      <c r="E10" s="18">
        <v>600</v>
      </c>
      <c r="F10" s="18">
        <v>600</v>
      </c>
      <c r="G10" s="52">
        <f>SUM(C10:F10)</f>
        <v>2700</v>
      </c>
    </row>
    <row r="11" spans="1:7" ht="17.100000000000001" customHeight="1" x14ac:dyDescent="0.2">
      <c r="B11" s="12" t="s">
        <v>4</v>
      </c>
      <c r="C11" s="53">
        <f>+C9+C10</f>
        <v>1900</v>
      </c>
      <c r="D11" s="54">
        <f>+D9+D10</f>
        <v>1800</v>
      </c>
      <c r="E11" s="54">
        <f>+E9+E10</f>
        <v>1800</v>
      </c>
      <c r="F11" s="54">
        <f>+F9+F10</f>
        <v>1900</v>
      </c>
      <c r="G11" s="55">
        <f>+G9+G10</f>
        <v>7400</v>
      </c>
    </row>
    <row r="12" spans="1:7" ht="17.100000000000001" customHeight="1" x14ac:dyDescent="0.2">
      <c r="B12" s="12" t="s">
        <v>5</v>
      </c>
      <c r="C12" s="17">
        <v>800</v>
      </c>
      <c r="D12" s="18">
        <v>600</v>
      </c>
      <c r="E12" s="18">
        <v>500</v>
      </c>
      <c r="F12" s="18">
        <v>750</v>
      </c>
      <c r="G12" s="52">
        <f>SUM(C12:F12)</f>
        <v>2650</v>
      </c>
    </row>
    <row r="13" spans="1:7" ht="17.100000000000001" customHeight="1" x14ac:dyDescent="0.2">
      <c r="B13" s="12" t="s">
        <v>21</v>
      </c>
      <c r="C13" s="53">
        <f>+C11-C12</f>
        <v>1100</v>
      </c>
      <c r="D13" s="54">
        <f>+D11-D12</f>
        <v>1200</v>
      </c>
      <c r="E13" s="54">
        <f>+E11-E12</f>
        <v>1300</v>
      </c>
      <c r="F13" s="54">
        <f>+F11-F12</f>
        <v>1150</v>
      </c>
      <c r="G13" s="54">
        <f>+G11-G12</f>
        <v>4750</v>
      </c>
    </row>
    <row r="14" spans="1:7" ht="17.100000000000001" customHeight="1" x14ac:dyDescent="0.2">
      <c r="B14" s="12"/>
      <c r="C14" s="19"/>
      <c r="D14" s="20"/>
      <c r="E14" s="20"/>
      <c r="F14" s="20"/>
      <c r="G14" s="20"/>
    </row>
    <row r="15" spans="1:7" ht="18" customHeight="1" x14ac:dyDescent="0.2">
      <c r="B15" s="45" t="s">
        <v>24</v>
      </c>
      <c r="C15" s="47"/>
      <c r="D15" s="48"/>
      <c r="E15" s="48"/>
      <c r="F15" s="48"/>
      <c r="G15" s="49"/>
    </row>
    <row r="16" spans="1:7" ht="17.100000000000001" customHeight="1" x14ac:dyDescent="0.2">
      <c r="B16" s="8" t="s">
        <v>6</v>
      </c>
      <c r="C16" s="21">
        <v>800000</v>
      </c>
      <c r="D16" s="22">
        <v>750000</v>
      </c>
      <c r="E16" s="22">
        <v>900000</v>
      </c>
      <c r="F16" s="22">
        <v>1200000</v>
      </c>
      <c r="G16" s="58">
        <f>SUM(C16:F16)</f>
        <v>3650000</v>
      </c>
    </row>
    <row r="17" spans="2:7" ht="17.100000000000001" customHeight="1" x14ac:dyDescent="0.2">
      <c r="B17" s="8" t="s">
        <v>7</v>
      </c>
      <c r="C17" s="17">
        <v>400000</v>
      </c>
      <c r="D17" s="18">
        <v>400000</v>
      </c>
      <c r="E17" s="18">
        <v>450000</v>
      </c>
      <c r="F17" s="18">
        <v>600000</v>
      </c>
      <c r="G17" s="52">
        <f>SUM(C17:F17)</f>
        <v>1850000</v>
      </c>
    </row>
    <row r="18" spans="2:7" ht="17.100000000000001" customHeight="1" x14ac:dyDescent="0.2">
      <c r="B18" s="8" t="s">
        <v>8</v>
      </c>
      <c r="C18" s="53">
        <f>+C16+C17</f>
        <v>1200000</v>
      </c>
      <c r="D18" s="54">
        <f>+D16+D17</f>
        <v>1150000</v>
      </c>
      <c r="E18" s="54">
        <f>+E16+E17</f>
        <v>1350000</v>
      </c>
      <c r="F18" s="54">
        <f>+F16+F17</f>
        <v>1800000</v>
      </c>
      <c r="G18" s="54">
        <f>+G16+G17</f>
        <v>5500000</v>
      </c>
    </row>
    <row r="19" spans="2:7" ht="17.100000000000001" customHeight="1" x14ac:dyDescent="0.2">
      <c r="B19" s="8" t="s">
        <v>9</v>
      </c>
      <c r="C19" s="17">
        <v>770000</v>
      </c>
      <c r="D19" s="18">
        <v>900000</v>
      </c>
      <c r="E19" s="18">
        <v>925000</v>
      </c>
      <c r="F19" s="18">
        <v>1000000</v>
      </c>
      <c r="G19" s="52">
        <f>SUM(C19:F19)</f>
        <v>3595000</v>
      </c>
    </row>
    <row r="20" spans="2:7" ht="17.100000000000001" customHeight="1" x14ac:dyDescent="0.2">
      <c r="B20" s="8" t="s">
        <v>10</v>
      </c>
      <c r="C20" s="56">
        <f>+C18-C19</f>
        <v>430000</v>
      </c>
      <c r="D20" s="57">
        <f>+D18-D19</f>
        <v>250000</v>
      </c>
      <c r="E20" s="57">
        <f>+E18-E19</f>
        <v>425000</v>
      </c>
      <c r="F20" s="57">
        <f>+F18-F19</f>
        <v>800000</v>
      </c>
      <c r="G20" s="57">
        <f>+G18-G19</f>
        <v>1905000</v>
      </c>
    </row>
    <row r="21" spans="2:7" ht="17.100000000000001" customHeight="1" x14ac:dyDescent="0.2">
      <c r="B21" s="8"/>
      <c r="C21" s="23"/>
      <c r="D21" s="24"/>
      <c r="E21" s="24"/>
      <c r="F21" s="24"/>
      <c r="G21" s="22"/>
    </row>
    <row r="22" spans="2:7" ht="18" customHeight="1" x14ac:dyDescent="0.2">
      <c r="B22" s="46" t="s">
        <v>11</v>
      </c>
      <c r="C22" s="25"/>
      <c r="D22" s="26"/>
      <c r="E22" s="26"/>
      <c r="F22" s="26"/>
      <c r="G22" s="26"/>
    </row>
    <row r="23" spans="2:7" ht="17.100000000000001" customHeight="1" x14ac:dyDescent="0.2">
      <c r="B23" s="13" t="s">
        <v>22</v>
      </c>
      <c r="C23" s="59">
        <f>+C16/C9</f>
        <v>666.66666666666663</v>
      </c>
      <c r="D23" s="60">
        <f>+D16/D9</f>
        <v>750</v>
      </c>
      <c r="E23" s="60">
        <f>+E16/E9</f>
        <v>750</v>
      </c>
      <c r="F23" s="60">
        <f>+F16/F9</f>
        <v>923.07692307692309</v>
      </c>
      <c r="G23" s="60">
        <f>+G16/G9</f>
        <v>776.59574468085111</v>
      </c>
    </row>
    <row r="24" spans="2:7" ht="17.100000000000001" customHeight="1" x14ac:dyDescent="0.2">
      <c r="B24" s="13" t="s">
        <v>23</v>
      </c>
      <c r="C24" s="61">
        <f>+C19/C13</f>
        <v>700</v>
      </c>
      <c r="D24" s="62">
        <f>+D19/D13</f>
        <v>750</v>
      </c>
      <c r="E24" s="62">
        <f>+E19/E13</f>
        <v>711.53846153846155</v>
      </c>
      <c r="F24" s="62">
        <f>+F19/F13</f>
        <v>869.56521739130437</v>
      </c>
      <c r="G24" s="62">
        <f>+G19/G13</f>
        <v>756.84210526315792</v>
      </c>
    </row>
    <row r="25" spans="2:7" ht="17.100000000000001" customHeight="1" x14ac:dyDescent="0.2">
      <c r="B25" s="13" t="s">
        <v>2</v>
      </c>
      <c r="C25" s="63">
        <f>+C23-C24</f>
        <v>-33.333333333333371</v>
      </c>
      <c r="D25" s="64">
        <f>+D23-D24</f>
        <v>0</v>
      </c>
      <c r="E25" s="64">
        <f>+E23-E24</f>
        <v>38.461538461538453</v>
      </c>
      <c r="F25" s="64">
        <f>+F23-F24</f>
        <v>53.511705685618722</v>
      </c>
      <c r="G25" s="65">
        <f>+G23-G24</f>
        <v>19.753639417693194</v>
      </c>
    </row>
    <row r="26" spans="2:7" ht="17.100000000000001" customHeight="1" x14ac:dyDescent="0.2">
      <c r="B26" s="13"/>
      <c r="C26" s="27"/>
      <c r="D26" s="28"/>
      <c r="E26" s="28"/>
      <c r="F26" s="28"/>
      <c r="G26" s="28"/>
    </row>
    <row r="27" spans="2:7" ht="24.95" customHeight="1" x14ac:dyDescent="0.2">
      <c r="B27" s="41" t="s">
        <v>18</v>
      </c>
      <c r="C27" s="66">
        <f>+C18/C11</f>
        <v>631.57894736842104</v>
      </c>
      <c r="D27" s="64">
        <f>+D18/D11</f>
        <v>638.88888888888891</v>
      </c>
      <c r="E27" s="64">
        <f>+E18/E11</f>
        <v>750</v>
      </c>
      <c r="F27" s="64">
        <f>+F18/F11</f>
        <v>947.36842105263156</v>
      </c>
      <c r="G27" s="64">
        <f>+G18/G11</f>
        <v>743.24324324324323</v>
      </c>
    </row>
    <row r="28" spans="2:7" ht="17.100000000000001" customHeight="1" x14ac:dyDescent="0.2">
      <c r="C28" s="27"/>
      <c r="D28" s="28"/>
      <c r="E28" s="28"/>
      <c r="F28" s="28"/>
      <c r="G28" s="28"/>
    </row>
    <row r="29" spans="2:7" ht="17.100000000000001" customHeight="1" x14ac:dyDescent="0.2">
      <c r="B29" s="50" t="s">
        <v>12</v>
      </c>
      <c r="C29" s="29"/>
      <c r="D29" s="30"/>
      <c r="E29" s="30"/>
      <c r="F29" s="30"/>
      <c r="G29" s="31"/>
    </row>
    <row r="30" spans="2:7" ht="17.100000000000001" customHeight="1" x14ac:dyDescent="0.2">
      <c r="B30" s="8" t="s">
        <v>13</v>
      </c>
      <c r="C30" s="67">
        <f>+C19</f>
        <v>770000</v>
      </c>
      <c r="D30" s="68">
        <f>+D19</f>
        <v>900000</v>
      </c>
      <c r="E30" s="68">
        <f>+E19</f>
        <v>925000</v>
      </c>
      <c r="F30" s="68">
        <f>+F19</f>
        <v>1000000</v>
      </c>
      <c r="G30" s="71">
        <f>+G19</f>
        <v>3595000</v>
      </c>
    </row>
    <row r="31" spans="2:7" ht="17.100000000000001" customHeight="1" x14ac:dyDescent="0.2">
      <c r="B31" s="8"/>
      <c r="C31" s="32"/>
      <c r="D31" s="33"/>
      <c r="E31" s="33"/>
      <c r="F31" s="33"/>
      <c r="G31" s="33"/>
    </row>
    <row r="32" spans="2:7" ht="17.100000000000001" customHeight="1" x14ac:dyDescent="0.2">
      <c r="B32" s="8" t="s">
        <v>14</v>
      </c>
      <c r="C32" s="21">
        <v>400000</v>
      </c>
      <c r="D32" s="22">
        <v>375000</v>
      </c>
      <c r="E32" s="22">
        <v>450000</v>
      </c>
      <c r="F32" s="22">
        <v>600000</v>
      </c>
      <c r="G32" s="70">
        <f>SUM(C32:F32)</f>
        <v>1825000</v>
      </c>
    </row>
    <row r="33" spans="2:7" ht="17.100000000000001" customHeight="1" x14ac:dyDescent="0.2">
      <c r="B33" s="8" t="s">
        <v>15</v>
      </c>
      <c r="C33" s="15">
        <v>300000</v>
      </c>
      <c r="D33" s="16">
        <v>325000</v>
      </c>
      <c r="E33" s="16">
        <v>350000</v>
      </c>
      <c r="F33" s="16">
        <v>300000</v>
      </c>
      <c r="G33" s="69">
        <f>SUM(C33:F33)</f>
        <v>1275000</v>
      </c>
    </row>
    <row r="34" spans="2:7" ht="17.100000000000001" customHeight="1" x14ac:dyDescent="0.2">
      <c r="B34" s="8" t="s">
        <v>16</v>
      </c>
      <c r="C34" s="15">
        <v>70000</v>
      </c>
      <c r="D34" s="16">
        <v>200000</v>
      </c>
      <c r="E34" s="16">
        <v>125000</v>
      </c>
      <c r="F34" s="16">
        <v>100000</v>
      </c>
      <c r="G34" s="69">
        <f>SUM(C34:F34)</f>
        <v>495000</v>
      </c>
    </row>
    <row r="35" spans="2:7" ht="17.100000000000001" customHeight="1" x14ac:dyDescent="0.2">
      <c r="B35" s="14" t="s">
        <v>17</v>
      </c>
      <c r="C35" s="34">
        <f>SUM(C32:C34)</f>
        <v>770000</v>
      </c>
      <c r="D35" s="35">
        <f>SUM(D32:D34)</f>
        <v>900000</v>
      </c>
      <c r="E35" s="35">
        <f>SUM(E32:E34)</f>
        <v>925000</v>
      </c>
      <c r="F35" s="35">
        <f>SUM(F32:F34)</f>
        <v>1000000</v>
      </c>
      <c r="G35" s="35">
        <f>SUM(G32:G34)</f>
        <v>3595000</v>
      </c>
    </row>
    <row r="36" spans="2:7" x14ac:dyDescent="0.2">
      <c r="B36" s="8"/>
      <c r="C36" s="7"/>
      <c r="D36" s="9"/>
      <c r="E36" s="9"/>
      <c r="F36" s="9"/>
      <c r="G36" s="9"/>
    </row>
    <row r="37" spans="2:7" x14ac:dyDescent="0.2">
      <c r="B37" s="8"/>
      <c r="C37" s="7"/>
      <c r="D37" s="9"/>
      <c r="E37" s="9"/>
      <c r="F37" s="9"/>
      <c r="G37" s="9"/>
    </row>
    <row r="38" spans="2:7" x14ac:dyDescent="0.2">
      <c r="B38" s="8"/>
      <c r="C38" s="7"/>
      <c r="D38" s="9"/>
      <c r="E38" s="9"/>
      <c r="F38" s="9"/>
      <c r="G38" s="9"/>
    </row>
    <row r="39" spans="2:7" ht="15" x14ac:dyDescent="0.2">
      <c r="C39" s="2"/>
    </row>
    <row r="40" spans="2:7" ht="15" x14ac:dyDescent="0.2">
      <c r="C40" s="2"/>
    </row>
    <row r="41" spans="2:7" ht="15" x14ac:dyDescent="0.2">
      <c r="C41" s="2"/>
    </row>
    <row r="43" spans="2:7" ht="15" x14ac:dyDescent="0.2">
      <c r="C43" s="2"/>
    </row>
    <row r="44" spans="2:7" ht="15" x14ac:dyDescent="0.2">
      <c r="C44" s="2"/>
    </row>
  </sheetData>
  <mergeCells count="2">
    <mergeCell ref="B1:F1"/>
    <mergeCell ref="A2:F2"/>
  </mergeCells>
  <phoneticPr fontId="0" type="noConversion"/>
  <dataValidations xWindow="465" yWindow="129" count="2">
    <dataValidation allowBlank="1" showInputMessage="1" showErrorMessage="1" prompt="Actual numbers should be entered after the month-end close, to drive the variance analysis" sqref="G29"/>
    <dataValidation allowBlank="1" showInputMessage="1" showErrorMessage="1" prompt="When entering amounts for inventory, be sure that Total Ending Inventory equals Value of Ending Inventory." sqref="C32"/>
  </dataValidations>
  <printOptions horizontalCentered="1"/>
  <pageMargins left="0.75" right="0.75" top="0.51" bottom="0.25" header="0.5" footer="0.5"/>
  <pageSetup scale="70" orientation="portrait" horizontalDpi="4294967292" r:id="rId1"/>
  <headerFooter alignWithMargins="0"/>
  <ignoredErrors>
    <ignoredError sqref="G11 G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 COGS Analysis</vt:lpstr>
      <vt:lpstr>'Inventory COGS Analysis'!Print_Area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Syncfusion</dc:creator>
  <cp:lastModifiedBy>pannirselvam</cp:lastModifiedBy>
  <cp:lastPrinted>2004-12-20T17:26:39Z</cp:lastPrinted>
  <dcterms:created xsi:type="dcterms:W3CDTF">2000-04-26T18:30:49Z</dcterms:created>
  <dcterms:modified xsi:type="dcterms:W3CDTF">2015-03-24T13:05:40Z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TC011728521033</vt:lpwstr>
  </property>
</Properties>
</file>