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asnkunda/Desktop/GW_Stations/"/>
    </mc:Choice>
  </mc:AlternateContent>
  <xr:revisionPtr revIDLastSave="0" documentId="13_ncr:9_{A99BC7BE-57BE-FF47-96B2-5E41D4148A67}" xr6:coauthVersionLast="47" xr6:coauthVersionMax="47" xr10:uidLastSave="{00000000-0000-0000-0000-000000000000}"/>
  <bookViews>
    <workbookView xWindow="1160" yWindow="500" windowWidth="27640" windowHeight="15440" activeTab="9" xr2:uid="{00000000-000D-0000-FFFF-FFFF00000000}"/>
  </bookViews>
  <sheets>
    <sheet name="Victoria1" sheetId="1" r:id="rId1"/>
    <sheet name="Kyoga2" sheetId="5" r:id="rId2"/>
    <sheet name="Kyoga Nile3" sheetId="6" r:id="rId3"/>
    <sheet name="Edward4" sheetId="7" r:id="rId4"/>
    <sheet name="Albert5" sheetId="8" r:id="rId5"/>
    <sheet name="Aswa6" sheetId="9" r:id="rId6"/>
    <sheet name="Albert Nile 7" sheetId="10" r:id="rId7"/>
    <sheet name="Kidepo8" sheetId="11" r:id="rId8"/>
    <sheet name="Criteria" sheetId="12" r:id="rId9"/>
    <sheet name="List" sheetId="13" r:id="rId1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61" i="13" l="1"/>
  <c r="J61" i="13"/>
  <c r="K60" i="13"/>
  <c r="J60" i="13"/>
  <c r="K59" i="13"/>
  <c r="J59" i="13"/>
  <c r="K58" i="13"/>
  <c r="J58" i="13"/>
  <c r="K57" i="13"/>
  <c r="J57" i="13"/>
  <c r="J56" i="13"/>
  <c r="K56" i="13" s="1"/>
  <c r="J55" i="13"/>
  <c r="K55" i="13" s="1"/>
  <c r="J54" i="13"/>
  <c r="K54" i="13" s="1"/>
  <c r="J53" i="13"/>
  <c r="K53" i="13" s="1"/>
  <c r="J52" i="13"/>
  <c r="K52" i="13" s="1"/>
  <c r="J51" i="13"/>
  <c r="K51" i="13" s="1"/>
  <c r="J50" i="13"/>
  <c r="K50" i="13" s="1"/>
  <c r="J49" i="13"/>
  <c r="K49" i="13" s="1"/>
  <c r="J48" i="13"/>
  <c r="K48" i="13" s="1"/>
  <c r="J47" i="13"/>
  <c r="K47" i="13" s="1"/>
  <c r="J46" i="13"/>
  <c r="K46" i="13" s="1"/>
  <c r="J45" i="13"/>
  <c r="K45" i="13" s="1"/>
  <c r="J44" i="13"/>
  <c r="K44" i="13" s="1"/>
  <c r="J43" i="13"/>
  <c r="K43" i="13" s="1"/>
  <c r="J42" i="13"/>
  <c r="K42" i="13" s="1"/>
  <c r="J41" i="13"/>
  <c r="K41" i="13" s="1"/>
  <c r="J40" i="13"/>
  <c r="K40" i="13" s="1"/>
  <c r="J39" i="13"/>
  <c r="K39" i="13" s="1"/>
  <c r="J38" i="13"/>
  <c r="K38" i="13" s="1"/>
  <c r="J37" i="13"/>
  <c r="K37" i="13" s="1"/>
  <c r="J36" i="13"/>
  <c r="K36" i="13" s="1"/>
  <c r="J35" i="13"/>
  <c r="K35" i="13" s="1"/>
  <c r="J34" i="13"/>
  <c r="K34" i="13" s="1"/>
  <c r="J33" i="13"/>
  <c r="K33" i="13" s="1"/>
  <c r="J32" i="13"/>
  <c r="K32" i="13" s="1"/>
  <c r="J31" i="13"/>
  <c r="K31" i="13" s="1"/>
  <c r="J30" i="13"/>
  <c r="K30" i="13" s="1"/>
  <c r="J29" i="13"/>
  <c r="K29" i="13" s="1"/>
  <c r="J28" i="13"/>
  <c r="K28" i="13" s="1"/>
  <c r="J27" i="13"/>
  <c r="K27" i="13" s="1"/>
  <c r="J26" i="13"/>
  <c r="K26" i="13" s="1"/>
  <c r="J25" i="13"/>
  <c r="K25" i="13" s="1"/>
  <c r="J24" i="13"/>
  <c r="K24" i="13" s="1"/>
  <c r="J23" i="13"/>
  <c r="K23" i="13" s="1"/>
  <c r="J22" i="13"/>
  <c r="K22" i="13" s="1"/>
  <c r="J21" i="13"/>
  <c r="K21" i="13" s="1"/>
  <c r="J20" i="13"/>
  <c r="K20" i="13" s="1"/>
  <c r="J19" i="13"/>
  <c r="K19" i="13" s="1"/>
  <c r="J18" i="13"/>
  <c r="K18" i="13" s="1"/>
  <c r="J17" i="13"/>
  <c r="K17" i="13" s="1"/>
  <c r="J16" i="13"/>
  <c r="K16" i="13" s="1"/>
  <c r="J15" i="13"/>
  <c r="K15" i="13" s="1"/>
  <c r="J14" i="13"/>
  <c r="K14" i="13" s="1"/>
  <c r="J13" i="13"/>
  <c r="K13" i="13" s="1"/>
  <c r="J12" i="13"/>
  <c r="K12" i="13" s="1"/>
  <c r="J11" i="13"/>
  <c r="K11" i="13" s="1"/>
  <c r="J10" i="13"/>
  <c r="K10" i="13" s="1"/>
  <c r="J9" i="13"/>
  <c r="K9" i="13" s="1"/>
  <c r="J8" i="13"/>
  <c r="K8" i="13" s="1"/>
  <c r="J7" i="13"/>
  <c r="K7" i="13" s="1"/>
  <c r="J6" i="13"/>
  <c r="K6" i="13" s="1"/>
  <c r="J5" i="13"/>
  <c r="K5" i="13" s="1"/>
  <c r="J4" i="13"/>
  <c r="K4" i="13" s="1"/>
  <c r="J3" i="13"/>
  <c r="K3" i="13" s="1"/>
  <c r="J2" i="13"/>
  <c r="K2" i="13" s="1"/>
  <c r="K3" i="7"/>
  <c r="K4" i="7"/>
  <c r="K5" i="7"/>
  <c r="K6" i="7"/>
  <c r="K2" i="7"/>
  <c r="J3" i="7"/>
  <c r="J4" i="7"/>
  <c r="J5" i="7"/>
  <c r="J6" i="7"/>
  <c r="J2" i="7"/>
  <c r="K3" i="9"/>
  <c r="K4" i="9"/>
  <c r="K5" i="9"/>
  <c r="K6" i="9"/>
  <c r="K7" i="9"/>
  <c r="K2" i="9"/>
  <c r="J3" i="9"/>
  <c r="J4" i="9"/>
  <c r="J5" i="9"/>
  <c r="J6" i="9"/>
  <c r="J7" i="9"/>
  <c r="J2" i="9"/>
  <c r="K2" i="11"/>
  <c r="J2" i="11"/>
  <c r="K6" i="10"/>
  <c r="J6" i="10"/>
  <c r="K5" i="10"/>
  <c r="J5" i="10"/>
  <c r="K4" i="10"/>
  <c r="J4" i="10"/>
  <c r="K3" i="10"/>
  <c r="J3" i="10"/>
  <c r="K2" i="10"/>
  <c r="J2" i="10"/>
  <c r="J5" i="8"/>
  <c r="K5" i="8" s="1"/>
  <c r="J4" i="8"/>
  <c r="K4" i="8" s="1"/>
  <c r="J3" i="8"/>
  <c r="K3" i="8" s="1"/>
  <c r="J2" i="8"/>
  <c r="K2" i="8" s="1"/>
  <c r="J6" i="6"/>
  <c r="K6" i="6" s="1"/>
  <c r="J5" i="6"/>
  <c r="K5" i="6" s="1"/>
  <c r="J4" i="6"/>
  <c r="K4" i="6" s="1"/>
  <c r="J3" i="6"/>
  <c r="K3" i="6" s="1"/>
  <c r="J2" i="6"/>
  <c r="K2" i="6" s="1"/>
  <c r="J16" i="5"/>
  <c r="K16" i="5" s="1"/>
  <c r="J15" i="5"/>
  <c r="K15" i="5" s="1"/>
  <c r="J14" i="5"/>
  <c r="K14" i="5" s="1"/>
  <c r="J13" i="5"/>
  <c r="K13" i="5" s="1"/>
  <c r="J12" i="5"/>
  <c r="K12" i="5" s="1"/>
  <c r="J11" i="5"/>
  <c r="K11" i="5" s="1"/>
  <c r="J10" i="5"/>
  <c r="K10" i="5" s="1"/>
  <c r="J9" i="5"/>
  <c r="K9" i="5" s="1"/>
  <c r="J8" i="5"/>
  <c r="K8" i="5" s="1"/>
  <c r="J7" i="5"/>
  <c r="K7" i="5" s="1"/>
  <c r="J6" i="5"/>
  <c r="K6" i="5" s="1"/>
  <c r="J5" i="5"/>
  <c r="K5" i="5" s="1"/>
  <c r="J4" i="5"/>
  <c r="K4" i="5" s="1"/>
  <c r="J3" i="5"/>
  <c r="K3" i="5" s="1"/>
  <c r="J2" i="5"/>
  <c r="K2" i="5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" i="1"/>
  <c r="K2" i="1" s="1"/>
</calcChain>
</file>

<file path=xl/sharedStrings.xml><?xml version="1.0" encoding="utf-8"?>
<sst xmlns="http://purl.oclc.org/ooxml/spreadsheetml/main" count="547" uniqueCount="114">
  <si>
    <t>Latitude</t>
  </si>
  <si>
    <t>Longitude</t>
  </si>
  <si>
    <t>Dysfunctional</t>
  </si>
  <si>
    <t>Bugoloobi</t>
  </si>
  <si>
    <t>Busia</t>
  </si>
  <si>
    <t>*</t>
  </si>
  <si>
    <t>Busia at Majanji BMU landing site</t>
  </si>
  <si>
    <t>Entebbe</t>
  </si>
  <si>
    <t>Isingiro</t>
  </si>
  <si>
    <t>Jinja at Jinja peer</t>
  </si>
  <si>
    <t>Kabale (Kamwezi Health Center IV)</t>
  </si>
  <si>
    <t>Kasensero</t>
  </si>
  <si>
    <t>Katosi at Winners Junior &amp; Secondary school</t>
  </si>
  <si>
    <t>Kiyindi at Makonge Health Centre IV</t>
  </si>
  <si>
    <t>Lyantonde</t>
  </si>
  <si>
    <t>Mbarara</t>
  </si>
  <si>
    <t>Mubende</t>
  </si>
  <si>
    <t>Nkokonjeru</t>
  </si>
  <si>
    <t>Nkozi</t>
  </si>
  <si>
    <t>Ntungamo</t>
  </si>
  <si>
    <t>Rakai</t>
  </si>
  <si>
    <t>Rwonyo</t>
  </si>
  <si>
    <t>Ssembabule</t>
  </si>
  <si>
    <t>Ssese Farm Institute</t>
  </si>
  <si>
    <t>Location Name</t>
  </si>
  <si>
    <t>Parameter</t>
  </si>
  <si>
    <t>Number of Basins</t>
  </si>
  <si>
    <t>Order of Drainage</t>
  </si>
  <si>
    <t>Parameter ID/GW</t>
  </si>
  <si>
    <t>S/N</t>
  </si>
  <si>
    <t>Station ID</t>
  </si>
  <si>
    <t xml:space="preserve">Identifier </t>
  </si>
  <si>
    <t>GW_</t>
  </si>
  <si>
    <t>Bugondo</t>
  </si>
  <si>
    <t>Iganga (Namungalwe)</t>
  </si>
  <si>
    <t>Iki-Iki- Budaka (Iki-Iki Town)</t>
  </si>
  <si>
    <t>Jinja</t>
  </si>
  <si>
    <t>Kaberamaido (District HQ)</t>
  </si>
  <si>
    <t>Kamuli Town</t>
  </si>
  <si>
    <t>Kangole</t>
  </si>
  <si>
    <t>Kapchorwa (Kaserem S/C)</t>
  </si>
  <si>
    <t>Katakwi (District Water Office)</t>
  </si>
  <si>
    <t>Kotido (Kabong Hospital)</t>
  </si>
  <si>
    <t>Moroto Prison</t>
  </si>
  <si>
    <t>Nakasongola</t>
  </si>
  <si>
    <t>Pallisa</t>
  </si>
  <si>
    <t>Serere</t>
  </si>
  <si>
    <t>Soroti</t>
  </si>
  <si>
    <t>Apac</t>
  </si>
  <si>
    <t>Bombo-Lukole</t>
  </si>
  <si>
    <t>Kiboga</t>
  </si>
  <si>
    <t>Masindi-Kimengo</t>
  </si>
  <si>
    <t>Wobulenzi</t>
  </si>
  <si>
    <t>Galilaya P/S, Kamwenge</t>
  </si>
  <si>
    <t>Ibanda (District HQ)</t>
  </si>
  <si>
    <t>Kabambiro at Kabambiro SS, Kamwenge</t>
  </si>
  <si>
    <t>Kasese (Hamukungu Health Center)</t>
  </si>
  <si>
    <t>Rukungiri 1</t>
  </si>
  <si>
    <t>Hoima (NWSC Works)</t>
  </si>
  <si>
    <t>Hoima Hospital</t>
  </si>
  <si>
    <t>Kyegegwa</t>
  </si>
  <si>
    <t>Rwebisengo</t>
  </si>
  <si>
    <t>Abim (Katabok Municipality)</t>
  </si>
  <si>
    <t>Abim (Morelum)</t>
  </si>
  <si>
    <t>Alebtong</t>
  </si>
  <si>
    <t>Kitgum (Kitgum Town)</t>
  </si>
  <si>
    <t>Otuke</t>
  </si>
  <si>
    <t>Pader (Pader Municipality)</t>
  </si>
  <si>
    <t>Amuru (Atiak)</t>
  </si>
  <si>
    <t>Gulu (Gulu Town Water office)</t>
  </si>
  <si>
    <t>Laropi</t>
  </si>
  <si>
    <t>Maracha</t>
  </si>
  <si>
    <t>Nebbi (Packwatch Town at NWSC)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</si>
  <si>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</si>
  <si>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</si>
  <si>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</si>
  <si>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</si>
  <si>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</si>
  <si>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</si>
  <si>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</si>
  <si>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</si>
  <si>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</si>
  <si>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</si>
  <si>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</si>
  <si>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</si>
  <si>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</si>
  <si>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</si>
  <si>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</si>
  <si>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</si>
  <si>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</si>
  <si>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</si>
  <si>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</si>
  <si>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</si>
  <si>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Digit</t>
    </r>
  </si>
  <si>
    <t>Number of Major Basins in Uganda</t>
  </si>
  <si>
    <r>
      <t>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Digit</t>
    </r>
  </si>
  <si>
    <t>Order of drainage into the Nile system Victoria (1), Kidepo (8)</t>
  </si>
  <si>
    <r>
      <t>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Digit</t>
    </r>
  </si>
  <si>
    <t>Last 3 Digits</t>
  </si>
  <si>
    <t>Station number (3 significant figures)</t>
  </si>
  <si>
    <r>
      <t xml:space="preserve">Parameter being measured SW (2), Rainfall (3), </t>
    </r>
    <r>
      <rPr>
        <sz val="12"/>
        <color rgb="FFFF0000"/>
        <rFont val="Calibri (Body)"/>
      </rPr>
      <t>GW (4)</t>
    </r>
  </si>
  <si>
    <r>
      <t>(8)</t>
    </r>
    <r>
      <rPr>
        <sz val="12"/>
        <color theme="1"/>
        <rFont val="Calibri"/>
        <family val="2"/>
        <scheme val="minor"/>
      </rPr>
      <t>xxxxx</t>
    </r>
  </si>
  <si>
    <r>
      <t>8(</t>
    </r>
    <r>
      <rPr>
        <sz val="12"/>
        <color theme="1"/>
        <rFont val="Calibri"/>
        <family val="2"/>
        <scheme val="minor"/>
      </rPr>
      <t>1)xxxx</t>
    </r>
  </si>
  <si>
    <r>
      <t>81(</t>
    </r>
    <r>
      <rPr>
        <sz val="12"/>
        <color theme="1"/>
        <rFont val="Calibri"/>
        <family val="2"/>
        <scheme val="minor"/>
      </rPr>
      <t>4)xxx</t>
    </r>
  </si>
  <si>
    <t>814(004)</t>
  </si>
  <si>
    <t>DESCRIPTION i.e Entebbe Station</t>
  </si>
  <si>
    <t>Basin</t>
  </si>
  <si>
    <t>Lake Victoria</t>
  </si>
  <si>
    <t>Lake Kyoga</t>
  </si>
  <si>
    <t>Lake Edward</t>
  </si>
  <si>
    <t>Lake Albert</t>
  </si>
  <si>
    <t>River Aswa</t>
  </si>
  <si>
    <t>Albert Nile</t>
  </si>
  <si>
    <t>Kyoga Nile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</si>
</sst>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FF000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0" fontId="17" fillId="33" borderId="0" xfId="0" applyFont="1" applyFill="1" applyAlignment="1">
      <alignment horizontal="right"/>
    </xf>
    <xf numFmtId="49" fontId="17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left"/>
    </xf>
    <xf numFmtId="49" fontId="0" fillId="0" borderId="0" xfId="0" quotePrefix="1" applyNumberFormat="1" applyAlignment="1">
      <alignment horizontal="right"/>
    </xf>
    <xf numFmtId="0" fontId="0" fillId="34" borderId="0" xfId="0" applyFill="1"/>
    <xf numFmtId="0" fontId="0" fillId="35" borderId="0" xfId="0" applyFill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5" borderId="0" xfId="0" applyFill="1" applyAlignment="1">
      <alignment horizontal="left"/>
    </xf>
    <xf numFmtId="0" fontId="19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0" xfId="0" quotePrefix="1" applyNumberFormat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29" sqref="A29"/>
    </sheetView>
  </sheetViews>
  <sheetFormatPr baseColWidth="10" defaultRowHeight="16" x14ac:dyDescent="0.2"/>
  <cols>
    <col min="1" max="1" width="38.1640625" style="8" bestFit="1" customWidth="1"/>
    <col min="2" max="2" width="9.83203125" style="8" bestFit="1" customWidth="1"/>
    <col min="3" max="3" width="10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0.33203125" style="8" bestFit="1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3</v>
      </c>
      <c r="B2" s="8">
        <v>0.32129000000000002</v>
      </c>
      <c r="C2" s="8">
        <v>32.604959999999998</v>
      </c>
      <c r="E2" s="8" t="s">
        <v>32</v>
      </c>
      <c r="F2" s="8">
        <v>8</v>
      </c>
      <c r="G2" s="8">
        <v>1</v>
      </c>
      <c r="H2" s="8">
        <v>4</v>
      </c>
      <c r="I2" s="9" t="s">
        <v>73</v>
      </c>
      <c r="J2" s="8" t="str">
        <f>CONCATENATE(F2,G2,H2,I2)</f>
        <v>814001</v>
      </c>
      <c r="K2" s="8" t="str">
        <f>CONCATENATE(E2,J2)</f>
        <v>GW_814001</v>
      </c>
    </row>
    <row r="3" spans="1:11" x14ac:dyDescent="0.2">
      <c r="A3" s="8" t="s">
        <v>4</v>
      </c>
      <c r="B3" s="8">
        <v>0.46</v>
      </c>
      <c r="C3" s="8">
        <v>34.090000000000003</v>
      </c>
      <c r="D3" s="8" t="s">
        <v>5</v>
      </c>
      <c r="E3" s="8" t="s">
        <v>32</v>
      </c>
      <c r="F3" s="8">
        <v>8</v>
      </c>
      <c r="G3" s="8">
        <v>1</v>
      </c>
      <c r="H3" s="8">
        <v>4</v>
      </c>
      <c r="I3" s="9" t="s">
        <v>74</v>
      </c>
      <c r="J3" s="8" t="str">
        <f t="shared" ref="J3:J21" si="0">CONCATENATE(F3,G3,H3,I3)</f>
        <v>814002</v>
      </c>
      <c r="K3" s="8" t="str">
        <f t="shared" ref="K3:K21" si="1">CONCATENATE(E3,J3)</f>
        <v>GW_814002</v>
      </c>
    </row>
    <row r="4" spans="1:11" x14ac:dyDescent="0.2">
      <c r="A4" s="8" t="s">
        <v>6</v>
      </c>
      <c r="B4" s="8">
        <v>0.26128400000000002</v>
      </c>
      <c r="C4" s="8">
        <v>33.987307999999999</v>
      </c>
      <c r="E4" s="8" t="s">
        <v>32</v>
      </c>
      <c r="F4" s="8">
        <v>8</v>
      </c>
      <c r="G4" s="8">
        <v>1</v>
      </c>
      <c r="H4" s="8">
        <v>4</v>
      </c>
      <c r="I4" s="9" t="s">
        <v>75</v>
      </c>
      <c r="J4" s="8" t="str">
        <f t="shared" si="0"/>
        <v>814003</v>
      </c>
      <c r="K4" s="8" t="str">
        <f t="shared" si="1"/>
        <v>GW_814003</v>
      </c>
    </row>
    <row r="5" spans="1:11" x14ac:dyDescent="0.2">
      <c r="A5" s="8" t="s">
        <v>7</v>
      </c>
      <c r="B5" s="8">
        <v>5.1020000000000003E-2</v>
      </c>
      <c r="C5" s="8">
        <v>32.472079999999998</v>
      </c>
      <c r="E5" s="8" t="s">
        <v>32</v>
      </c>
      <c r="F5" s="8">
        <v>8</v>
      </c>
      <c r="G5" s="8">
        <v>1</v>
      </c>
      <c r="H5" s="8">
        <v>4</v>
      </c>
      <c r="I5" s="9" t="s">
        <v>76</v>
      </c>
      <c r="J5" s="8" t="str">
        <f t="shared" si="0"/>
        <v>814004</v>
      </c>
      <c r="K5" s="8" t="str">
        <f t="shared" si="1"/>
        <v>GW_814004</v>
      </c>
    </row>
    <row r="6" spans="1:11" x14ac:dyDescent="0.2">
      <c r="A6" s="8" t="s">
        <v>8</v>
      </c>
      <c r="B6" s="8">
        <v>-0.81299999999999994</v>
      </c>
      <c r="C6" s="8">
        <v>30.812000000000001</v>
      </c>
      <c r="E6" s="8" t="s">
        <v>32</v>
      </c>
      <c r="F6" s="8">
        <v>8</v>
      </c>
      <c r="G6" s="8">
        <v>1</v>
      </c>
      <c r="H6" s="8">
        <v>4</v>
      </c>
      <c r="I6" s="9" t="s">
        <v>77</v>
      </c>
      <c r="J6" s="8" t="str">
        <f t="shared" si="0"/>
        <v>814005</v>
      </c>
      <c r="K6" s="8" t="str">
        <f t="shared" si="1"/>
        <v>GW_814005</v>
      </c>
    </row>
    <row r="7" spans="1:11" x14ac:dyDescent="0.2">
      <c r="A7" s="8" t="s">
        <v>9</v>
      </c>
      <c r="B7" s="8">
        <v>0.41533199999999998</v>
      </c>
      <c r="C7" s="8">
        <v>33.206969999999998</v>
      </c>
      <c r="E7" s="8" t="s">
        <v>32</v>
      </c>
      <c r="F7" s="8">
        <v>8</v>
      </c>
      <c r="G7" s="8">
        <v>1</v>
      </c>
      <c r="H7" s="8">
        <v>4</v>
      </c>
      <c r="I7" s="9" t="s">
        <v>78</v>
      </c>
      <c r="J7" s="8" t="str">
        <f t="shared" si="0"/>
        <v>814006</v>
      </c>
      <c r="K7" s="8" t="str">
        <f t="shared" si="1"/>
        <v>GW_814006</v>
      </c>
    </row>
    <row r="8" spans="1:11" x14ac:dyDescent="0.2">
      <c r="A8" s="8" t="s">
        <v>10</v>
      </c>
      <c r="B8" s="8">
        <v>-1.21895</v>
      </c>
      <c r="C8" s="8">
        <v>30.215630000000001</v>
      </c>
      <c r="E8" s="8" t="s">
        <v>32</v>
      </c>
      <c r="F8" s="8">
        <v>8</v>
      </c>
      <c r="G8" s="8">
        <v>1</v>
      </c>
      <c r="H8" s="8">
        <v>4</v>
      </c>
      <c r="I8" s="9" t="s">
        <v>79</v>
      </c>
      <c r="J8" s="8" t="str">
        <f t="shared" si="0"/>
        <v>814007</v>
      </c>
      <c r="K8" s="8" t="str">
        <f t="shared" si="1"/>
        <v>GW_814007</v>
      </c>
    </row>
    <row r="9" spans="1:11" x14ac:dyDescent="0.2">
      <c r="A9" s="8" t="s">
        <v>11</v>
      </c>
      <c r="B9" s="8">
        <v>-0.91307000000000005</v>
      </c>
      <c r="C9" s="8">
        <v>31.762550000000001</v>
      </c>
      <c r="D9" s="8" t="s">
        <v>5</v>
      </c>
      <c r="E9" s="8" t="s">
        <v>32</v>
      </c>
      <c r="F9" s="8">
        <v>8</v>
      </c>
      <c r="G9" s="8">
        <v>1</v>
      </c>
      <c r="H9" s="8">
        <v>4</v>
      </c>
      <c r="I9" s="9" t="s">
        <v>80</v>
      </c>
      <c r="J9" s="8" t="str">
        <f t="shared" si="0"/>
        <v>814008</v>
      </c>
      <c r="K9" s="8" t="str">
        <f t="shared" si="1"/>
        <v>GW_814008</v>
      </c>
    </row>
    <row r="10" spans="1:11" x14ac:dyDescent="0.2">
      <c r="A10" s="8" t="s">
        <v>12</v>
      </c>
      <c r="B10" s="8">
        <v>0.155224</v>
      </c>
      <c r="C10" s="8">
        <v>32.801805999999999</v>
      </c>
      <c r="E10" s="8" t="s">
        <v>32</v>
      </c>
      <c r="F10" s="8">
        <v>8</v>
      </c>
      <c r="G10" s="8">
        <v>1</v>
      </c>
      <c r="H10" s="8">
        <v>4</v>
      </c>
      <c r="I10" s="9" t="s">
        <v>81</v>
      </c>
      <c r="J10" s="8" t="str">
        <f t="shared" si="0"/>
        <v>814009</v>
      </c>
      <c r="K10" s="8" t="str">
        <f t="shared" si="1"/>
        <v>GW_814009</v>
      </c>
    </row>
    <row r="11" spans="1:11" x14ac:dyDescent="0.2">
      <c r="A11" s="8" t="s">
        <v>13</v>
      </c>
      <c r="B11" s="8">
        <v>0.27150000000000002</v>
      </c>
      <c r="C11" s="8">
        <v>33.150458</v>
      </c>
      <c r="E11" s="8" t="s">
        <v>32</v>
      </c>
      <c r="F11" s="8">
        <v>8</v>
      </c>
      <c r="G11" s="8">
        <v>1</v>
      </c>
      <c r="H11" s="8">
        <v>4</v>
      </c>
      <c r="I11" s="9" t="s">
        <v>82</v>
      </c>
      <c r="J11" s="8" t="str">
        <f t="shared" si="0"/>
        <v>814010</v>
      </c>
      <c r="K11" s="8" t="str">
        <f t="shared" si="1"/>
        <v>GW_814010</v>
      </c>
    </row>
    <row r="12" spans="1:11" x14ac:dyDescent="0.2">
      <c r="A12" s="8" t="s">
        <v>14</v>
      </c>
      <c r="B12" s="8">
        <v>0.22409999999999999</v>
      </c>
      <c r="C12" s="8">
        <v>31.216799999999999</v>
      </c>
      <c r="D12" s="8" t="s">
        <v>5</v>
      </c>
      <c r="E12" s="8" t="s">
        <v>32</v>
      </c>
      <c r="F12" s="8">
        <v>8</v>
      </c>
      <c r="G12" s="8">
        <v>1</v>
      </c>
      <c r="H12" s="8">
        <v>4</v>
      </c>
      <c r="I12" s="9" t="s">
        <v>83</v>
      </c>
      <c r="J12" s="8" t="str">
        <f t="shared" si="0"/>
        <v>814011</v>
      </c>
      <c r="K12" s="8" t="str">
        <f t="shared" si="1"/>
        <v>GW_814011</v>
      </c>
    </row>
    <row r="13" spans="1:11" x14ac:dyDescent="0.2">
      <c r="A13" s="8" t="s">
        <v>15</v>
      </c>
      <c r="B13" s="8">
        <v>-0.61675000000000002</v>
      </c>
      <c r="C13" s="8">
        <v>30.656759999999998</v>
      </c>
      <c r="D13" s="8" t="s">
        <v>5</v>
      </c>
      <c r="E13" s="8" t="s">
        <v>32</v>
      </c>
      <c r="F13" s="8">
        <v>8</v>
      </c>
      <c r="G13" s="8">
        <v>1</v>
      </c>
      <c r="H13" s="8">
        <v>4</v>
      </c>
      <c r="I13" s="9" t="s">
        <v>84</v>
      </c>
      <c r="J13" s="8" t="str">
        <f t="shared" si="0"/>
        <v>814012</v>
      </c>
      <c r="K13" s="8" t="str">
        <f t="shared" si="1"/>
        <v>GW_814012</v>
      </c>
    </row>
    <row r="14" spans="1:11" x14ac:dyDescent="0.2">
      <c r="A14" s="8" t="s">
        <v>16</v>
      </c>
      <c r="B14" s="8">
        <v>0.5484</v>
      </c>
      <c r="C14" s="8">
        <v>31.425000000000001</v>
      </c>
      <c r="E14" s="8" t="s">
        <v>32</v>
      </c>
      <c r="F14" s="8">
        <v>8</v>
      </c>
      <c r="G14" s="8">
        <v>1</v>
      </c>
      <c r="H14" s="8">
        <v>4</v>
      </c>
      <c r="I14" s="9" t="s">
        <v>85</v>
      </c>
      <c r="J14" s="8" t="str">
        <f t="shared" si="0"/>
        <v>814013</v>
      </c>
      <c r="K14" s="8" t="str">
        <f t="shared" si="1"/>
        <v>GW_814013</v>
      </c>
    </row>
    <row r="15" spans="1:11" x14ac:dyDescent="0.2">
      <c r="A15" s="8" t="s">
        <v>17</v>
      </c>
      <c r="B15" s="8">
        <v>0.24</v>
      </c>
      <c r="C15" s="8">
        <v>32.909999999999997</v>
      </c>
      <c r="E15" s="8" t="s">
        <v>32</v>
      </c>
      <c r="F15" s="8">
        <v>8</v>
      </c>
      <c r="G15" s="8">
        <v>1</v>
      </c>
      <c r="H15" s="8">
        <v>4</v>
      </c>
      <c r="I15" s="9" t="s">
        <v>86</v>
      </c>
      <c r="J15" s="8" t="str">
        <f t="shared" si="0"/>
        <v>814014</v>
      </c>
      <c r="K15" s="8" t="str">
        <f t="shared" si="1"/>
        <v>GW_814014</v>
      </c>
    </row>
    <row r="16" spans="1:11" x14ac:dyDescent="0.2">
      <c r="A16" s="8" t="s">
        <v>18</v>
      </c>
      <c r="B16" s="8">
        <v>1E-3</v>
      </c>
      <c r="C16" s="8">
        <v>32.029000000000003</v>
      </c>
      <c r="E16" s="8" t="s">
        <v>32</v>
      </c>
      <c r="F16" s="8">
        <v>8</v>
      </c>
      <c r="G16" s="8">
        <v>1</v>
      </c>
      <c r="H16" s="8">
        <v>4</v>
      </c>
      <c r="I16" s="9" t="s">
        <v>87</v>
      </c>
      <c r="J16" s="8" t="str">
        <f t="shared" si="0"/>
        <v>814015</v>
      </c>
      <c r="K16" s="8" t="str">
        <f t="shared" si="1"/>
        <v>GW_814015</v>
      </c>
    </row>
    <row r="17" spans="1:11" x14ac:dyDescent="0.2">
      <c r="A17" s="8" t="s">
        <v>19</v>
      </c>
      <c r="B17" s="8">
        <v>-0.98997999999999997</v>
      </c>
      <c r="C17" s="8">
        <v>30.192</v>
      </c>
      <c r="E17" s="8" t="s">
        <v>32</v>
      </c>
      <c r="F17" s="8">
        <v>8</v>
      </c>
      <c r="G17" s="8">
        <v>1</v>
      </c>
      <c r="H17" s="8">
        <v>4</v>
      </c>
      <c r="I17" s="9" t="s">
        <v>88</v>
      </c>
      <c r="J17" s="8" t="str">
        <f t="shared" si="0"/>
        <v>814016</v>
      </c>
      <c r="K17" s="8" t="str">
        <f t="shared" si="1"/>
        <v>GW_814016</v>
      </c>
    </row>
    <row r="18" spans="1:11" x14ac:dyDescent="0.2">
      <c r="A18" s="8" t="s">
        <v>20</v>
      </c>
      <c r="B18" s="8">
        <v>-0.253249</v>
      </c>
      <c r="C18" s="8">
        <v>31.852409000000002</v>
      </c>
      <c r="E18" s="8" t="s">
        <v>32</v>
      </c>
      <c r="F18" s="8">
        <v>8</v>
      </c>
      <c r="G18" s="8">
        <v>1</v>
      </c>
      <c r="H18" s="8">
        <v>4</v>
      </c>
      <c r="I18" s="9" t="s">
        <v>89</v>
      </c>
      <c r="J18" s="8" t="str">
        <f t="shared" si="0"/>
        <v>814017</v>
      </c>
      <c r="K18" s="8" t="str">
        <f t="shared" si="1"/>
        <v>GW_814017</v>
      </c>
    </row>
    <row r="19" spans="1:11" x14ac:dyDescent="0.2">
      <c r="A19" s="8" t="s">
        <v>21</v>
      </c>
      <c r="B19" s="8">
        <v>-0.629</v>
      </c>
      <c r="C19" s="8">
        <v>30.965</v>
      </c>
      <c r="E19" s="8" t="s">
        <v>32</v>
      </c>
      <c r="F19" s="8">
        <v>8</v>
      </c>
      <c r="G19" s="8">
        <v>1</v>
      </c>
      <c r="H19" s="8">
        <v>4</v>
      </c>
      <c r="I19" s="9" t="s">
        <v>90</v>
      </c>
      <c r="J19" s="8" t="str">
        <f t="shared" si="0"/>
        <v>814018</v>
      </c>
      <c r="K19" s="8" t="str">
        <f t="shared" si="1"/>
        <v>GW_814018</v>
      </c>
    </row>
    <row r="20" spans="1:11" x14ac:dyDescent="0.2">
      <c r="A20" s="8" t="s">
        <v>22</v>
      </c>
      <c r="B20" s="8">
        <v>-9.2999999999999999E-2</v>
      </c>
      <c r="C20" s="8">
        <v>31.295999999999999</v>
      </c>
      <c r="E20" s="8" t="s">
        <v>32</v>
      </c>
      <c r="F20" s="8">
        <v>8</v>
      </c>
      <c r="G20" s="8">
        <v>1</v>
      </c>
      <c r="H20" s="8">
        <v>4</v>
      </c>
      <c r="I20" s="9" t="s">
        <v>91</v>
      </c>
      <c r="J20" s="8" t="str">
        <f t="shared" si="0"/>
        <v>814019</v>
      </c>
      <c r="K20" s="8" t="str">
        <f t="shared" si="1"/>
        <v>GW_814019</v>
      </c>
    </row>
    <row r="21" spans="1:11" x14ac:dyDescent="0.2">
      <c r="A21" s="8" t="s">
        <v>23</v>
      </c>
      <c r="B21" s="8">
        <v>-0.32100000000000001</v>
      </c>
      <c r="C21" s="8">
        <v>32.295999999999999</v>
      </c>
      <c r="E21" s="8" t="s">
        <v>32</v>
      </c>
      <c r="F21" s="8">
        <v>8</v>
      </c>
      <c r="G21" s="8">
        <v>1</v>
      </c>
      <c r="H21" s="8">
        <v>4</v>
      </c>
      <c r="I21" s="9" t="s">
        <v>92</v>
      </c>
      <c r="J21" s="8" t="str">
        <f t="shared" si="0"/>
        <v>814020</v>
      </c>
      <c r="K21" s="8" t="str">
        <f t="shared" si="1"/>
        <v>GW_814020</v>
      </c>
    </row>
  </sheetData>
  <phoneticPr fontId="18" type="noConversion"/>
  <pageMargins left="0.75" right="0.75" top="1" bottom="1" header="0.5" footer="0.5"/>
  <ignoredErrors>
    <ignoredError sqref="I2:I21" numberStoredAsText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EF09-60A8-FA48-8E72-C3F8234B53DE}">
  <dimension ref="A1:K16"/>
  <sheetViews>
    <sheetView workbookViewId="0">
      <selection activeCell="A2" sqref="A2:K16"/>
    </sheetView>
  </sheetViews>
  <sheetFormatPr baseColWidth="10" defaultRowHeight="16" x14ac:dyDescent="0.2"/>
  <cols>
    <col min="1" max="1" width="27" style="8" bestFit="1" customWidth="1"/>
    <col min="2" max="2" width="8.1640625" style="8" bestFit="1" customWidth="1"/>
    <col min="3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0.33203125" style="8" bestFit="1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33</v>
      </c>
      <c r="B2" s="8">
        <v>1.63</v>
      </c>
      <c r="C2" s="8">
        <v>33.273000000000003</v>
      </c>
      <c r="E2" s="8" t="s">
        <v>32</v>
      </c>
      <c r="F2" s="8">
        <v>8</v>
      </c>
      <c r="G2" s="8">
        <v>2</v>
      </c>
      <c r="H2" s="8">
        <v>4</v>
      </c>
      <c r="I2" s="9" t="s">
        <v>73</v>
      </c>
      <c r="J2" s="8" t="str">
        <f>CONCATENATE(F2,G2,H2,I2)</f>
        <v>824001</v>
      </c>
      <c r="K2" s="8" t="str">
        <f>CONCATENATE(E2,J2)</f>
        <v>GW_824001</v>
      </c>
    </row>
    <row r="3" spans="1:11" x14ac:dyDescent="0.2">
      <c r="A3" s="8" t="s">
        <v>34</v>
      </c>
      <c r="B3" s="8">
        <v>0.72062999999999999</v>
      </c>
      <c r="C3" s="8">
        <v>33.494289999999999</v>
      </c>
      <c r="E3" s="8" t="s">
        <v>32</v>
      </c>
      <c r="F3" s="8">
        <v>8</v>
      </c>
      <c r="G3" s="8">
        <v>2</v>
      </c>
      <c r="H3" s="8">
        <v>4</v>
      </c>
      <c r="I3" s="9" t="s">
        <v>74</v>
      </c>
      <c r="J3" s="8" t="str">
        <f t="shared" ref="J3:J16" si="0">CONCATENATE(F3,G3,H3,I3)</f>
        <v>824002</v>
      </c>
      <c r="K3" s="8" t="str">
        <f t="shared" ref="K3:K16" si="1">CONCATENATE(E3,J3)</f>
        <v>GW_824002</v>
      </c>
    </row>
    <row r="4" spans="1:11" x14ac:dyDescent="0.2">
      <c r="A4" s="8" t="s">
        <v>35</v>
      </c>
      <c r="B4" s="8">
        <v>1.10293</v>
      </c>
      <c r="C4" s="8">
        <v>34.004660000000001</v>
      </c>
      <c r="E4" s="8" t="s">
        <v>32</v>
      </c>
      <c r="F4" s="8">
        <v>8</v>
      </c>
      <c r="G4" s="8">
        <v>2</v>
      </c>
      <c r="H4" s="8">
        <v>4</v>
      </c>
      <c r="I4" s="9" t="s">
        <v>75</v>
      </c>
      <c r="J4" s="8" t="str">
        <f t="shared" si="0"/>
        <v>824003</v>
      </c>
      <c r="K4" s="8" t="str">
        <f t="shared" si="1"/>
        <v>GW_824003</v>
      </c>
    </row>
    <row r="5" spans="1:11" x14ac:dyDescent="0.2">
      <c r="A5" s="8" t="s">
        <v>36</v>
      </c>
      <c r="B5" s="8">
        <v>0.44790000000000002</v>
      </c>
      <c r="C5" s="8">
        <v>33.202599999999997</v>
      </c>
      <c r="E5" s="8" t="s">
        <v>32</v>
      </c>
      <c r="F5" s="8">
        <v>8</v>
      </c>
      <c r="G5" s="8">
        <v>2</v>
      </c>
      <c r="H5" s="8">
        <v>4</v>
      </c>
      <c r="I5" s="9" t="s">
        <v>76</v>
      </c>
      <c r="J5" s="8" t="str">
        <f t="shared" si="0"/>
        <v>824004</v>
      </c>
      <c r="K5" s="8" t="str">
        <f t="shared" si="1"/>
        <v>GW_824004</v>
      </c>
    </row>
    <row r="6" spans="1:11" x14ac:dyDescent="0.2">
      <c r="A6" s="8" t="s">
        <v>37</v>
      </c>
      <c r="B6" s="8">
        <v>1.7745299999999999</v>
      </c>
      <c r="C6" s="8">
        <v>33.163029999999999</v>
      </c>
      <c r="E6" s="8" t="s">
        <v>32</v>
      </c>
      <c r="F6" s="8">
        <v>8</v>
      </c>
      <c r="G6" s="8">
        <v>2</v>
      </c>
      <c r="H6" s="8">
        <v>4</v>
      </c>
      <c r="I6" s="9" t="s">
        <v>77</v>
      </c>
      <c r="J6" s="8" t="str">
        <f t="shared" si="0"/>
        <v>824005</v>
      </c>
      <c r="K6" s="8" t="str">
        <f t="shared" si="1"/>
        <v>GW_824005</v>
      </c>
    </row>
    <row r="7" spans="1:11" x14ac:dyDescent="0.2">
      <c r="A7" s="8" t="s">
        <v>38</v>
      </c>
      <c r="B7" s="8">
        <v>0.95</v>
      </c>
      <c r="C7" s="8">
        <v>33.08</v>
      </c>
      <c r="D7" s="8" t="s">
        <v>5</v>
      </c>
      <c r="E7" s="8" t="s">
        <v>32</v>
      </c>
      <c r="F7" s="8">
        <v>8</v>
      </c>
      <c r="G7" s="8">
        <v>2</v>
      </c>
      <c r="H7" s="8">
        <v>4</v>
      </c>
      <c r="I7" s="9" t="s">
        <v>78</v>
      </c>
      <c r="J7" s="8" t="str">
        <f t="shared" si="0"/>
        <v>824006</v>
      </c>
      <c r="K7" s="8" t="str">
        <f t="shared" si="1"/>
        <v>GW_824006</v>
      </c>
    </row>
    <row r="8" spans="1:11" x14ac:dyDescent="0.2">
      <c r="A8" s="8" t="s">
        <v>39</v>
      </c>
      <c r="B8" s="8">
        <v>2.4329999999999998</v>
      </c>
      <c r="C8" s="8">
        <v>34.484000000000002</v>
      </c>
      <c r="E8" s="8" t="s">
        <v>32</v>
      </c>
      <c r="F8" s="8">
        <v>8</v>
      </c>
      <c r="G8" s="8">
        <v>2</v>
      </c>
      <c r="H8" s="8">
        <v>4</v>
      </c>
      <c r="I8" s="9" t="s">
        <v>79</v>
      </c>
      <c r="J8" s="8" t="str">
        <f t="shared" si="0"/>
        <v>824007</v>
      </c>
      <c r="K8" s="8" t="str">
        <f t="shared" si="1"/>
        <v>GW_824007</v>
      </c>
    </row>
    <row r="9" spans="1:11" x14ac:dyDescent="0.2">
      <c r="A9" s="8" t="s">
        <v>40</v>
      </c>
      <c r="B9" s="8">
        <v>1.32863</v>
      </c>
      <c r="C9" s="8">
        <v>34.336039999999997</v>
      </c>
      <c r="E9" s="8" t="s">
        <v>32</v>
      </c>
      <c r="F9" s="8">
        <v>8</v>
      </c>
      <c r="G9" s="8">
        <v>2</v>
      </c>
      <c r="H9" s="8">
        <v>4</v>
      </c>
      <c r="I9" s="9" t="s">
        <v>80</v>
      </c>
      <c r="J9" s="8" t="str">
        <f t="shared" si="0"/>
        <v>824008</v>
      </c>
      <c r="K9" s="8" t="str">
        <f t="shared" si="1"/>
        <v>GW_824008</v>
      </c>
    </row>
    <row r="10" spans="1:11" x14ac:dyDescent="0.2">
      <c r="A10" s="8" t="s">
        <v>41</v>
      </c>
      <c r="B10" s="8">
        <v>1.9222399999999999</v>
      </c>
      <c r="C10" s="8">
        <v>33.963140000000003</v>
      </c>
      <c r="E10" s="8" t="s">
        <v>32</v>
      </c>
      <c r="F10" s="8">
        <v>8</v>
      </c>
      <c r="G10" s="8">
        <v>2</v>
      </c>
      <c r="H10" s="8">
        <v>4</v>
      </c>
      <c r="I10" s="9" t="s">
        <v>81</v>
      </c>
      <c r="J10" s="8" t="str">
        <f t="shared" si="0"/>
        <v>824009</v>
      </c>
      <c r="K10" s="8" t="str">
        <f t="shared" si="1"/>
        <v>GW_824009</v>
      </c>
    </row>
    <row r="11" spans="1:11" x14ac:dyDescent="0.2">
      <c r="A11" s="8" t="s">
        <v>42</v>
      </c>
      <c r="B11" s="8">
        <v>3.01884</v>
      </c>
      <c r="C11" s="8">
        <v>34.115310000000001</v>
      </c>
      <c r="E11" s="8" t="s">
        <v>32</v>
      </c>
      <c r="F11" s="8">
        <v>8</v>
      </c>
      <c r="G11" s="8">
        <v>2</v>
      </c>
      <c r="H11" s="8">
        <v>4</v>
      </c>
      <c r="I11" s="9" t="s">
        <v>82</v>
      </c>
      <c r="J11" s="8" t="str">
        <f t="shared" si="0"/>
        <v>824010</v>
      </c>
      <c r="K11" s="8" t="str">
        <f t="shared" si="1"/>
        <v>GW_824010</v>
      </c>
    </row>
    <row r="12" spans="1:11" x14ac:dyDescent="0.2">
      <c r="A12" s="8" t="s">
        <v>43</v>
      </c>
      <c r="B12" s="8">
        <v>2.5345</v>
      </c>
      <c r="C12" s="8">
        <v>34.665999999999997</v>
      </c>
      <c r="E12" s="8" t="s">
        <v>32</v>
      </c>
      <c r="F12" s="8">
        <v>8</v>
      </c>
      <c r="G12" s="8">
        <v>2</v>
      </c>
      <c r="H12" s="8">
        <v>4</v>
      </c>
      <c r="I12" s="9" t="s">
        <v>83</v>
      </c>
      <c r="J12" s="8" t="str">
        <f t="shared" si="0"/>
        <v>824011</v>
      </c>
      <c r="K12" s="8" t="str">
        <f t="shared" si="1"/>
        <v>GW_824011</v>
      </c>
    </row>
    <row r="13" spans="1:11" x14ac:dyDescent="0.2">
      <c r="A13" s="8" t="s">
        <v>44</v>
      </c>
      <c r="B13" s="8">
        <v>1.3140000000000001</v>
      </c>
      <c r="C13" s="8">
        <v>32.463999999999999</v>
      </c>
      <c r="E13" s="8" t="s">
        <v>32</v>
      </c>
      <c r="F13" s="8">
        <v>8</v>
      </c>
      <c r="G13" s="8">
        <v>2</v>
      </c>
      <c r="H13" s="8">
        <v>4</v>
      </c>
      <c r="I13" s="9" t="s">
        <v>84</v>
      </c>
      <c r="J13" s="8" t="str">
        <f t="shared" si="0"/>
        <v>824012</v>
      </c>
      <c r="K13" s="8" t="str">
        <f t="shared" si="1"/>
        <v>GW_824012</v>
      </c>
    </row>
    <row r="14" spans="1:11" x14ac:dyDescent="0.2">
      <c r="A14" s="8" t="s">
        <v>45</v>
      </c>
      <c r="B14" s="8">
        <v>1.1850000000000001</v>
      </c>
      <c r="C14" s="8">
        <v>33.712000000000003</v>
      </c>
      <c r="E14" s="8" t="s">
        <v>32</v>
      </c>
      <c r="F14" s="8">
        <v>8</v>
      </c>
      <c r="G14" s="8">
        <v>2</v>
      </c>
      <c r="H14" s="8">
        <v>4</v>
      </c>
      <c r="I14" s="9" t="s">
        <v>85</v>
      </c>
      <c r="J14" s="8" t="str">
        <f t="shared" si="0"/>
        <v>824013</v>
      </c>
      <c r="K14" s="8" t="str">
        <f t="shared" si="1"/>
        <v>GW_824013</v>
      </c>
    </row>
    <row r="15" spans="1:11" x14ac:dyDescent="0.2">
      <c r="A15" s="8" t="s">
        <v>46</v>
      </c>
      <c r="B15" s="8">
        <v>1.542</v>
      </c>
      <c r="C15" s="8">
        <v>33.473999999999997</v>
      </c>
      <c r="E15" s="8" t="s">
        <v>32</v>
      </c>
      <c r="F15" s="8">
        <v>8</v>
      </c>
      <c r="G15" s="8">
        <v>2</v>
      </c>
      <c r="H15" s="8">
        <v>4</v>
      </c>
      <c r="I15" s="9" t="s">
        <v>86</v>
      </c>
      <c r="J15" s="8" t="str">
        <f t="shared" si="0"/>
        <v>824014</v>
      </c>
      <c r="K15" s="8" t="str">
        <f t="shared" si="1"/>
        <v>GW_824014</v>
      </c>
    </row>
    <row r="16" spans="1:11" x14ac:dyDescent="0.2">
      <c r="A16" s="8" t="s">
        <v>47</v>
      </c>
      <c r="B16" s="8">
        <v>1.7470000000000001</v>
      </c>
      <c r="C16" s="8">
        <v>33.615000000000002</v>
      </c>
      <c r="E16" s="8" t="s">
        <v>32</v>
      </c>
      <c r="F16" s="8">
        <v>8</v>
      </c>
      <c r="G16" s="8">
        <v>2</v>
      </c>
      <c r="H16" s="8">
        <v>4</v>
      </c>
      <c r="I16" s="9" t="s">
        <v>87</v>
      </c>
      <c r="J16" s="8" t="str">
        <f t="shared" si="0"/>
        <v>824015</v>
      </c>
      <c r="K16" s="8" t="str">
        <f t="shared" si="1"/>
        <v>GW_824015</v>
      </c>
    </row>
  </sheetData>
  <phoneticPr fontId="18" type="noConversion"/>
  <pageMargins left="0.7" right="0.7" top="0.75" bottom="0.75" header="0.3" footer="0.3"/>
  <ignoredErrors>
    <ignoredError sqref="I2:I16" numberStoredAsText="1"/>
  </ignoredError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ED80-4676-034F-AA94-3C3A7F6AEDDB}">
  <dimension ref="A1:K6"/>
  <sheetViews>
    <sheetView workbookViewId="0">
      <selection activeCell="A2" sqref="A2:K6"/>
    </sheetView>
  </sheetViews>
  <sheetFormatPr baseColWidth="10" defaultRowHeight="16" x14ac:dyDescent="0.2"/>
  <cols>
    <col min="1" max="1" width="15.5" style="8" bestFit="1" customWidth="1"/>
    <col min="2" max="2" width="9.1640625" style="8" bestFit="1" customWidth="1"/>
    <col min="3" max="3" width="10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1.5" style="8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48</v>
      </c>
      <c r="B2" s="8">
        <v>1.998</v>
      </c>
      <c r="C2" s="8">
        <v>32.712000000000003</v>
      </c>
      <c r="E2" s="8" t="s">
        <v>32</v>
      </c>
      <c r="F2" s="8">
        <v>8</v>
      </c>
      <c r="G2" s="8">
        <v>3</v>
      </c>
      <c r="H2" s="8">
        <v>4</v>
      </c>
      <c r="I2" s="9" t="s">
        <v>73</v>
      </c>
      <c r="J2" s="8" t="str">
        <f>CONCATENATE(F2,G2,H2,I2)</f>
        <v>834001</v>
      </c>
      <c r="K2" s="8" t="str">
        <f>CONCATENATE(E2,J2)</f>
        <v>GW_834001</v>
      </c>
    </row>
    <row r="3" spans="1:11" x14ac:dyDescent="0.2">
      <c r="A3" s="8" t="s">
        <v>49</v>
      </c>
      <c r="B3" s="8">
        <v>0.58113899999999996</v>
      </c>
      <c r="C3" s="8">
        <v>32.533338999999998</v>
      </c>
      <c r="E3" s="8" t="s">
        <v>32</v>
      </c>
      <c r="F3" s="8">
        <v>8</v>
      </c>
      <c r="G3" s="8">
        <v>3</v>
      </c>
      <c r="H3" s="8">
        <v>4</v>
      </c>
      <c r="I3" s="9" t="s">
        <v>74</v>
      </c>
      <c r="J3" s="8" t="str">
        <f t="shared" ref="J3:J6" si="0">CONCATENATE(F3,G3,H3,I3)</f>
        <v>834002</v>
      </c>
      <c r="K3" s="8" t="str">
        <f t="shared" ref="K3:K6" si="1">CONCATENATE(E3,J3)</f>
        <v>GW_834002</v>
      </c>
    </row>
    <row r="4" spans="1:11" x14ac:dyDescent="0.2">
      <c r="A4" s="8" t="s">
        <v>50</v>
      </c>
      <c r="B4" s="8">
        <v>0.90934999999999999</v>
      </c>
      <c r="C4" s="8">
        <v>31.77844</v>
      </c>
      <c r="E4" s="8" t="s">
        <v>32</v>
      </c>
      <c r="F4" s="8">
        <v>8</v>
      </c>
      <c r="G4" s="8">
        <v>3</v>
      </c>
      <c r="H4" s="8">
        <v>4</v>
      </c>
      <c r="I4" s="9" t="s">
        <v>75</v>
      </c>
      <c r="J4" s="8" t="str">
        <f t="shared" si="0"/>
        <v>834003</v>
      </c>
      <c r="K4" s="8" t="str">
        <f t="shared" si="1"/>
        <v>GW_834003</v>
      </c>
    </row>
    <row r="5" spans="1:11" x14ac:dyDescent="0.2">
      <c r="A5" s="8" t="s">
        <v>51</v>
      </c>
      <c r="B5" s="8">
        <v>1.56932</v>
      </c>
      <c r="C5" s="8">
        <v>31.95814</v>
      </c>
      <c r="E5" s="8" t="s">
        <v>32</v>
      </c>
      <c r="F5" s="8">
        <v>8</v>
      </c>
      <c r="G5" s="8">
        <v>3</v>
      </c>
      <c r="H5" s="8">
        <v>4</v>
      </c>
      <c r="I5" s="9" t="s">
        <v>76</v>
      </c>
      <c r="J5" s="8" t="str">
        <f t="shared" si="0"/>
        <v>834004</v>
      </c>
      <c r="K5" s="8" t="str">
        <f t="shared" si="1"/>
        <v>GW_834004</v>
      </c>
    </row>
    <row r="6" spans="1:11" x14ac:dyDescent="0.2">
      <c r="A6" s="8" t="s">
        <v>52</v>
      </c>
      <c r="B6" s="8">
        <v>0.73050999999999999</v>
      </c>
      <c r="C6" s="8">
        <v>32.529170000000001</v>
      </c>
      <c r="E6" s="8" t="s">
        <v>32</v>
      </c>
      <c r="F6" s="8">
        <v>8</v>
      </c>
      <c r="G6" s="8">
        <v>3</v>
      </c>
      <c r="H6" s="8">
        <v>4</v>
      </c>
      <c r="I6" s="9" t="s">
        <v>77</v>
      </c>
      <c r="J6" s="8" t="str">
        <f t="shared" si="0"/>
        <v>834005</v>
      </c>
      <c r="K6" s="8" t="str">
        <f t="shared" si="1"/>
        <v>GW_834005</v>
      </c>
    </row>
  </sheetData>
  <phoneticPr fontId="18" type="noConversion"/>
  <pageMargins left="0.7" right="0.7" top="0.75" bottom="0.75" header="0.3" footer="0.3"/>
  <ignoredErrors>
    <ignoredError sqref="I2:I6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7A1-773D-F74B-8E57-BAD39E0CF014}">
  <dimension ref="A1:K7"/>
  <sheetViews>
    <sheetView workbookViewId="0">
      <selection activeCell="A2" sqref="A2:K6"/>
    </sheetView>
  </sheetViews>
  <sheetFormatPr baseColWidth="10" defaultRowHeight="16" x14ac:dyDescent="0.2"/>
  <cols>
    <col min="1" max="1" width="34.83203125" style="8" bestFit="1" customWidth="1"/>
    <col min="2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2" style="8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10" t="s">
        <v>53</v>
      </c>
      <c r="B2" s="10">
        <v>0.12083000000000001</v>
      </c>
      <c r="C2" s="10">
        <v>30.488600000000002</v>
      </c>
      <c r="D2" s="10"/>
      <c r="E2" s="10" t="s">
        <v>32</v>
      </c>
      <c r="F2" s="10">
        <v>8</v>
      </c>
      <c r="G2" s="10">
        <v>4</v>
      </c>
      <c r="H2" s="10">
        <v>4</v>
      </c>
      <c r="I2" s="11" t="s">
        <v>73</v>
      </c>
      <c r="J2" s="10" t="str">
        <f>CONCATENATE(F2,G2,H2,I2)</f>
        <v>844001</v>
      </c>
      <c r="K2" s="10" t="str">
        <f>CONCATENATE(E2,J2)</f>
        <v>GW_844001</v>
      </c>
    </row>
    <row r="3" spans="1:11" x14ac:dyDescent="0.2">
      <c r="A3" s="10" t="s">
        <v>54</v>
      </c>
      <c r="B3" s="10">
        <v>-0.13164999999999999</v>
      </c>
      <c r="C3" s="10">
        <v>30.490819999999999</v>
      </c>
      <c r="D3" s="10"/>
      <c r="E3" s="10" t="s">
        <v>32</v>
      </c>
      <c r="F3" s="10">
        <v>8</v>
      </c>
      <c r="G3" s="10">
        <v>4</v>
      </c>
      <c r="H3" s="10">
        <v>4</v>
      </c>
      <c r="I3" s="11" t="s">
        <v>74</v>
      </c>
      <c r="J3" s="10" t="str">
        <f t="shared" ref="J3:J6" si="0">CONCATENATE(F3,G3,H3,I3)</f>
        <v>844002</v>
      </c>
      <c r="K3" s="10" t="str">
        <f t="shared" ref="K3:K6" si="1">CONCATENATE(E3,J3)</f>
        <v>GW_844002</v>
      </c>
    </row>
    <row r="4" spans="1:11" x14ac:dyDescent="0.2">
      <c r="A4" s="10" t="s">
        <v>55</v>
      </c>
      <c r="B4" s="10">
        <v>0.164025</v>
      </c>
      <c r="C4" s="10">
        <v>30.55517</v>
      </c>
      <c r="D4" s="10"/>
      <c r="E4" s="10" t="s">
        <v>32</v>
      </c>
      <c r="F4" s="10">
        <v>8</v>
      </c>
      <c r="G4" s="10">
        <v>4</v>
      </c>
      <c r="H4" s="10">
        <v>4</v>
      </c>
      <c r="I4" s="11" t="s">
        <v>75</v>
      </c>
      <c r="J4" s="10" t="str">
        <f t="shared" si="0"/>
        <v>844003</v>
      </c>
      <c r="K4" s="10" t="str">
        <f t="shared" si="1"/>
        <v>GW_844003</v>
      </c>
    </row>
    <row r="5" spans="1:11" x14ac:dyDescent="0.2">
      <c r="A5" s="10" t="s">
        <v>56</v>
      </c>
      <c r="B5" s="10">
        <v>1.7160000000000002E-2</v>
      </c>
      <c r="C5" s="10">
        <v>30.078520000000001</v>
      </c>
      <c r="D5" s="10"/>
      <c r="E5" s="10" t="s">
        <v>32</v>
      </c>
      <c r="F5" s="10">
        <v>8</v>
      </c>
      <c r="G5" s="10">
        <v>4</v>
      </c>
      <c r="H5" s="10">
        <v>4</v>
      </c>
      <c r="I5" s="11" t="s">
        <v>76</v>
      </c>
      <c r="J5" s="10" t="str">
        <f t="shared" si="0"/>
        <v>844004</v>
      </c>
      <c r="K5" s="10" t="str">
        <f t="shared" si="1"/>
        <v>GW_844004</v>
      </c>
    </row>
    <row r="6" spans="1:11" x14ac:dyDescent="0.2">
      <c r="A6" s="10" t="s">
        <v>57</v>
      </c>
      <c r="B6" s="10">
        <v>-0.78634999999999999</v>
      </c>
      <c r="C6" s="10">
        <v>29.93207</v>
      </c>
      <c r="D6" s="10"/>
      <c r="E6" s="10" t="s">
        <v>32</v>
      </c>
      <c r="F6" s="10">
        <v>8</v>
      </c>
      <c r="G6" s="10">
        <v>4</v>
      </c>
      <c r="H6" s="10">
        <v>4</v>
      </c>
      <c r="I6" s="11" t="s">
        <v>77</v>
      </c>
      <c r="J6" s="10" t="str">
        <f t="shared" si="0"/>
        <v>844005</v>
      </c>
      <c r="K6" s="10" t="str">
        <f t="shared" si="1"/>
        <v>GW_844005</v>
      </c>
    </row>
    <row r="7" spans="1:1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</sheetData>
  <phoneticPr fontId="18" type="noConversion"/>
  <pageMargins left="0.7" right="0.7" top="0.75" bottom="0.75" header="0.3" footer="0.3"/>
  <ignoredErrors>
    <ignoredError sqref="I7 I2:I6" numberStoredAsText="1"/>
  </ignoredError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6EB-8A7F-614E-B8B0-1F2A451EB408}">
  <dimension ref="A1:K5"/>
  <sheetViews>
    <sheetView workbookViewId="0">
      <selection activeCell="A2" sqref="A2:K5"/>
    </sheetView>
  </sheetViews>
  <sheetFormatPr baseColWidth="10" defaultRowHeight="16" x14ac:dyDescent="0.2"/>
  <cols>
    <col min="1" max="1" width="19.33203125" style="8" bestFit="1" customWidth="1"/>
    <col min="2" max="2" width="8.1640625" style="8" bestFit="1" customWidth="1"/>
    <col min="3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0.33203125" style="8" bestFit="1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58</v>
      </c>
      <c r="B2" s="8">
        <v>1.4322299999999999</v>
      </c>
      <c r="C2" s="8">
        <v>31.362110000000001</v>
      </c>
      <c r="E2" s="8" t="s">
        <v>32</v>
      </c>
      <c r="F2" s="8">
        <v>8</v>
      </c>
      <c r="G2" s="8">
        <v>5</v>
      </c>
      <c r="H2" s="8">
        <v>4</v>
      </c>
      <c r="I2" s="9" t="s">
        <v>73</v>
      </c>
      <c r="J2" s="8" t="str">
        <f>CONCATENATE(F2,G2,H2,I2)</f>
        <v>854001</v>
      </c>
      <c r="K2" s="8" t="str">
        <f>CONCATENATE(E2,J2)</f>
        <v>GW_854001</v>
      </c>
    </row>
    <row r="3" spans="1:11" x14ac:dyDescent="0.2">
      <c r="A3" s="8" t="s">
        <v>59</v>
      </c>
      <c r="B3" s="8">
        <v>1.43</v>
      </c>
      <c r="C3" s="8">
        <v>31.34</v>
      </c>
      <c r="D3" s="8" t="s">
        <v>5</v>
      </c>
      <c r="E3" s="8" t="s">
        <v>32</v>
      </c>
      <c r="F3" s="8">
        <v>8</v>
      </c>
      <c r="G3" s="8">
        <v>5</v>
      </c>
      <c r="H3" s="8">
        <v>4</v>
      </c>
      <c r="I3" s="9" t="s">
        <v>74</v>
      </c>
      <c r="J3" s="8" t="str">
        <f t="shared" ref="J3:J5" si="0">CONCATENATE(F3,G3,H3,I3)</f>
        <v>854002</v>
      </c>
      <c r="K3" s="8" t="str">
        <f t="shared" ref="K3:K5" si="1">CONCATENATE(E3,J3)</f>
        <v>GW_854002</v>
      </c>
    </row>
    <row r="4" spans="1:11" x14ac:dyDescent="0.2">
      <c r="A4" s="8" t="s">
        <v>60</v>
      </c>
      <c r="B4" s="8">
        <v>0.48348999999999998</v>
      </c>
      <c r="C4" s="8">
        <v>31.053319999999999</v>
      </c>
      <c r="E4" s="8" t="s">
        <v>32</v>
      </c>
      <c r="F4" s="8">
        <v>8</v>
      </c>
      <c r="G4" s="8">
        <v>5</v>
      </c>
      <c r="H4" s="8">
        <v>4</v>
      </c>
      <c r="I4" s="9" t="s">
        <v>75</v>
      </c>
      <c r="J4" s="8" t="str">
        <f t="shared" si="0"/>
        <v>854003</v>
      </c>
      <c r="K4" s="8" t="str">
        <f t="shared" si="1"/>
        <v>GW_854003</v>
      </c>
    </row>
    <row r="5" spans="1:11" x14ac:dyDescent="0.2">
      <c r="A5" s="8" t="s">
        <v>61</v>
      </c>
      <c r="B5" s="8">
        <v>1.0483100000000001</v>
      </c>
      <c r="C5" s="8">
        <v>30.26604</v>
      </c>
      <c r="E5" s="8" t="s">
        <v>32</v>
      </c>
      <c r="F5" s="8">
        <v>8</v>
      </c>
      <c r="G5" s="8">
        <v>5</v>
      </c>
      <c r="H5" s="8">
        <v>4</v>
      </c>
      <c r="I5" s="9" t="s">
        <v>76</v>
      </c>
      <c r="J5" s="8" t="str">
        <f t="shared" si="0"/>
        <v>854004</v>
      </c>
      <c r="K5" s="8" t="str">
        <f t="shared" si="1"/>
        <v>GW_854004</v>
      </c>
    </row>
  </sheetData>
  <phoneticPr fontId="18" type="noConversion"/>
  <pageMargins left="0.7" right="0.7" top="0.75" bottom="0.75" header="0.3" footer="0.3"/>
  <ignoredErrors>
    <ignoredError sqref="I2:I5" numberStoredAsText="1"/>
  </ignoredError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7A5D-024C-3A41-9777-BFFCF24D73B6}">
  <dimension ref="A1:K7"/>
  <sheetViews>
    <sheetView workbookViewId="0">
      <selection activeCell="A2" sqref="A2:K7"/>
    </sheetView>
  </sheetViews>
  <sheetFormatPr baseColWidth="10" defaultRowHeight="16" x14ac:dyDescent="0.2"/>
  <cols>
    <col min="1" max="1" width="24.6640625" style="8" bestFit="1" customWidth="1"/>
    <col min="2" max="2" width="8.1640625" style="8" bestFit="1" customWidth="1"/>
    <col min="3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2" style="8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10" t="s">
        <v>62</v>
      </c>
      <c r="B2" s="10">
        <v>2.5956199999999998</v>
      </c>
      <c r="C2" s="10">
        <v>33.722110000000001</v>
      </c>
      <c r="D2" s="10"/>
      <c r="E2" s="10" t="s">
        <v>32</v>
      </c>
      <c r="F2" s="10">
        <v>8</v>
      </c>
      <c r="G2" s="10">
        <v>6</v>
      </c>
      <c r="H2" s="10">
        <v>4</v>
      </c>
      <c r="I2" s="11" t="s">
        <v>73</v>
      </c>
      <c r="J2" s="10" t="str">
        <f>CONCATENATE(F2,G2,H2,I2)</f>
        <v>864001</v>
      </c>
      <c r="K2" s="10" t="str">
        <f>CONCATENATE(E2,J2)</f>
        <v>GW_864001</v>
      </c>
    </row>
    <row r="3" spans="1:11" x14ac:dyDescent="0.2">
      <c r="A3" s="10" t="s">
        <v>63</v>
      </c>
      <c r="B3" s="10">
        <v>2.5918800000000002</v>
      </c>
      <c r="C3" s="10">
        <v>33.661050000000003</v>
      </c>
      <c r="D3" s="10"/>
      <c r="E3" s="10" t="s">
        <v>32</v>
      </c>
      <c r="F3" s="10">
        <v>8</v>
      </c>
      <c r="G3" s="10">
        <v>6</v>
      </c>
      <c r="H3" s="10">
        <v>4</v>
      </c>
      <c r="I3" s="11" t="s">
        <v>74</v>
      </c>
      <c r="J3" s="10" t="str">
        <f t="shared" ref="J3:J7" si="0">CONCATENATE(F3,G3,H3,I3)</f>
        <v>864002</v>
      </c>
      <c r="K3" s="10" t="str">
        <f t="shared" ref="K3:K7" si="1">CONCATENATE(E3,J3)</f>
        <v>GW_864002</v>
      </c>
    </row>
    <row r="4" spans="1:11" x14ac:dyDescent="0.2">
      <c r="A4" s="10" t="s">
        <v>64</v>
      </c>
      <c r="B4" s="10">
        <v>2.26471</v>
      </c>
      <c r="C4" s="10">
        <v>33.233409999999999</v>
      </c>
      <c r="D4" s="10"/>
      <c r="E4" s="10" t="s">
        <v>32</v>
      </c>
      <c r="F4" s="10">
        <v>8</v>
      </c>
      <c r="G4" s="10">
        <v>6</v>
      </c>
      <c r="H4" s="10">
        <v>4</v>
      </c>
      <c r="I4" s="11" t="s">
        <v>75</v>
      </c>
      <c r="J4" s="10" t="str">
        <f t="shared" si="0"/>
        <v>864003</v>
      </c>
      <c r="K4" s="10" t="str">
        <f t="shared" si="1"/>
        <v>GW_864003</v>
      </c>
    </row>
    <row r="5" spans="1:11" x14ac:dyDescent="0.2">
      <c r="A5" s="10" t="s">
        <v>65</v>
      </c>
      <c r="B5" s="10">
        <v>3.29833</v>
      </c>
      <c r="C5" s="10">
        <v>32.882919999999999</v>
      </c>
      <c r="D5" s="10"/>
      <c r="E5" s="10" t="s">
        <v>32</v>
      </c>
      <c r="F5" s="10">
        <v>8</v>
      </c>
      <c r="G5" s="10">
        <v>6</v>
      </c>
      <c r="H5" s="10">
        <v>4</v>
      </c>
      <c r="I5" s="11" t="s">
        <v>76</v>
      </c>
      <c r="J5" s="10" t="str">
        <f t="shared" si="0"/>
        <v>864004</v>
      </c>
      <c r="K5" s="10" t="str">
        <f t="shared" si="1"/>
        <v>GW_864004</v>
      </c>
    </row>
    <row r="6" spans="1:11" x14ac:dyDescent="0.2">
      <c r="A6" s="10" t="s">
        <v>66</v>
      </c>
      <c r="B6" s="10">
        <v>2.4059499999999998</v>
      </c>
      <c r="C6" s="10">
        <v>33.233409999999999</v>
      </c>
      <c r="D6" s="10"/>
      <c r="E6" s="10" t="s">
        <v>32</v>
      </c>
      <c r="F6" s="10">
        <v>8</v>
      </c>
      <c r="G6" s="10">
        <v>6</v>
      </c>
      <c r="H6" s="10">
        <v>4</v>
      </c>
      <c r="I6" s="11" t="s">
        <v>77</v>
      </c>
      <c r="J6" s="10" t="str">
        <f t="shared" si="0"/>
        <v>864005</v>
      </c>
      <c r="K6" s="10" t="str">
        <f t="shared" si="1"/>
        <v>GW_864005</v>
      </c>
    </row>
    <row r="7" spans="1:11" x14ac:dyDescent="0.2">
      <c r="A7" s="10" t="s">
        <v>67</v>
      </c>
      <c r="B7" s="10">
        <v>2.8696100000000002</v>
      </c>
      <c r="C7" s="10">
        <v>33.087229999999998</v>
      </c>
      <c r="D7" s="10"/>
      <c r="E7" s="10" t="s">
        <v>32</v>
      </c>
      <c r="F7" s="10">
        <v>8</v>
      </c>
      <c r="G7" s="10">
        <v>6</v>
      </c>
      <c r="H7" s="10">
        <v>4</v>
      </c>
      <c r="I7" s="11" t="s">
        <v>78</v>
      </c>
      <c r="J7" s="10" t="str">
        <f t="shared" si="0"/>
        <v>864006</v>
      </c>
      <c r="K7" s="10" t="str">
        <f t="shared" si="1"/>
        <v>GW_864006</v>
      </c>
    </row>
  </sheetData>
  <phoneticPr fontId="18" type="noConversion"/>
  <pageMargins left="0.7" right="0.7" top="0.75" bottom="0.75" header="0.3" footer="0.3"/>
  <ignoredErrors>
    <ignoredError sqref="I2:I7" numberStoredAsText="1"/>
  </ignoredError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44B1-1489-7D4F-BAC3-83700713D4D8}">
  <dimension ref="A1:K6"/>
  <sheetViews>
    <sheetView workbookViewId="0">
      <selection activeCell="A2" sqref="A2:K6"/>
    </sheetView>
  </sheetViews>
  <sheetFormatPr baseColWidth="10" defaultRowHeight="16" x14ac:dyDescent="0.2"/>
  <cols>
    <col min="1" max="1" width="29.83203125" style="8" bestFit="1" customWidth="1"/>
    <col min="2" max="2" width="8.1640625" style="5" bestFit="1" customWidth="1"/>
    <col min="3" max="3" width="9.1640625" style="5" bestFit="1" customWidth="1"/>
    <col min="4" max="4" width="12.1640625" style="5" bestFit="1" customWidth="1"/>
    <col min="5" max="5" width="9.83203125" style="5" bestFit="1" customWidth="1"/>
    <col min="6" max="7" width="15.83203125" style="5" bestFit="1" customWidth="1"/>
    <col min="8" max="8" width="16" style="5" bestFit="1" customWidth="1"/>
    <col min="9" max="9" width="4.33203125" style="5" bestFit="1" customWidth="1"/>
    <col min="10" max="10" width="10.33203125" style="5" customWidth="1"/>
    <col min="11" max="11" width="12.33203125" style="5" customWidth="1"/>
    <col min="12" max="16384" width="10.83203125" style="5"/>
  </cols>
  <sheetData>
    <row r="1" spans="1:11" x14ac:dyDescent="0.2">
      <c r="A1" s="6" t="s">
        <v>24</v>
      </c>
      <c r="B1" s="3" t="s">
        <v>0</v>
      </c>
      <c r="C1" s="3" t="s">
        <v>1</v>
      </c>
      <c r="D1" s="3" t="s">
        <v>2</v>
      </c>
      <c r="E1" s="3" t="s">
        <v>25</v>
      </c>
      <c r="F1" s="3" t="s">
        <v>26</v>
      </c>
      <c r="G1" s="3" t="s">
        <v>27</v>
      </c>
      <c r="H1" s="3" t="s">
        <v>28</v>
      </c>
      <c r="I1" s="4" t="s">
        <v>29</v>
      </c>
      <c r="J1" s="3" t="s">
        <v>30</v>
      </c>
      <c r="K1" s="3" t="s">
        <v>31</v>
      </c>
    </row>
    <row r="2" spans="1:11" x14ac:dyDescent="0.2">
      <c r="A2" s="8" t="s">
        <v>68</v>
      </c>
      <c r="B2" s="5">
        <v>3.2607699999999999</v>
      </c>
      <c r="C2" s="5">
        <v>32.12032</v>
      </c>
      <c r="E2" s="5" t="s">
        <v>32</v>
      </c>
      <c r="F2" s="5">
        <v>8</v>
      </c>
      <c r="G2" s="5">
        <v>7</v>
      </c>
      <c r="H2" s="5">
        <v>4</v>
      </c>
      <c r="I2" s="12" t="s">
        <v>73</v>
      </c>
      <c r="J2" s="5" t="str">
        <f>CONCATENATE(F2,G2,H2,I2)</f>
        <v>874001</v>
      </c>
      <c r="K2" s="5" t="str">
        <f>CONCATENATE(E2,F2,G2,H2,I2)</f>
        <v>GW_874001</v>
      </c>
    </row>
    <row r="3" spans="1:11" x14ac:dyDescent="0.2">
      <c r="A3" s="8" t="s">
        <v>69</v>
      </c>
      <c r="B3" s="5">
        <v>2.7830699999999999</v>
      </c>
      <c r="C3" s="5">
        <v>32.293880000000001</v>
      </c>
      <c r="E3" s="5" t="s">
        <v>32</v>
      </c>
      <c r="F3" s="5">
        <v>8</v>
      </c>
      <c r="G3" s="5">
        <v>7</v>
      </c>
      <c r="H3" s="5">
        <v>4</v>
      </c>
      <c r="I3" s="12" t="s">
        <v>74</v>
      </c>
      <c r="J3" s="5" t="str">
        <f t="shared" ref="J3:J6" si="0">_xlfn.CONCAT(F3,G3,H3,I3)</f>
        <v>874002</v>
      </c>
      <c r="K3" s="5" t="str">
        <f t="shared" ref="K3:K6" si="1">CONCATENATE(E3,F3,G3,H3,I3)</f>
        <v>GW_874002</v>
      </c>
    </row>
    <row r="4" spans="1:11" x14ac:dyDescent="0.2">
      <c r="A4" s="8" t="s">
        <v>70</v>
      </c>
      <c r="B4" s="5">
        <v>3.5627900000000001</v>
      </c>
      <c r="C4" s="5">
        <v>31.81129</v>
      </c>
      <c r="E4" s="5" t="s">
        <v>32</v>
      </c>
      <c r="F4" s="5">
        <v>8</v>
      </c>
      <c r="G4" s="5">
        <v>7</v>
      </c>
      <c r="H4" s="5">
        <v>4</v>
      </c>
      <c r="I4" s="12" t="s">
        <v>75</v>
      </c>
      <c r="J4" s="5" t="str">
        <f t="shared" si="0"/>
        <v>874003</v>
      </c>
      <c r="K4" s="5" t="str">
        <f t="shared" si="1"/>
        <v>GW_874003</v>
      </c>
    </row>
    <row r="5" spans="1:11" x14ac:dyDescent="0.2">
      <c r="A5" s="8" t="s">
        <v>71</v>
      </c>
      <c r="B5" s="5">
        <v>3.2820999999999998</v>
      </c>
      <c r="C5" s="5">
        <v>30.95232</v>
      </c>
      <c r="E5" s="5" t="s">
        <v>32</v>
      </c>
      <c r="F5" s="5">
        <v>8</v>
      </c>
      <c r="G5" s="5">
        <v>7</v>
      </c>
      <c r="H5" s="5">
        <v>4</v>
      </c>
      <c r="I5" s="12" t="s">
        <v>76</v>
      </c>
      <c r="J5" s="5" t="str">
        <f t="shared" si="0"/>
        <v>874004</v>
      </c>
      <c r="K5" s="5" t="str">
        <f t="shared" si="1"/>
        <v>GW_874004</v>
      </c>
    </row>
    <row r="6" spans="1:11" x14ac:dyDescent="0.2">
      <c r="A6" s="8" t="s">
        <v>72</v>
      </c>
      <c r="B6" s="5">
        <v>2.45627</v>
      </c>
      <c r="C6" s="5">
        <v>31.481929999999998</v>
      </c>
      <c r="E6" s="5" t="s">
        <v>32</v>
      </c>
      <c r="F6" s="5">
        <v>8</v>
      </c>
      <c r="G6" s="5">
        <v>7</v>
      </c>
      <c r="H6" s="5">
        <v>4</v>
      </c>
      <c r="I6" s="12" t="s">
        <v>77</v>
      </c>
      <c r="J6" s="5" t="str">
        <f t="shared" si="0"/>
        <v>874005</v>
      </c>
      <c r="K6" s="5" t="str">
        <f t="shared" si="1"/>
        <v>GW_874005</v>
      </c>
    </row>
  </sheetData>
  <phoneticPr fontId="18" type="noConversion"/>
  <pageMargins left="0.7" right="0.7" top="0.75" bottom="0.75" header="0.3" footer="0.3"/>
  <ignoredErrors>
    <ignoredError sqref="I2:I6" numberStoredAsText="1"/>
  </ignoredError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0F1-8F97-9E4A-A57E-FBFB2202EE36}">
  <dimension ref="A1:K2"/>
  <sheetViews>
    <sheetView workbookViewId="0">
      <selection activeCell="A2" sqref="A2:K2"/>
    </sheetView>
  </sheetViews>
  <sheetFormatPr baseColWidth="10" defaultRowHeight="16" x14ac:dyDescent="0.2"/>
  <cols>
    <col min="1" max="1" width="13.5" bestFit="1" customWidth="1"/>
    <col min="2" max="2" width="7.83203125" bestFit="1" customWidth="1"/>
    <col min="3" max="3" width="9.1640625" bestFit="1" customWidth="1"/>
    <col min="4" max="4" width="12.1640625" bestFit="1" customWidth="1"/>
    <col min="5" max="5" width="9.83203125" bestFit="1" customWidth="1"/>
    <col min="6" max="7" width="15.83203125" bestFit="1" customWidth="1"/>
    <col min="8" max="8" width="16" bestFit="1" customWidth="1"/>
    <col min="9" max="9" width="4.33203125" bestFit="1" customWidth="1"/>
    <col min="10" max="10" width="9.1640625" bestFit="1" customWidth="1"/>
    <col min="11" max="11" width="10.33203125" bestFit="1" customWidth="1"/>
  </cols>
  <sheetData>
    <row r="1" spans="1:11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2" t="s">
        <v>29</v>
      </c>
      <c r="J1" s="1" t="s">
        <v>30</v>
      </c>
      <c r="K1" s="1" t="s">
        <v>31</v>
      </c>
    </row>
    <row r="2" spans="1:11" x14ac:dyDescent="0.2">
      <c r="A2" s="13"/>
      <c r="B2" s="13"/>
      <c r="C2" s="13"/>
      <c r="D2" s="13"/>
      <c r="E2" s="5" t="s">
        <v>32</v>
      </c>
      <c r="F2" s="5">
        <v>8</v>
      </c>
      <c r="G2" s="5">
        <v>8</v>
      </c>
      <c r="H2" s="5">
        <v>4</v>
      </c>
      <c r="I2" s="12" t="s">
        <v>73</v>
      </c>
      <c r="J2" s="5" t="str">
        <f>CONCATENATE(F2,G2,H2,I2)</f>
        <v>884001</v>
      </c>
      <c r="K2" s="5" t="str">
        <f>CONCATENATE(E2,F2,G2,H2,I2)</f>
        <v>GW_884001</v>
      </c>
    </row>
  </sheetData>
  <pageMargins left="0.7" right="0.7" top="0.75" bottom="0.75" header="0.3" footer="0.3"/>
  <ignoredErrors>
    <ignoredError sqref="I2" numberStoredAsText="1"/>
  </ignoredError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79E8-7573-1746-82B8-85F9F52B5ED8}">
  <dimension ref="A1:E7"/>
  <sheetViews>
    <sheetView workbookViewId="0">
      <selection activeCell="F19" sqref="F19"/>
    </sheetView>
  </sheetViews>
  <sheetFormatPr baseColWidth="10" defaultRowHeight="16" x14ac:dyDescent="0.2"/>
  <cols>
    <col min="2" max="2" width="12" customWidth="1"/>
    <col min="3" max="3" width="10" style="8" customWidth="1"/>
    <col min="4" max="4" width="53" bestFit="1" customWidth="1"/>
  </cols>
  <sheetData>
    <row r="1" spans="1:5" ht="17" thickBot="1" x14ac:dyDescent="0.25">
      <c r="A1" s="14"/>
      <c r="B1" s="14"/>
      <c r="C1" s="17"/>
      <c r="D1" s="14"/>
      <c r="E1" s="14"/>
    </row>
    <row r="2" spans="1:5" ht="17" thickBot="1" x14ac:dyDescent="0.25">
      <c r="A2" s="14"/>
      <c r="B2" s="21" t="s">
        <v>105</v>
      </c>
      <c r="C2" s="22"/>
      <c r="D2" s="23"/>
      <c r="E2" s="14"/>
    </row>
    <row r="3" spans="1:5" ht="21" thickBot="1" x14ac:dyDescent="0.25">
      <c r="A3" s="14"/>
      <c r="B3" s="15" t="s">
        <v>93</v>
      </c>
      <c r="C3" s="19" t="s">
        <v>101</v>
      </c>
      <c r="D3" s="16" t="s">
        <v>94</v>
      </c>
      <c r="E3" s="14"/>
    </row>
    <row r="4" spans="1:5" ht="21" thickBot="1" x14ac:dyDescent="0.25">
      <c r="A4" s="14"/>
      <c r="B4" s="15" t="s">
        <v>95</v>
      </c>
      <c r="C4" s="19" t="s">
        <v>102</v>
      </c>
      <c r="D4" s="16" t="s">
        <v>96</v>
      </c>
      <c r="E4" s="14"/>
    </row>
    <row r="5" spans="1:5" ht="21" thickBot="1" x14ac:dyDescent="0.25">
      <c r="A5" s="14"/>
      <c r="B5" s="15" t="s">
        <v>97</v>
      </c>
      <c r="C5" s="19" t="s">
        <v>103</v>
      </c>
      <c r="D5" s="16" t="s">
        <v>100</v>
      </c>
      <c r="E5" s="14"/>
    </row>
    <row r="6" spans="1:5" ht="18" thickBot="1" x14ac:dyDescent="0.25">
      <c r="A6" s="14"/>
      <c r="B6" s="15" t="s">
        <v>98</v>
      </c>
      <c r="C6" s="18" t="s">
        <v>104</v>
      </c>
      <c r="D6" s="16" t="s">
        <v>99</v>
      </c>
      <c r="E6" s="14"/>
    </row>
    <row r="7" spans="1:5" x14ac:dyDescent="0.2">
      <c r="A7" s="14"/>
      <c r="B7" s="14"/>
      <c r="C7" s="17"/>
      <c r="D7" s="14"/>
      <c r="E7" s="14"/>
    </row>
  </sheetData>
  <mergeCells count="1">
    <mergeCell ref="B2:D2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EBA2-FF4B-FE43-8FB5-5D310F774F2A}">
  <dimension ref="A1:L61"/>
  <sheetViews>
    <sheetView tabSelected="1" topLeftCell="A10" workbookViewId="0">
      <selection activeCell="N25" sqref="N25"/>
    </sheetView>
  </sheetViews>
  <sheetFormatPr baseColWidth="10" defaultRowHeight="16" x14ac:dyDescent="0.2"/>
  <cols>
    <col min="1" max="1" width="38.1640625" bestFit="1" customWidth="1"/>
    <col min="2" max="2" width="9.83203125" bestFit="1" customWidth="1"/>
    <col min="3" max="3" width="10.1640625" bestFit="1" customWidth="1"/>
    <col min="4" max="4" width="12.1640625" bestFit="1" customWidth="1"/>
    <col min="5" max="5" width="9.83203125" bestFit="1" customWidth="1"/>
    <col min="6" max="7" width="15.83203125" bestFit="1" customWidth="1"/>
    <col min="8" max="8" width="16" bestFit="1" customWidth="1"/>
    <col min="9" max="9" width="4.33203125" bestFit="1" customWidth="1"/>
    <col min="10" max="10" width="9.1640625" bestFit="1" customWidth="1"/>
    <col min="11" max="11" width="11.33203125" bestFit="1" customWidth="1"/>
    <col min="12" max="12" width="11.6640625" bestFit="1" customWidth="1"/>
  </cols>
  <sheetData>
    <row r="1" spans="1:12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  <c r="L1" s="6" t="s">
        <v>106</v>
      </c>
    </row>
    <row r="2" spans="1:12" x14ac:dyDescent="0.2">
      <c r="A2" s="8" t="s">
        <v>3</v>
      </c>
      <c r="B2" s="8">
        <v>0.32129000000000002</v>
      </c>
      <c r="C2" s="8">
        <v>32.604959999999998</v>
      </c>
      <c r="D2" s="8"/>
      <c r="E2" s="8" t="s">
        <v>32</v>
      </c>
      <c r="F2" s="8">
        <v>8</v>
      </c>
      <c r="G2" s="8">
        <v>1</v>
      </c>
      <c r="H2" s="8">
        <v>4</v>
      </c>
      <c r="I2" s="9" t="s">
        <v>73</v>
      </c>
      <c r="J2" s="8" t="str">
        <f>CONCATENATE(F2,G2,H2,I2)</f>
        <v>814001</v>
      </c>
      <c r="K2" s="8" t="str">
        <f>CONCATENATE(E2,J2)</f>
        <v>GW_814001</v>
      </c>
      <c r="L2" t="s">
        <v>107</v>
      </c>
    </row>
    <row r="3" spans="1:12" x14ac:dyDescent="0.2">
      <c r="A3" s="8" t="s">
        <v>4</v>
      </c>
      <c r="B3" s="8">
        <v>0.46</v>
      </c>
      <c r="C3" s="8">
        <v>34.090000000000003</v>
      </c>
      <c r="D3" s="8" t="s">
        <v>5</v>
      </c>
      <c r="E3" s="8" t="s">
        <v>32</v>
      </c>
      <c r="F3" s="8">
        <v>8</v>
      </c>
      <c r="G3" s="8">
        <v>1</v>
      </c>
      <c r="H3" s="8">
        <v>4</v>
      </c>
      <c r="I3" s="9" t="s">
        <v>74</v>
      </c>
      <c r="J3" s="8" t="str">
        <f t="shared" ref="J3:J21" si="0">CONCATENATE(F3,G3,H3,I3)</f>
        <v>814002</v>
      </c>
      <c r="K3" s="8" t="str">
        <f t="shared" ref="K3:K21" si="1">CONCATENATE(E3,J3)</f>
        <v>GW_814002</v>
      </c>
      <c r="L3" t="s">
        <v>107</v>
      </c>
    </row>
    <row r="4" spans="1:12" x14ac:dyDescent="0.2">
      <c r="A4" s="8" t="s">
        <v>6</v>
      </c>
      <c r="B4" s="8">
        <v>0.26128400000000002</v>
      </c>
      <c r="C4" s="8">
        <v>33.987307999999999</v>
      </c>
      <c r="D4" s="8"/>
      <c r="E4" s="8" t="s">
        <v>32</v>
      </c>
      <c r="F4" s="8">
        <v>8</v>
      </c>
      <c r="G4" s="8">
        <v>1</v>
      </c>
      <c r="H4" s="8">
        <v>4</v>
      </c>
      <c r="I4" s="9" t="s">
        <v>75</v>
      </c>
      <c r="J4" s="8" t="str">
        <f t="shared" si="0"/>
        <v>814003</v>
      </c>
      <c r="K4" s="8" t="str">
        <f t="shared" si="1"/>
        <v>GW_814003</v>
      </c>
      <c r="L4" t="s">
        <v>107</v>
      </c>
    </row>
    <row r="5" spans="1:12" x14ac:dyDescent="0.2">
      <c r="A5" s="8" t="s">
        <v>7</v>
      </c>
      <c r="B5" s="8">
        <v>5.1020000000000003E-2</v>
      </c>
      <c r="C5" s="8">
        <v>32.472079999999998</v>
      </c>
      <c r="D5" s="8"/>
      <c r="E5" s="8" t="s">
        <v>32</v>
      </c>
      <c r="F5" s="8">
        <v>8</v>
      </c>
      <c r="G5" s="8">
        <v>1</v>
      </c>
      <c r="H5" s="8">
        <v>4</v>
      </c>
      <c r="I5" s="9" t="s">
        <v>76</v>
      </c>
      <c r="J5" s="8" t="str">
        <f t="shared" si="0"/>
        <v>814004</v>
      </c>
      <c r="K5" s="8" t="str">
        <f t="shared" si="1"/>
        <v>GW_814004</v>
      </c>
      <c r="L5" t="s">
        <v>107</v>
      </c>
    </row>
    <row r="6" spans="1:12" x14ac:dyDescent="0.2">
      <c r="A6" s="8" t="s">
        <v>8</v>
      </c>
      <c r="B6" s="8">
        <v>-0.81299999999999994</v>
      </c>
      <c r="C6" s="8">
        <v>30.812000000000001</v>
      </c>
      <c r="D6" s="8"/>
      <c r="E6" s="8" t="s">
        <v>32</v>
      </c>
      <c r="F6" s="8">
        <v>8</v>
      </c>
      <c r="G6" s="8">
        <v>1</v>
      </c>
      <c r="H6" s="8">
        <v>4</v>
      </c>
      <c r="I6" s="9" t="s">
        <v>77</v>
      </c>
      <c r="J6" s="8" t="str">
        <f t="shared" si="0"/>
        <v>814005</v>
      </c>
      <c r="K6" s="8" t="str">
        <f t="shared" si="1"/>
        <v>GW_814005</v>
      </c>
      <c r="L6" t="s">
        <v>107</v>
      </c>
    </row>
    <row r="7" spans="1:12" x14ac:dyDescent="0.2">
      <c r="A7" s="8" t="s">
        <v>9</v>
      </c>
      <c r="B7" s="8">
        <v>0.41533199999999998</v>
      </c>
      <c r="C7" s="8">
        <v>33.206969999999998</v>
      </c>
      <c r="D7" s="8"/>
      <c r="E7" s="8" t="s">
        <v>32</v>
      </c>
      <c r="F7" s="8">
        <v>8</v>
      </c>
      <c r="G7" s="8">
        <v>1</v>
      </c>
      <c r="H7" s="8">
        <v>4</v>
      </c>
      <c r="I7" s="9" t="s">
        <v>78</v>
      </c>
      <c r="J7" s="8" t="str">
        <f t="shared" si="0"/>
        <v>814006</v>
      </c>
      <c r="K7" s="8" t="str">
        <f t="shared" si="1"/>
        <v>GW_814006</v>
      </c>
      <c r="L7" t="s">
        <v>107</v>
      </c>
    </row>
    <row r="8" spans="1:12" x14ac:dyDescent="0.2">
      <c r="A8" s="8" t="s">
        <v>10</v>
      </c>
      <c r="B8" s="8">
        <v>-1.21895</v>
      </c>
      <c r="C8" s="8">
        <v>30.215630000000001</v>
      </c>
      <c r="D8" s="8"/>
      <c r="E8" s="8" t="s">
        <v>32</v>
      </c>
      <c r="F8" s="8">
        <v>8</v>
      </c>
      <c r="G8" s="8">
        <v>1</v>
      </c>
      <c r="H8" s="8">
        <v>4</v>
      </c>
      <c r="I8" s="9" t="s">
        <v>79</v>
      </c>
      <c r="J8" s="8" t="str">
        <f t="shared" si="0"/>
        <v>814007</v>
      </c>
      <c r="K8" s="8" t="str">
        <f t="shared" si="1"/>
        <v>GW_814007</v>
      </c>
      <c r="L8" t="s">
        <v>107</v>
      </c>
    </row>
    <row r="9" spans="1:12" x14ac:dyDescent="0.2">
      <c r="A9" s="8" t="s">
        <v>11</v>
      </c>
      <c r="B9" s="8">
        <v>-0.91307000000000005</v>
      </c>
      <c r="C9" s="8">
        <v>31.762550000000001</v>
      </c>
      <c r="D9" s="8" t="s">
        <v>5</v>
      </c>
      <c r="E9" s="8" t="s">
        <v>32</v>
      </c>
      <c r="F9" s="8">
        <v>8</v>
      </c>
      <c r="G9" s="8">
        <v>1</v>
      </c>
      <c r="H9" s="8">
        <v>4</v>
      </c>
      <c r="I9" s="9" t="s">
        <v>80</v>
      </c>
      <c r="J9" s="8" t="str">
        <f t="shared" si="0"/>
        <v>814008</v>
      </c>
      <c r="K9" s="8" t="str">
        <f t="shared" si="1"/>
        <v>GW_814008</v>
      </c>
      <c r="L9" t="s">
        <v>107</v>
      </c>
    </row>
    <row r="10" spans="1:12" x14ac:dyDescent="0.2">
      <c r="A10" s="8" t="s">
        <v>12</v>
      </c>
      <c r="B10" s="8">
        <v>0.155224</v>
      </c>
      <c r="C10" s="8">
        <v>32.801805999999999</v>
      </c>
      <c r="D10" s="8"/>
      <c r="E10" s="8" t="s">
        <v>32</v>
      </c>
      <c r="F10" s="8">
        <v>8</v>
      </c>
      <c r="G10" s="8">
        <v>1</v>
      </c>
      <c r="H10" s="8">
        <v>4</v>
      </c>
      <c r="I10" s="9" t="s">
        <v>81</v>
      </c>
      <c r="J10" s="8" t="str">
        <f t="shared" si="0"/>
        <v>814009</v>
      </c>
      <c r="K10" s="8" t="str">
        <f t="shared" si="1"/>
        <v>GW_814009</v>
      </c>
      <c r="L10" t="s">
        <v>107</v>
      </c>
    </row>
    <row r="11" spans="1:12" x14ac:dyDescent="0.2">
      <c r="A11" s="8" t="s">
        <v>13</v>
      </c>
      <c r="B11" s="8">
        <v>0.27150000000000002</v>
      </c>
      <c r="C11" s="8">
        <v>33.150458</v>
      </c>
      <c r="D11" s="8"/>
      <c r="E11" s="8" t="s">
        <v>32</v>
      </c>
      <c r="F11" s="8">
        <v>8</v>
      </c>
      <c r="G11" s="8">
        <v>1</v>
      </c>
      <c r="H11" s="8">
        <v>4</v>
      </c>
      <c r="I11" s="9" t="s">
        <v>82</v>
      </c>
      <c r="J11" s="8" t="str">
        <f t="shared" si="0"/>
        <v>814010</v>
      </c>
      <c r="K11" s="8" t="str">
        <f t="shared" si="1"/>
        <v>GW_814010</v>
      </c>
      <c r="L11" t="s">
        <v>107</v>
      </c>
    </row>
    <row r="12" spans="1:12" x14ac:dyDescent="0.2">
      <c r="A12" s="8" t="s">
        <v>14</v>
      </c>
      <c r="B12" s="8">
        <v>0.22409999999999999</v>
      </c>
      <c r="C12" s="8">
        <v>31.216799999999999</v>
      </c>
      <c r="D12" s="8" t="s">
        <v>5</v>
      </c>
      <c r="E12" s="8" t="s">
        <v>32</v>
      </c>
      <c r="F12" s="8">
        <v>8</v>
      </c>
      <c r="G12" s="8">
        <v>1</v>
      </c>
      <c r="H12" s="8">
        <v>4</v>
      </c>
      <c r="I12" s="9" t="s">
        <v>83</v>
      </c>
      <c r="J12" s="8" t="str">
        <f t="shared" si="0"/>
        <v>814011</v>
      </c>
      <c r="K12" s="8" t="str">
        <f t="shared" si="1"/>
        <v>GW_814011</v>
      </c>
      <c r="L12" t="s">
        <v>107</v>
      </c>
    </row>
    <row r="13" spans="1:12" x14ac:dyDescent="0.2">
      <c r="A13" s="8" t="s">
        <v>15</v>
      </c>
      <c r="B13" s="8">
        <v>-0.61675000000000002</v>
      </c>
      <c r="C13" s="8">
        <v>30.656759999999998</v>
      </c>
      <c r="D13" s="8" t="s">
        <v>5</v>
      </c>
      <c r="E13" s="8" t="s">
        <v>32</v>
      </c>
      <c r="F13" s="8">
        <v>8</v>
      </c>
      <c r="G13" s="8">
        <v>1</v>
      </c>
      <c r="H13" s="8">
        <v>4</v>
      </c>
      <c r="I13" s="9" t="s">
        <v>84</v>
      </c>
      <c r="J13" s="8" t="str">
        <f t="shared" si="0"/>
        <v>814012</v>
      </c>
      <c r="K13" s="8" t="str">
        <f t="shared" si="1"/>
        <v>GW_814012</v>
      </c>
      <c r="L13" t="s">
        <v>107</v>
      </c>
    </row>
    <row r="14" spans="1:12" x14ac:dyDescent="0.2">
      <c r="A14" s="8" t="s">
        <v>16</v>
      </c>
      <c r="B14" s="8">
        <v>0.5484</v>
      </c>
      <c r="C14" s="8">
        <v>31.425000000000001</v>
      </c>
      <c r="D14" s="8"/>
      <c r="E14" s="8" t="s">
        <v>32</v>
      </c>
      <c r="F14" s="8">
        <v>8</v>
      </c>
      <c r="G14" s="8">
        <v>1</v>
      </c>
      <c r="H14" s="8">
        <v>4</v>
      </c>
      <c r="I14" s="9" t="s">
        <v>85</v>
      </c>
      <c r="J14" s="8" t="str">
        <f t="shared" si="0"/>
        <v>814013</v>
      </c>
      <c r="K14" s="8" t="str">
        <f t="shared" si="1"/>
        <v>GW_814013</v>
      </c>
      <c r="L14" t="s">
        <v>107</v>
      </c>
    </row>
    <row r="15" spans="1:12" x14ac:dyDescent="0.2">
      <c r="A15" s="8" t="s">
        <v>17</v>
      </c>
      <c r="B15" s="8">
        <v>0.24</v>
      </c>
      <c r="C15" s="8">
        <v>32.909999999999997</v>
      </c>
      <c r="D15" s="8"/>
      <c r="E15" s="8" t="s">
        <v>32</v>
      </c>
      <c r="F15" s="8">
        <v>8</v>
      </c>
      <c r="G15" s="8">
        <v>1</v>
      </c>
      <c r="H15" s="8">
        <v>4</v>
      </c>
      <c r="I15" s="9" t="s">
        <v>86</v>
      </c>
      <c r="J15" s="8" t="str">
        <f t="shared" si="0"/>
        <v>814014</v>
      </c>
      <c r="K15" s="8" t="str">
        <f t="shared" si="1"/>
        <v>GW_814014</v>
      </c>
      <c r="L15" t="s">
        <v>107</v>
      </c>
    </row>
    <row r="16" spans="1:12" x14ac:dyDescent="0.2">
      <c r="A16" s="8" t="s">
        <v>18</v>
      </c>
      <c r="B16" s="8">
        <v>1E-3</v>
      </c>
      <c r="C16" s="8">
        <v>32.029000000000003</v>
      </c>
      <c r="D16" s="8"/>
      <c r="E16" s="8" t="s">
        <v>32</v>
      </c>
      <c r="F16" s="8">
        <v>8</v>
      </c>
      <c r="G16" s="8">
        <v>1</v>
      </c>
      <c r="H16" s="8">
        <v>4</v>
      </c>
      <c r="I16" s="9" t="s">
        <v>87</v>
      </c>
      <c r="J16" s="8" t="str">
        <f t="shared" si="0"/>
        <v>814015</v>
      </c>
      <c r="K16" s="8" t="str">
        <f t="shared" si="1"/>
        <v>GW_814015</v>
      </c>
      <c r="L16" t="s">
        <v>107</v>
      </c>
    </row>
    <row r="17" spans="1:12" x14ac:dyDescent="0.2">
      <c r="A17" s="8" t="s">
        <v>19</v>
      </c>
      <c r="B17" s="8">
        <v>-0.98997999999999997</v>
      </c>
      <c r="C17" s="8">
        <v>30.192</v>
      </c>
      <c r="D17" s="8"/>
      <c r="E17" s="8" t="s">
        <v>32</v>
      </c>
      <c r="F17" s="8">
        <v>8</v>
      </c>
      <c r="G17" s="8">
        <v>1</v>
      </c>
      <c r="H17" s="8">
        <v>4</v>
      </c>
      <c r="I17" s="9" t="s">
        <v>88</v>
      </c>
      <c r="J17" s="8" t="str">
        <f t="shared" si="0"/>
        <v>814016</v>
      </c>
      <c r="K17" s="8" t="str">
        <f t="shared" si="1"/>
        <v>GW_814016</v>
      </c>
      <c r="L17" t="s">
        <v>107</v>
      </c>
    </row>
    <row r="18" spans="1:12" x14ac:dyDescent="0.2">
      <c r="A18" s="8" t="s">
        <v>20</v>
      </c>
      <c r="B18" s="8">
        <v>-0.253249</v>
      </c>
      <c r="C18" s="8">
        <v>31.852409000000002</v>
      </c>
      <c r="D18" s="8"/>
      <c r="E18" s="8" t="s">
        <v>32</v>
      </c>
      <c r="F18" s="8">
        <v>8</v>
      </c>
      <c r="G18" s="8">
        <v>1</v>
      </c>
      <c r="H18" s="8">
        <v>4</v>
      </c>
      <c r="I18" s="9" t="s">
        <v>89</v>
      </c>
      <c r="J18" s="8" t="str">
        <f t="shared" si="0"/>
        <v>814017</v>
      </c>
      <c r="K18" s="8" t="str">
        <f t="shared" si="1"/>
        <v>GW_814017</v>
      </c>
      <c r="L18" t="s">
        <v>107</v>
      </c>
    </row>
    <row r="19" spans="1:12" x14ac:dyDescent="0.2">
      <c r="A19" s="8" t="s">
        <v>21</v>
      </c>
      <c r="B19" s="8">
        <v>-0.629</v>
      </c>
      <c r="C19" s="8">
        <v>30.965</v>
      </c>
      <c r="D19" s="8"/>
      <c r="E19" s="8" t="s">
        <v>32</v>
      </c>
      <c r="F19" s="8">
        <v>8</v>
      </c>
      <c r="G19" s="8">
        <v>1</v>
      </c>
      <c r="H19" s="8">
        <v>4</v>
      </c>
      <c r="I19" s="9" t="s">
        <v>90</v>
      </c>
      <c r="J19" s="8" t="str">
        <f t="shared" si="0"/>
        <v>814018</v>
      </c>
      <c r="K19" s="8" t="str">
        <f t="shared" si="1"/>
        <v>GW_814018</v>
      </c>
      <c r="L19" t="s">
        <v>107</v>
      </c>
    </row>
    <row r="20" spans="1:12" x14ac:dyDescent="0.2">
      <c r="A20" s="8" t="s">
        <v>22</v>
      </c>
      <c r="B20" s="8">
        <v>-9.2999999999999999E-2</v>
      </c>
      <c r="C20" s="8">
        <v>31.295999999999999</v>
      </c>
      <c r="D20" s="8"/>
      <c r="E20" s="8" t="s">
        <v>32</v>
      </c>
      <c r="F20" s="8">
        <v>8</v>
      </c>
      <c r="G20" s="8">
        <v>1</v>
      </c>
      <c r="H20" s="8">
        <v>4</v>
      </c>
      <c r="I20" s="9" t="s">
        <v>91</v>
      </c>
      <c r="J20" s="8" t="str">
        <f t="shared" si="0"/>
        <v>814019</v>
      </c>
      <c r="K20" s="8" t="str">
        <f t="shared" si="1"/>
        <v>GW_814019</v>
      </c>
      <c r="L20" t="s">
        <v>107</v>
      </c>
    </row>
    <row r="21" spans="1:12" x14ac:dyDescent="0.2">
      <c r="A21" s="8" t="s">
        <v>23</v>
      </c>
      <c r="B21" s="8">
        <v>-0.32100000000000001</v>
      </c>
      <c r="C21" s="8">
        <v>32.295999999999999</v>
      </c>
      <c r="D21" s="8"/>
      <c r="E21" s="8" t="s">
        <v>32</v>
      </c>
      <c r="F21" s="8">
        <v>8</v>
      </c>
      <c r="G21" s="8">
        <v>1</v>
      </c>
      <c r="H21" s="8">
        <v>4</v>
      </c>
      <c r="I21" s="9" t="s">
        <v>92</v>
      </c>
      <c r="J21" s="8" t="str">
        <f t="shared" si="0"/>
        <v>814020</v>
      </c>
      <c r="K21" s="8" t="str">
        <f t="shared" si="1"/>
        <v>GW_814020</v>
      </c>
      <c r="L21" t="s">
        <v>107</v>
      </c>
    </row>
    <row r="22" spans="1:12" x14ac:dyDescent="0.2">
      <c r="A22" s="8" t="s">
        <v>33</v>
      </c>
      <c r="B22" s="8">
        <v>1.63</v>
      </c>
      <c r="C22" s="8">
        <v>33.273000000000003</v>
      </c>
      <c r="D22" s="8"/>
      <c r="E22" s="8" t="s">
        <v>32</v>
      </c>
      <c r="F22" s="8">
        <v>8</v>
      </c>
      <c r="G22" s="8">
        <v>2</v>
      </c>
      <c r="H22" s="8">
        <v>4</v>
      </c>
      <c r="I22" s="9" t="s">
        <v>73</v>
      </c>
      <c r="J22" s="8" t="str">
        <f>CONCATENATE(F22,G22,H22,I22)</f>
        <v>824001</v>
      </c>
      <c r="K22" s="8" t="str">
        <f>CONCATENATE(E22,J22)</f>
        <v>GW_824001</v>
      </c>
      <c r="L22" t="s">
        <v>108</v>
      </c>
    </row>
    <row r="23" spans="1:12" x14ac:dyDescent="0.2">
      <c r="A23" s="8" t="s">
        <v>34</v>
      </c>
      <c r="B23" s="8">
        <v>0.72062999999999999</v>
      </c>
      <c r="C23" s="8">
        <v>33.494289999999999</v>
      </c>
      <c r="D23" s="8"/>
      <c r="E23" s="8" t="s">
        <v>32</v>
      </c>
      <c r="F23" s="8">
        <v>8</v>
      </c>
      <c r="G23" s="8">
        <v>2</v>
      </c>
      <c r="H23" s="8">
        <v>4</v>
      </c>
      <c r="I23" s="9" t="s">
        <v>74</v>
      </c>
      <c r="J23" s="8" t="str">
        <f t="shared" ref="J23:J36" si="2">CONCATENATE(F23,G23,H23,I23)</f>
        <v>824002</v>
      </c>
      <c r="K23" s="8" t="str">
        <f t="shared" ref="K23:K36" si="3">CONCATENATE(E23,J23)</f>
        <v>GW_824002</v>
      </c>
      <c r="L23" t="s">
        <v>108</v>
      </c>
    </row>
    <row r="24" spans="1:12" x14ac:dyDescent="0.2">
      <c r="A24" s="8" t="s">
        <v>35</v>
      </c>
      <c r="B24" s="8">
        <v>1.10293</v>
      </c>
      <c r="C24" s="8">
        <v>34.004660000000001</v>
      </c>
      <c r="D24" s="8"/>
      <c r="E24" s="8" t="s">
        <v>32</v>
      </c>
      <c r="F24" s="8">
        <v>8</v>
      </c>
      <c r="G24" s="8">
        <v>2</v>
      </c>
      <c r="H24" s="8">
        <v>4</v>
      </c>
      <c r="I24" s="9" t="s">
        <v>75</v>
      </c>
      <c r="J24" s="8" t="str">
        <f t="shared" si="2"/>
        <v>824003</v>
      </c>
      <c r="K24" s="8" t="str">
        <f t="shared" si="3"/>
        <v>GW_824003</v>
      </c>
      <c r="L24" t="s">
        <v>108</v>
      </c>
    </row>
    <row r="25" spans="1:12" x14ac:dyDescent="0.2">
      <c r="A25" s="8" t="s">
        <v>36</v>
      </c>
      <c r="B25" s="8">
        <v>0.44790000000000002</v>
      </c>
      <c r="C25" s="8">
        <v>33.202599999999997</v>
      </c>
      <c r="D25" s="8"/>
      <c r="E25" s="8" t="s">
        <v>32</v>
      </c>
      <c r="F25" s="8">
        <v>8</v>
      </c>
      <c r="G25" s="8">
        <v>2</v>
      </c>
      <c r="H25" s="8">
        <v>4</v>
      </c>
      <c r="I25" s="9" t="s">
        <v>76</v>
      </c>
      <c r="J25" s="8" t="str">
        <f t="shared" si="2"/>
        <v>824004</v>
      </c>
      <c r="K25" s="8" t="str">
        <f t="shared" si="3"/>
        <v>GW_824004</v>
      </c>
      <c r="L25" t="s">
        <v>108</v>
      </c>
    </row>
    <row r="26" spans="1:12" x14ac:dyDescent="0.2">
      <c r="A26" s="8" t="s">
        <v>37</v>
      </c>
      <c r="B26" s="8">
        <v>1.7745299999999999</v>
      </c>
      <c r="C26" s="8">
        <v>33.163029999999999</v>
      </c>
      <c r="D26" s="8"/>
      <c r="E26" s="8" t="s">
        <v>32</v>
      </c>
      <c r="F26" s="8">
        <v>8</v>
      </c>
      <c r="G26" s="8">
        <v>2</v>
      </c>
      <c r="H26" s="8">
        <v>4</v>
      </c>
      <c r="I26" s="9" t="s">
        <v>77</v>
      </c>
      <c r="J26" s="8" t="str">
        <f t="shared" si="2"/>
        <v>824005</v>
      </c>
      <c r="K26" s="8" t="str">
        <f t="shared" si="3"/>
        <v>GW_824005</v>
      </c>
      <c r="L26" t="s">
        <v>108</v>
      </c>
    </row>
    <row r="27" spans="1:12" x14ac:dyDescent="0.2">
      <c r="A27" s="8" t="s">
        <v>38</v>
      </c>
      <c r="B27" s="8">
        <v>0.95</v>
      </c>
      <c r="C27" s="8">
        <v>33.08</v>
      </c>
      <c r="D27" s="8" t="s">
        <v>5</v>
      </c>
      <c r="E27" s="8" t="s">
        <v>32</v>
      </c>
      <c r="F27" s="8">
        <v>8</v>
      </c>
      <c r="G27" s="8">
        <v>2</v>
      </c>
      <c r="H27" s="8">
        <v>4</v>
      </c>
      <c r="I27" s="9" t="s">
        <v>78</v>
      </c>
      <c r="J27" s="8" t="str">
        <f t="shared" si="2"/>
        <v>824006</v>
      </c>
      <c r="K27" s="8" t="str">
        <f t="shared" si="3"/>
        <v>GW_824006</v>
      </c>
      <c r="L27" t="s">
        <v>108</v>
      </c>
    </row>
    <row r="28" spans="1:12" x14ac:dyDescent="0.2">
      <c r="A28" s="8" t="s">
        <v>39</v>
      </c>
      <c r="B28" s="8">
        <v>2.4329999999999998</v>
      </c>
      <c r="C28" s="8">
        <v>34.484000000000002</v>
      </c>
      <c r="D28" s="8"/>
      <c r="E28" s="8" t="s">
        <v>32</v>
      </c>
      <c r="F28" s="8">
        <v>8</v>
      </c>
      <c r="G28" s="8">
        <v>2</v>
      </c>
      <c r="H28" s="8">
        <v>4</v>
      </c>
      <c r="I28" s="9" t="s">
        <v>79</v>
      </c>
      <c r="J28" s="8" t="str">
        <f t="shared" si="2"/>
        <v>824007</v>
      </c>
      <c r="K28" s="8" t="str">
        <f t="shared" si="3"/>
        <v>GW_824007</v>
      </c>
      <c r="L28" t="s">
        <v>108</v>
      </c>
    </row>
    <row r="29" spans="1:12" x14ac:dyDescent="0.2">
      <c r="A29" s="8" t="s">
        <v>40</v>
      </c>
      <c r="B29" s="8">
        <v>1.32863</v>
      </c>
      <c r="C29" s="8">
        <v>34.336039999999997</v>
      </c>
      <c r="D29" s="8"/>
      <c r="E29" s="8" t="s">
        <v>32</v>
      </c>
      <c r="F29" s="8">
        <v>8</v>
      </c>
      <c r="G29" s="8">
        <v>2</v>
      </c>
      <c r="H29" s="8">
        <v>4</v>
      </c>
      <c r="I29" s="9" t="s">
        <v>80</v>
      </c>
      <c r="J29" s="8" t="str">
        <f t="shared" si="2"/>
        <v>824008</v>
      </c>
      <c r="K29" s="8" t="str">
        <f t="shared" si="3"/>
        <v>GW_824008</v>
      </c>
      <c r="L29" t="s">
        <v>108</v>
      </c>
    </row>
    <row r="30" spans="1:12" x14ac:dyDescent="0.2">
      <c r="A30" s="8" t="s">
        <v>41</v>
      </c>
      <c r="B30" s="8">
        <v>1.9222399999999999</v>
      </c>
      <c r="C30" s="8">
        <v>33.963140000000003</v>
      </c>
      <c r="D30" s="8"/>
      <c r="E30" s="8" t="s">
        <v>32</v>
      </c>
      <c r="F30" s="8">
        <v>8</v>
      </c>
      <c r="G30" s="8">
        <v>2</v>
      </c>
      <c r="H30" s="8">
        <v>4</v>
      </c>
      <c r="I30" s="9" t="s">
        <v>81</v>
      </c>
      <c r="J30" s="8" t="str">
        <f t="shared" si="2"/>
        <v>824009</v>
      </c>
      <c r="K30" s="8" t="str">
        <f t="shared" si="3"/>
        <v>GW_824009</v>
      </c>
      <c r="L30" t="s">
        <v>108</v>
      </c>
    </row>
    <row r="31" spans="1:12" x14ac:dyDescent="0.2">
      <c r="A31" s="8" t="s">
        <v>42</v>
      </c>
      <c r="B31" s="8">
        <v>3.01884</v>
      </c>
      <c r="C31" s="8">
        <v>34.115310000000001</v>
      </c>
      <c r="D31" s="8"/>
      <c r="E31" s="8" t="s">
        <v>32</v>
      </c>
      <c r="F31" s="8">
        <v>8</v>
      </c>
      <c r="G31" s="8">
        <v>2</v>
      </c>
      <c r="H31" s="8">
        <v>4</v>
      </c>
      <c r="I31" s="9" t="s">
        <v>82</v>
      </c>
      <c r="J31" s="8" t="str">
        <f t="shared" si="2"/>
        <v>824010</v>
      </c>
      <c r="K31" s="8" t="str">
        <f t="shared" si="3"/>
        <v>GW_824010</v>
      </c>
      <c r="L31" t="s">
        <v>108</v>
      </c>
    </row>
    <row r="32" spans="1:12" x14ac:dyDescent="0.2">
      <c r="A32" s="8" t="s">
        <v>43</v>
      </c>
      <c r="B32" s="8">
        <v>2.5345</v>
      </c>
      <c r="C32" s="8">
        <v>34.665999999999997</v>
      </c>
      <c r="D32" s="8"/>
      <c r="E32" s="8" t="s">
        <v>32</v>
      </c>
      <c r="F32" s="8">
        <v>8</v>
      </c>
      <c r="G32" s="8">
        <v>2</v>
      </c>
      <c r="H32" s="8">
        <v>4</v>
      </c>
      <c r="I32" s="9" t="s">
        <v>83</v>
      </c>
      <c r="J32" s="8" t="str">
        <f t="shared" si="2"/>
        <v>824011</v>
      </c>
      <c r="K32" s="8" t="str">
        <f t="shared" si="3"/>
        <v>GW_824011</v>
      </c>
      <c r="L32" t="s">
        <v>108</v>
      </c>
    </row>
    <row r="33" spans="1:12" x14ac:dyDescent="0.2">
      <c r="A33" s="8" t="s">
        <v>44</v>
      </c>
      <c r="B33" s="8">
        <v>1.3140000000000001</v>
      </c>
      <c r="C33" s="8">
        <v>32.463999999999999</v>
      </c>
      <c r="D33" s="8"/>
      <c r="E33" s="8" t="s">
        <v>32</v>
      </c>
      <c r="F33" s="8">
        <v>8</v>
      </c>
      <c r="G33" s="8">
        <v>2</v>
      </c>
      <c r="H33" s="8">
        <v>4</v>
      </c>
      <c r="I33" s="9" t="s">
        <v>84</v>
      </c>
      <c r="J33" s="8" t="str">
        <f t="shared" si="2"/>
        <v>824012</v>
      </c>
      <c r="K33" s="8" t="str">
        <f t="shared" si="3"/>
        <v>GW_824012</v>
      </c>
      <c r="L33" t="s">
        <v>108</v>
      </c>
    </row>
    <row r="34" spans="1:12" x14ac:dyDescent="0.2">
      <c r="A34" s="8" t="s">
        <v>45</v>
      </c>
      <c r="B34" s="8">
        <v>1.1850000000000001</v>
      </c>
      <c r="C34" s="8">
        <v>33.712000000000003</v>
      </c>
      <c r="D34" s="8"/>
      <c r="E34" s="8" t="s">
        <v>32</v>
      </c>
      <c r="F34" s="8">
        <v>8</v>
      </c>
      <c r="G34" s="8">
        <v>2</v>
      </c>
      <c r="H34" s="8">
        <v>4</v>
      </c>
      <c r="I34" s="9" t="s">
        <v>85</v>
      </c>
      <c r="J34" s="8" t="str">
        <f t="shared" si="2"/>
        <v>824013</v>
      </c>
      <c r="K34" s="8" t="str">
        <f t="shared" si="3"/>
        <v>GW_824013</v>
      </c>
      <c r="L34" t="s">
        <v>108</v>
      </c>
    </row>
    <row r="35" spans="1:12" x14ac:dyDescent="0.2">
      <c r="A35" s="8" t="s">
        <v>46</v>
      </c>
      <c r="B35" s="8">
        <v>1.542</v>
      </c>
      <c r="C35" s="8">
        <v>33.473999999999997</v>
      </c>
      <c r="D35" s="8"/>
      <c r="E35" s="8" t="s">
        <v>32</v>
      </c>
      <c r="F35" s="8">
        <v>8</v>
      </c>
      <c r="G35" s="8">
        <v>2</v>
      </c>
      <c r="H35" s="8">
        <v>4</v>
      </c>
      <c r="I35" s="9" t="s">
        <v>86</v>
      </c>
      <c r="J35" s="8" t="str">
        <f t="shared" si="2"/>
        <v>824014</v>
      </c>
      <c r="K35" s="8" t="str">
        <f t="shared" si="3"/>
        <v>GW_824014</v>
      </c>
      <c r="L35" t="s">
        <v>108</v>
      </c>
    </row>
    <row r="36" spans="1:12" x14ac:dyDescent="0.2">
      <c r="A36" s="8" t="s">
        <v>47</v>
      </c>
      <c r="B36" s="8">
        <v>1.7470000000000001</v>
      </c>
      <c r="C36" s="8">
        <v>33.615000000000002</v>
      </c>
      <c r="D36" s="8"/>
      <c r="E36" s="8" t="s">
        <v>32</v>
      </c>
      <c r="F36" s="8">
        <v>8</v>
      </c>
      <c r="G36" s="8">
        <v>2</v>
      </c>
      <c r="H36" s="8">
        <v>4</v>
      </c>
      <c r="I36" s="9" t="s">
        <v>87</v>
      </c>
      <c r="J36" s="8" t="str">
        <f t="shared" si="2"/>
        <v>824015</v>
      </c>
      <c r="K36" s="8" t="str">
        <f t="shared" si="3"/>
        <v>GW_824015</v>
      </c>
      <c r="L36" t="s">
        <v>108</v>
      </c>
    </row>
    <row r="37" spans="1:12" x14ac:dyDescent="0.2">
      <c r="A37" s="8" t="s">
        <v>48</v>
      </c>
      <c r="B37" s="8">
        <v>1.998</v>
      </c>
      <c r="C37" s="8">
        <v>32.712000000000003</v>
      </c>
      <c r="D37" s="8"/>
      <c r="E37" s="8" t="s">
        <v>32</v>
      </c>
      <c r="F37" s="8">
        <v>8</v>
      </c>
      <c r="G37" s="8">
        <v>3</v>
      </c>
      <c r="H37" s="8">
        <v>4</v>
      </c>
      <c r="I37" s="9" t="s">
        <v>73</v>
      </c>
      <c r="J37" s="8" t="str">
        <f>CONCATENATE(F37,G37,H37,I37)</f>
        <v>834001</v>
      </c>
      <c r="K37" s="8" t="str">
        <f>CONCATENATE(E37,J37)</f>
        <v>GW_834001</v>
      </c>
      <c r="L37" t="s">
        <v>113</v>
      </c>
    </row>
    <row r="38" spans="1:12" x14ac:dyDescent="0.2">
      <c r="A38" s="8" t="s">
        <v>49</v>
      </c>
      <c r="B38" s="8">
        <v>0.58113899999999996</v>
      </c>
      <c r="C38" s="8">
        <v>32.533338999999998</v>
      </c>
      <c r="D38" s="8"/>
      <c r="E38" s="8" t="s">
        <v>32</v>
      </c>
      <c r="F38" s="8">
        <v>8</v>
      </c>
      <c r="G38" s="8">
        <v>3</v>
      </c>
      <c r="H38" s="8">
        <v>4</v>
      </c>
      <c r="I38" s="9" t="s">
        <v>74</v>
      </c>
      <c r="J38" s="8" t="str">
        <f t="shared" ref="J38:J41" si="4">CONCATENATE(F38,G38,H38,I38)</f>
        <v>834002</v>
      </c>
      <c r="K38" s="8" t="str">
        <f t="shared" ref="K38:K41" si="5">CONCATENATE(E38,J38)</f>
        <v>GW_834002</v>
      </c>
      <c r="L38" t="s">
        <v>113</v>
      </c>
    </row>
    <row r="39" spans="1:12" x14ac:dyDescent="0.2">
      <c r="A39" s="8" t="s">
        <v>50</v>
      </c>
      <c r="B39" s="8">
        <v>0.90934999999999999</v>
      </c>
      <c r="C39" s="8">
        <v>31.77844</v>
      </c>
      <c r="D39" s="8"/>
      <c r="E39" s="8" t="s">
        <v>32</v>
      </c>
      <c r="F39" s="8">
        <v>8</v>
      </c>
      <c r="G39" s="8">
        <v>3</v>
      </c>
      <c r="H39" s="8">
        <v>4</v>
      </c>
      <c r="I39" s="9" t="s">
        <v>75</v>
      </c>
      <c r="J39" s="8" t="str">
        <f t="shared" si="4"/>
        <v>834003</v>
      </c>
      <c r="K39" s="8" t="str">
        <f t="shared" si="5"/>
        <v>GW_834003</v>
      </c>
      <c r="L39" t="s">
        <v>113</v>
      </c>
    </row>
    <row r="40" spans="1:12" x14ac:dyDescent="0.2">
      <c r="A40" s="8" t="s">
        <v>51</v>
      </c>
      <c r="B40" s="8">
        <v>1.56932</v>
      </c>
      <c r="C40" s="8">
        <v>31.95814</v>
      </c>
      <c r="D40" s="8"/>
      <c r="E40" s="8" t="s">
        <v>32</v>
      </c>
      <c r="F40" s="8">
        <v>8</v>
      </c>
      <c r="G40" s="8">
        <v>3</v>
      </c>
      <c r="H40" s="8">
        <v>4</v>
      </c>
      <c r="I40" s="9" t="s">
        <v>76</v>
      </c>
      <c r="J40" s="8" t="str">
        <f t="shared" si="4"/>
        <v>834004</v>
      </c>
      <c r="K40" s="8" t="str">
        <f t="shared" si="5"/>
        <v>GW_834004</v>
      </c>
      <c r="L40" t="s">
        <v>113</v>
      </c>
    </row>
    <row r="41" spans="1:12" x14ac:dyDescent="0.2">
      <c r="A41" s="8" t="s">
        <v>52</v>
      </c>
      <c r="B41" s="8">
        <v>0.73050999999999999</v>
      </c>
      <c r="C41" s="8">
        <v>32.529170000000001</v>
      </c>
      <c r="D41" s="8"/>
      <c r="E41" s="8" t="s">
        <v>32</v>
      </c>
      <c r="F41" s="8">
        <v>8</v>
      </c>
      <c r="G41" s="8">
        <v>3</v>
      </c>
      <c r="H41" s="8">
        <v>4</v>
      </c>
      <c r="I41" s="9" t="s">
        <v>77</v>
      </c>
      <c r="J41" s="8" t="str">
        <f t="shared" si="4"/>
        <v>834005</v>
      </c>
      <c r="K41" s="8" t="str">
        <f t="shared" si="5"/>
        <v>GW_834005</v>
      </c>
      <c r="L41" t="s">
        <v>113</v>
      </c>
    </row>
    <row r="42" spans="1:12" x14ac:dyDescent="0.2">
      <c r="A42" s="10" t="s">
        <v>53</v>
      </c>
      <c r="B42" s="10">
        <v>0.12083000000000001</v>
      </c>
      <c r="C42" s="10">
        <v>30.488600000000002</v>
      </c>
      <c r="D42" s="10"/>
      <c r="E42" s="10" t="s">
        <v>32</v>
      </c>
      <c r="F42" s="10">
        <v>8</v>
      </c>
      <c r="G42" s="10">
        <v>4</v>
      </c>
      <c r="H42" s="10">
        <v>4</v>
      </c>
      <c r="I42" s="11" t="s">
        <v>73</v>
      </c>
      <c r="J42" s="10" t="str">
        <f>CONCATENATE(F42,G42,H42,I42)</f>
        <v>844001</v>
      </c>
      <c r="K42" s="10" t="str">
        <f>CONCATENATE(E42,J42)</f>
        <v>GW_844001</v>
      </c>
      <c r="L42" t="s">
        <v>109</v>
      </c>
    </row>
    <row r="43" spans="1:12" x14ac:dyDescent="0.2">
      <c r="A43" s="10" t="s">
        <v>54</v>
      </c>
      <c r="B43" s="10">
        <v>-0.13164999999999999</v>
      </c>
      <c r="C43" s="10">
        <v>30.490819999999999</v>
      </c>
      <c r="D43" s="10"/>
      <c r="E43" s="10" t="s">
        <v>32</v>
      </c>
      <c r="F43" s="10">
        <v>8</v>
      </c>
      <c r="G43" s="10">
        <v>4</v>
      </c>
      <c r="H43" s="10">
        <v>4</v>
      </c>
      <c r="I43" s="11" t="s">
        <v>74</v>
      </c>
      <c r="J43" s="10" t="str">
        <f t="shared" ref="J43:J46" si="6">CONCATENATE(F43,G43,H43,I43)</f>
        <v>844002</v>
      </c>
      <c r="K43" s="10" t="str">
        <f t="shared" ref="K43:K46" si="7">CONCATENATE(E43,J43)</f>
        <v>GW_844002</v>
      </c>
      <c r="L43" t="s">
        <v>109</v>
      </c>
    </row>
    <row r="44" spans="1:12" x14ac:dyDescent="0.2">
      <c r="A44" s="10" t="s">
        <v>55</v>
      </c>
      <c r="B44" s="10">
        <v>0.164025</v>
      </c>
      <c r="C44" s="10">
        <v>30.55517</v>
      </c>
      <c r="D44" s="10"/>
      <c r="E44" s="10" t="s">
        <v>32</v>
      </c>
      <c r="F44" s="10">
        <v>8</v>
      </c>
      <c r="G44" s="10">
        <v>4</v>
      </c>
      <c r="H44" s="10">
        <v>4</v>
      </c>
      <c r="I44" s="11" t="s">
        <v>75</v>
      </c>
      <c r="J44" s="10" t="str">
        <f t="shared" si="6"/>
        <v>844003</v>
      </c>
      <c r="K44" s="10" t="str">
        <f t="shared" si="7"/>
        <v>GW_844003</v>
      </c>
      <c r="L44" t="s">
        <v>109</v>
      </c>
    </row>
    <row r="45" spans="1:12" x14ac:dyDescent="0.2">
      <c r="A45" s="10" t="s">
        <v>56</v>
      </c>
      <c r="B45" s="10">
        <v>1.7160000000000002E-2</v>
      </c>
      <c r="C45" s="10">
        <v>30.078520000000001</v>
      </c>
      <c r="D45" s="10"/>
      <c r="E45" s="10" t="s">
        <v>32</v>
      </c>
      <c r="F45" s="10">
        <v>8</v>
      </c>
      <c r="G45" s="10">
        <v>4</v>
      </c>
      <c r="H45" s="10">
        <v>4</v>
      </c>
      <c r="I45" s="11" t="s">
        <v>76</v>
      </c>
      <c r="J45" s="10" t="str">
        <f t="shared" si="6"/>
        <v>844004</v>
      </c>
      <c r="K45" s="10" t="str">
        <f t="shared" si="7"/>
        <v>GW_844004</v>
      </c>
      <c r="L45" t="s">
        <v>109</v>
      </c>
    </row>
    <row r="46" spans="1:12" x14ac:dyDescent="0.2">
      <c r="A46" s="10" t="s">
        <v>57</v>
      </c>
      <c r="B46" s="10">
        <v>-0.78634999999999999</v>
      </c>
      <c r="C46" s="10">
        <v>29.93207</v>
      </c>
      <c r="D46" s="10"/>
      <c r="E46" s="10" t="s">
        <v>32</v>
      </c>
      <c r="F46" s="10">
        <v>8</v>
      </c>
      <c r="G46" s="10">
        <v>4</v>
      </c>
      <c r="H46" s="10">
        <v>4</v>
      </c>
      <c r="I46" s="11" t="s">
        <v>77</v>
      </c>
      <c r="J46" s="10" t="str">
        <f t="shared" si="6"/>
        <v>844005</v>
      </c>
      <c r="K46" s="10" t="str">
        <f t="shared" si="7"/>
        <v>GW_844005</v>
      </c>
      <c r="L46" t="s">
        <v>109</v>
      </c>
    </row>
    <row r="47" spans="1:12" x14ac:dyDescent="0.2">
      <c r="A47" s="8" t="s">
        <v>58</v>
      </c>
      <c r="B47" s="8">
        <v>1.4322299999999999</v>
      </c>
      <c r="C47" s="8">
        <v>31.362110000000001</v>
      </c>
      <c r="D47" s="8"/>
      <c r="E47" s="8" t="s">
        <v>32</v>
      </c>
      <c r="F47" s="8">
        <v>8</v>
      </c>
      <c r="G47" s="8">
        <v>5</v>
      </c>
      <c r="H47" s="8">
        <v>4</v>
      </c>
      <c r="I47" s="9" t="s">
        <v>73</v>
      </c>
      <c r="J47" s="8" t="str">
        <f>CONCATENATE(F47,G47,H47,I47)</f>
        <v>854001</v>
      </c>
      <c r="K47" s="8" t="str">
        <f>CONCATENATE(E47,J47)</f>
        <v>GW_854001</v>
      </c>
      <c r="L47" t="s">
        <v>110</v>
      </c>
    </row>
    <row r="48" spans="1:12" x14ac:dyDescent="0.2">
      <c r="A48" s="8" t="s">
        <v>59</v>
      </c>
      <c r="B48" s="8">
        <v>1.43</v>
      </c>
      <c r="C48" s="8">
        <v>31.34</v>
      </c>
      <c r="D48" s="8" t="s">
        <v>5</v>
      </c>
      <c r="E48" s="8" t="s">
        <v>32</v>
      </c>
      <c r="F48" s="8">
        <v>8</v>
      </c>
      <c r="G48" s="8">
        <v>5</v>
      </c>
      <c r="H48" s="8">
        <v>4</v>
      </c>
      <c r="I48" s="9" t="s">
        <v>74</v>
      </c>
      <c r="J48" s="8" t="str">
        <f t="shared" ref="J48:J50" si="8">CONCATENATE(F48,G48,H48,I48)</f>
        <v>854002</v>
      </c>
      <c r="K48" s="8" t="str">
        <f t="shared" ref="K48:K50" si="9">CONCATENATE(E48,J48)</f>
        <v>GW_854002</v>
      </c>
      <c r="L48" t="s">
        <v>110</v>
      </c>
    </row>
    <row r="49" spans="1:12" x14ac:dyDescent="0.2">
      <c r="A49" s="8" t="s">
        <v>60</v>
      </c>
      <c r="B49" s="8">
        <v>0.48348999999999998</v>
      </c>
      <c r="C49" s="8">
        <v>31.053319999999999</v>
      </c>
      <c r="D49" s="8"/>
      <c r="E49" s="8" t="s">
        <v>32</v>
      </c>
      <c r="F49" s="8">
        <v>8</v>
      </c>
      <c r="G49" s="8">
        <v>5</v>
      </c>
      <c r="H49" s="8">
        <v>4</v>
      </c>
      <c r="I49" s="9" t="s">
        <v>75</v>
      </c>
      <c r="J49" s="8" t="str">
        <f t="shared" si="8"/>
        <v>854003</v>
      </c>
      <c r="K49" s="8" t="str">
        <f t="shared" si="9"/>
        <v>GW_854003</v>
      </c>
      <c r="L49" t="s">
        <v>110</v>
      </c>
    </row>
    <row r="50" spans="1:12" x14ac:dyDescent="0.2">
      <c r="A50" s="8" t="s">
        <v>61</v>
      </c>
      <c r="B50" s="8">
        <v>1.0483100000000001</v>
      </c>
      <c r="C50" s="8">
        <v>30.26604</v>
      </c>
      <c r="D50" s="8"/>
      <c r="E50" s="8" t="s">
        <v>32</v>
      </c>
      <c r="F50" s="8">
        <v>8</v>
      </c>
      <c r="G50" s="8">
        <v>5</v>
      </c>
      <c r="H50" s="8">
        <v>4</v>
      </c>
      <c r="I50" s="9" t="s">
        <v>76</v>
      </c>
      <c r="J50" s="8" t="str">
        <f t="shared" si="8"/>
        <v>854004</v>
      </c>
      <c r="K50" s="8" t="str">
        <f t="shared" si="9"/>
        <v>GW_854004</v>
      </c>
      <c r="L50" t="s">
        <v>110</v>
      </c>
    </row>
    <row r="51" spans="1:12" x14ac:dyDescent="0.2">
      <c r="A51" s="10" t="s">
        <v>62</v>
      </c>
      <c r="B51" s="10">
        <v>2.5956199999999998</v>
      </c>
      <c r="C51" s="10">
        <v>33.722110000000001</v>
      </c>
      <c r="D51" s="10"/>
      <c r="E51" s="10" t="s">
        <v>32</v>
      </c>
      <c r="F51" s="10">
        <v>8</v>
      </c>
      <c r="G51" s="10">
        <v>6</v>
      </c>
      <c r="H51" s="10">
        <v>4</v>
      </c>
      <c r="I51" s="11" t="s">
        <v>73</v>
      </c>
      <c r="J51" s="10" t="str">
        <f>CONCATENATE(F51,G51,H51,I51)</f>
        <v>864001</v>
      </c>
      <c r="K51" s="10" t="str">
        <f>CONCATENATE(E51,J51)</f>
        <v>GW_864001</v>
      </c>
      <c r="L51" t="s">
        <v>111</v>
      </c>
    </row>
    <row r="52" spans="1:12" x14ac:dyDescent="0.2">
      <c r="A52" s="10" t="s">
        <v>63</v>
      </c>
      <c r="B52" s="10">
        <v>2.5918800000000002</v>
      </c>
      <c r="C52" s="10">
        <v>33.661050000000003</v>
      </c>
      <c r="D52" s="10"/>
      <c r="E52" s="10" t="s">
        <v>32</v>
      </c>
      <c r="F52" s="10">
        <v>8</v>
      </c>
      <c r="G52" s="10">
        <v>6</v>
      </c>
      <c r="H52" s="10">
        <v>4</v>
      </c>
      <c r="I52" s="11" t="s">
        <v>74</v>
      </c>
      <c r="J52" s="10" t="str">
        <f t="shared" ref="J52:J56" si="10">CONCATENATE(F52,G52,H52,I52)</f>
        <v>864002</v>
      </c>
      <c r="K52" s="10" t="str">
        <f t="shared" ref="K52:K56" si="11">CONCATENATE(E52,J52)</f>
        <v>GW_864002</v>
      </c>
      <c r="L52" t="s">
        <v>111</v>
      </c>
    </row>
    <row r="53" spans="1:12" x14ac:dyDescent="0.2">
      <c r="A53" s="10" t="s">
        <v>64</v>
      </c>
      <c r="B53" s="10">
        <v>2.26471</v>
      </c>
      <c r="C53" s="10">
        <v>33.233409999999999</v>
      </c>
      <c r="D53" s="10"/>
      <c r="E53" s="10" t="s">
        <v>32</v>
      </c>
      <c r="F53" s="10">
        <v>8</v>
      </c>
      <c r="G53" s="10">
        <v>6</v>
      </c>
      <c r="H53" s="10">
        <v>4</v>
      </c>
      <c r="I53" s="11" t="s">
        <v>75</v>
      </c>
      <c r="J53" s="10" t="str">
        <f t="shared" si="10"/>
        <v>864003</v>
      </c>
      <c r="K53" s="10" t="str">
        <f t="shared" si="11"/>
        <v>GW_864003</v>
      </c>
      <c r="L53" t="s">
        <v>111</v>
      </c>
    </row>
    <row r="54" spans="1:12" x14ac:dyDescent="0.2">
      <c r="A54" s="10" t="s">
        <v>65</v>
      </c>
      <c r="B54" s="10">
        <v>3.29833</v>
      </c>
      <c r="C54" s="10">
        <v>32.882919999999999</v>
      </c>
      <c r="D54" s="10"/>
      <c r="E54" s="10" t="s">
        <v>32</v>
      </c>
      <c r="F54" s="10">
        <v>8</v>
      </c>
      <c r="G54" s="10">
        <v>6</v>
      </c>
      <c r="H54" s="10">
        <v>4</v>
      </c>
      <c r="I54" s="11" t="s">
        <v>76</v>
      </c>
      <c r="J54" s="10" t="str">
        <f t="shared" si="10"/>
        <v>864004</v>
      </c>
      <c r="K54" s="10" t="str">
        <f t="shared" si="11"/>
        <v>GW_864004</v>
      </c>
      <c r="L54" t="s">
        <v>111</v>
      </c>
    </row>
    <row r="55" spans="1:12" x14ac:dyDescent="0.2">
      <c r="A55" s="10" t="s">
        <v>66</v>
      </c>
      <c r="B55" s="10">
        <v>2.4059499999999998</v>
      </c>
      <c r="C55" s="10">
        <v>33.233409999999999</v>
      </c>
      <c r="D55" s="10"/>
      <c r="E55" s="10" t="s">
        <v>32</v>
      </c>
      <c r="F55" s="10">
        <v>8</v>
      </c>
      <c r="G55" s="10">
        <v>6</v>
      </c>
      <c r="H55" s="10">
        <v>4</v>
      </c>
      <c r="I55" s="11" t="s">
        <v>77</v>
      </c>
      <c r="J55" s="10" t="str">
        <f t="shared" si="10"/>
        <v>864005</v>
      </c>
      <c r="K55" s="10" t="str">
        <f t="shared" si="11"/>
        <v>GW_864005</v>
      </c>
      <c r="L55" t="s">
        <v>111</v>
      </c>
    </row>
    <row r="56" spans="1:12" x14ac:dyDescent="0.2">
      <c r="A56" s="10" t="s">
        <v>67</v>
      </c>
      <c r="B56" s="10">
        <v>2.8696100000000002</v>
      </c>
      <c r="C56" s="10">
        <v>33.087229999999998</v>
      </c>
      <c r="D56" s="10"/>
      <c r="E56" s="10" t="s">
        <v>32</v>
      </c>
      <c r="F56" s="10">
        <v>8</v>
      </c>
      <c r="G56" s="10">
        <v>6</v>
      </c>
      <c r="H56" s="10">
        <v>4</v>
      </c>
      <c r="I56" s="11" t="s">
        <v>78</v>
      </c>
      <c r="J56" s="10" t="str">
        <f t="shared" si="10"/>
        <v>864006</v>
      </c>
      <c r="K56" s="10" t="str">
        <f t="shared" si="11"/>
        <v>GW_864006</v>
      </c>
      <c r="L56" t="s">
        <v>111</v>
      </c>
    </row>
    <row r="57" spans="1:12" x14ac:dyDescent="0.2">
      <c r="A57" s="8" t="s">
        <v>68</v>
      </c>
      <c r="B57" s="8">
        <v>3.2607699999999999</v>
      </c>
      <c r="C57" s="8">
        <v>32.12032</v>
      </c>
      <c r="D57" s="8"/>
      <c r="E57" s="8" t="s">
        <v>32</v>
      </c>
      <c r="F57" s="8">
        <v>8</v>
      </c>
      <c r="G57" s="8">
        <v>7</v>
      </c>
      <c r="H57" s="8">
        <v>4</v>
      </c>
      <c r="I57" s="20" t="s">
        <v>73</v>
      </c>
      <c r="J57" s="8" t="str">
        <f>CONCATENATE(F57,G57,H57,I57)</f>
        <v>874001</v>
      </c>
      <c r="K57" s="8" t="str">
        <f>CONCATENATE(E57,F57,G57,H57,I57)</f>
        <v>GW_874001</v>
      </c>
      <c r="L57" t="s">
        <v>112</v>
      </c>
    </row>
    <row r="58" spans="1:12" x14ac:dyDescent="0.2">
      <c r="A58" s="8" t="s">
        <v>69</v>
      </c>
      <c r="B58" s="8">
        <v>2.7830699999999999</v>
      </c>
      <c r="C58" s="8">
        <v>32.293880000000001</v>
      </c>
      <c r="D58" s="8"/>
      <c r="E58" s="8" t="s">
        <v>32</v>
      </c>
      <c r="F58" s="8">
        <v>8</v>
      </c>
      <c r="G58" s="8">
        <v>7</v>
      </c>
      <c r="H58" s="8">
        <v>4</v>
      </c>
      <c r="I58" s="20" t="s">
        <v>74</v>
      </c>
      <c r="J58" s="8" t="str">
        <f t="shared" ref="J58:J61" si="12">_xlfn.CONCAT(F58,G58,H58,I58)</f>
        <v>874002</v>
      </c>
      <c r="K58" s="8" t="str">
        <f t="shared" ref="K58:K61" si="13">CONCATENATE(E58,F58,G58,H58,I58)</f>
        <v>GW_874002</v>
      </c>
      <c r="L58" t="s">
        <v>112</v>
      </c>
    </row>
    <row r="59" spans="1:12" x14ac:dyDescent="0.2">
      <c r="A59" s="8" t="s">
        <v>70</v>
      </c>
      <c r="B59" s="8">
        <v>3.5627900000000001</v>
      </c>
      <c r="C59" s="8">
        <v>31.81129</v>
      </c>
      <c r="D59" s="8"/>
      <c r="E59" s="8" t="s">
        <v>32</v>
      </c>
      <c r="F59" s="8">
        <v>8</v>
      </c>
      <c r="G59" s="8">
        <v>7</v>
      </c>
      <c r="H59" s="8">
        <v>4</v>
      </c>
      <c r="I59" s="20" t="s">
        <v>75</v>
      </c>
      <c r="J59" s="8" t="str">
        <f t="shared" si="12"/>
        <v>874003</v>
      </c>
      <c r="K59" s="8" t="str">
        <f t="shared" si="13"/>
        <v>GW_874003</v>
      </c>
      <c r="L59" t="s">
        <v>112</v>
      </c>
    </row>
    <row r="60" spans="1:12" x14ac:dyDescent="0.2">
      <c r="A60" s="8" t="s">
        <v>71</v>
      </c>
      <c r="B60" s="8">
        <v>3.2820999999999998</v>
      </c>
      <c r="C60" s="8">
        <v>30.95232</v>
      </c>
      <c r="D60" s="8"/>
      <c r="E60" s="8" t="s">
        <v>32</v>
      </c>
      <c r="F60" s="8">
        <v>8</v>
      </c>
      <c r="G60" s="8">
        <v>7</v>
      </c>
      <c r="H60" s="8">
        <v>4</v>
      </c>
      <c r="I60" s="20" t="s">
        <v>76</v>
      </c>
      <c r="J60" s="8" t="str">
        <f t="shared" si="12"/>
        <v>874004</v>
      </c>
      <c r="K60" s="8" t="str">
        <f t="shared" si="13"/>
        <v>GW_874004</v>
      </c>
      <c r="L60" t="s">
        <v>112</v>
      </c>
    </row>
    <row r="61" spans="1:12" x14ac:dyDescent="0.2">
      <c r="A61" s="8" t="s">
        <v>72</v>
      </c>
      <c r="B61" s="8">
        <v>2.45627</v>
      </c>
      <c r="C61" s="8">
        <v>31.481929999999998</v>
      </c>
      <c r="D61" s="8"/>
      <c r="E61" s="8" t="s">
        <v>32</v>
      </c>
      <c r="F61" s="8">
        <v>8</v>
      </c>
      <c r="G61" s="8">
        <v>7</v>
      </c>
      <c r="H61" s="8">
        <v>4</v>
      </c>
      <c r="I61" s="20" t="s">
        <v>77</v>
      </c>
      <c r="J61" s="8" t="str">
        <f t="shared" si="12"/>
        <v>874005</v>
      </c>
      <c r="K61" s="8" t="str">
        <f t="shared" si="13"/>
        <v>GW_874005</v>
      </c>
      <c r="L61" t="s">
        <v>112</v>
      </c>
    </row>
  </sheetData>
  <pageMargins left="0.7" right="0.7" top="0.75" bottom="0.75" header="0.3" footer="0.3"/>
  <ignoredErrors>
    <ignoredError sqref="I2:I3 I4:I61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Victoria1</vt:lpstr>
      <vt:lpstr>Kyoga2</vt:lpstr>
      <vt:lpstr>Kyoga Nile3</vt:lpstr>
      <vt:lpstr>Edward4</vt:lpstr>
      <vt:lpstr>Albert5</vt:lpstr>
      <vt:lpstr>Aswa6</vt:lpstr>
      <vt:lpstr>Albert Nile 7</vt:lpstr>
      <vt:lpstr>Kidepo8</vt:lpstr>
      <vt:lpstr>Criteria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2022-07-01T12:58:37Z</dcterms:created>
  <dcterms:modified xsi:type="dcterms:W3CDTF">2023-03-30T09:50:50Z</dcterms:modified>
</cp:coreProperties>
</file>