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 firstSheet="1" activeTab="2"/>
  </bookViews>
  <sheets>
    <sheet name="Instructions" sheetId="13" r:id="rId1"/>
    <sheet name="Assistance Sheet" sheetId="18" r:id="rId2"/>
    <sheet name="Final Sheet" sheetId="17" r:id="rId3"/>
    <sheet name="Attendance EST I" sheetId="6" r:id="rId4"/>
    <sheet name="Attendance ESTII" sheetId="10" r:id="rId5"/>
    <sheet name="Admissions" sheetId="9" r:id="rId6"/>
    <sheet name="Students" sheetId="4" r:id="rId7"/>
    <sheet name="Exam Notes" sheetId="2" r:id="rId8"/>
    <sheet name="Note Types" sheetId="5" r:id="rId9"/>
    <sheet name="Scores EST I" sheetId="14" r:id="rId10"/>
    <sheet name="Scores EST II" sheetId="16" r:id="rId11"/>
    <sheet name="EST Scale" sheetId="11" r:id="rId12"/>
  </sheets>
  <definedNames>
    <definedName name="_xlnm._FilterDatabase" localSheetId="3" hidden="1">'Attendance EST I'!$B$1:$C$114</definedName>
    <definedName name="_xlnm._FilterDatabase" localSheetId="9" hidden="1">'Scores EST I'!#REF!</definedName>
    <definedName name="ExternalData_1" localSheetId="5" hidden="1">Admissions!$A$1:$D$150</definedName>
    <definedName name="ExternalData_1" localSheetId="7" hidden="1">'Exam Notes'!$A$1:$D$164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7" l="1"/>
  <c r="I110" i="17"/>
  <c r="I2" i="17"/>
  <c r="I119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1" i="17"/>
  <c r="I112" i="17"/>
  <c r="I113" i="17"/>
  <c r="I114" i="17"/>
  <c r="I115" i="17"/>
  <c r="I116" i="17"/>
  <c r="I117" i="17"/>
  <c r="I118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G93" i="17" l="1"/>
  <c r="G148" i="17"/>
  <c r="G113" i="17"/>
  <c r="G61" i="17"/>
  <c r="G53" i="17"/>
  <c r="G10" i="17"/>
  <c r="G68" i="17"/>
  <c r="G60" i="17"/>
  <c r="G67" i="17"/>
  <c r="G129" i="17"/>
  <c r="G52" i="17"/>
  <c r="G88" i="17"/>
  <c r="G71" i="17"/>
  <c r="G125" i="17"/>
  <c r="G82" i="17"/>
  <c r="G16" i="17"/>
  <c r="G36" i="17"/>
  <c r="G100" i="17"/>
  <c r="G135" i="17"/>
  <c r="G14" i="17"/>
  <c r="G89" i="17"/>
  <c r="G146" i="17"/>
  <c r="G17" i="17"/>
  <c r="G41" i="17"/>
  <c r="G64" i="17"/>
  <c r="G80" i="17"/>
  <c r="G133" i="17"/>
  <c r="G46" i="17"/>
  <c r="G119" i="17"/>
  <c r="G59" i="17"/>
  <c r="G49" i="17"/>
  <c r="G94" i="17"/>
  <c r="G83" i="17"/>
  <c r="G104" i="17"/>
  <c r="G30" i="17"/>
  <c r="G102" i="17"/>
  <c r="G40" i="17"/>
  <c r="G22" i="17"/>
  <c r="G47" i="17"/>
  <c r="G87" i="17"/>
  <c r="G43" i="17"/>
  <c r="G99" i="17"/>
  <c r="G141" i="17"/>
  <c r="G32" i="17"/>
  <c r="G34" i="17"/>
  <c r="G31" i="17"/>
  <c r="G62" i="17"/>
  <c r="G12" i="17"/>
  <c r="G121" i="17"/>
  <c r="G26" i="17"/>
  <c r="G9" i="17"/>
  <c r="G7" i="17"/>
  <c r="G73" i="17"/>
  <c r="G79" i="17"/>
  <c r="G109" i="17"/>
  <c r="G86" i="17"/>
  <c r="G75" i="17"/>
  <c r="G77" i="17"/>
  <c r="G19" i="17"/>
  <c r="G150" i="17"/>
  <c r="G8" i="17"/>
  <c r="G39" i="17"/>
  <c r="G137" i="17"/>
  <c r="G124" i="17"/>
  <c r="G63" i="17"/>
  <c r="G127" i="17"/>
  <c r="G145" i="17"/>
  <c r="G65" i="17"/>
  <c r="G6" i="17"/>
  <c r="G42" i="17"/>
  <c r="G122" i="17"/>
  <c r="G45" i="17"/>
  <c r="G13" i="17"/>
  <c r="G48" i="17"/>
  <c r="G131" i="17"/>
  <c r="G91" i="17"/>
  <c r="G140" i="17"/>
  <c r="G57" i="17"/>
  <c r="G5" i="17"/>
  <c r="G15" i="17"/>
  <c r="G142" i="17"/>
  <c r="G128" i="17"/>
  <c r="G90" i="17"/>
  <c r="G37" i="17"/>
  <c r="G98" i="17"/>
  <c r="G114" i="17"/>
  <c r="G81" i="17"/>
  <c r="G33" i="17"/>
  <c r="G111" i="17"/>
  <c r="G92" i="17"/>
  <c r="G101" i="17"/>
  <c r="G95" i="17"/>
  <c r="G21" i="17"/>
  <c r="G29" i="17"/>
  <c r="G120" i="17"/>
  <c r="G69" i="17"/>
  <c r="G115" i="17"/>
  <c r="G72" i="17"/>
  <c r="G2" i="17"/>
  <c r="G4" i="17"/>
  <c r="G70" i="17"/>
  <c r="G84" i="17"/>
  <c r="G138" i="17"/>
  <c r="G23" i="17"/>
  <c r="G107" i="17"/>
  <c r="G66" i="17"/>
  <c r="G139" i="17"/>
  <c r="G106" i="17"/>
  <c r="G55" i="17"/>
  <c r="G24" i="17"/>
  <c r="G147" i="17"/>
  <c r="G74" i="17"/>
  <c r="G78" i="17"/>
  <c r="G58" i="17"/>
  <c r="G149" i="17"/>
  <c r="G97" i="17"/>
  <c r="G134" i="17"/>
  <c r="G20" i="17"/>
  <c r="G117" i="17"/>
  <c r="G108" i="17"/>
  <c r="G105" i="17"/>
  <c r="G132" i="17"/>
  <c r="G18" i="17"/>
  <c r="G96" i="17"/>
  <c r="G54" i="17"/>
  <c r="G126" i="17"/>
  <c r="G116" i="17"/>
  <c r="G50" i="17"/>
  <c r="G56" i="17"/>
  <c r="G38" i="17"/>
  <c r="G136" i="17"/>
  <c r="G44" i="17"/>
  <c r="G28" i="17"/>
  <c r="G118" i="17"/>
  <c r="G3" i="17"/>
  <c r="G144" i="17"/>
  <c r="G76" i="17"/>
  <c r="G35" i="17"/>
  <c r="G11" i="17"/>
  <c r="G85" i="17"/>
  <c r="G130" i="17"/>
  <c r="G27" i="17"/>
  <c r="G143" i="17"/>
  <c r="G103" i="17"/>
  <c r="G51" i="17"/>
  <c r="G25" i="17"/>
  <c r="G112" i="17"/>
  <c r="G123" i="17"/>
  <c r="G110" i="17"/>
  <c r="E148" i="17" l="1"/>
  <c r="F148" i="17" s="1"/>
  <c r="E113" i="17"/>
  <c r="F113" i="17" s="1"/>
  <c r="E61" i="17"/>
  <c r="F61" i="17" s="1"/>
  <c r="E53" i="17"/>
  <c r="F53" i="17" s="1"/>
  <c r="E10" i="17"/>
  <c r="F10" i="17" s="1"/>
  <c r="E68" i="17"/>
  <c r="F68" i="17" s="1"/>
  <c r="E60" i="17"/>
  <c r="F60" i="17" s="1"/>
  <c r="E67" i="17"/>
  <c r="F67" i="17" s="1"/>
  <c r="E129" i="17"/>
  <c r="F129" i="17" s="1"/>
  <c r="E52" i="17"/>
  <c r="F52" i="17" s="1"/>
  <c r="E88" i="17"/>
  <c r="F88" i="17" s="1"/>
  <c r="E71" i="17"/>
  <c r="F71" i="17" s="1"/>
  <c r="E125" i="17"/>
  <c r="F125" i="17" s="1"/>
  <c r="E82" i="17"/>
  <c r="F82" i="17" s="1"/>
  <c r="E16" i="17"/>
  <c r="F16" i="17" s="1"/>
  <c r="E36" i="17"/>
  <c r="F36" i="17" s="1"/>
  <c r="E100" i="17"/>
  <c r="F100" i="17" s="1"/>
  <c r="E135" i="17"/>
  <c r="F135" i="17" s="1"/>
  <c r="E14" i="17"/>
  <c r="F14" i="17" s="1"/>
  <c r="E89" i="17"/>
  <c r="F89" i="17" s="1"/>
  <c r="E146" i="17"/>
  <c r="F146" i="17" s="1"/>
  <c r="E17" i="17"/>
  <c r="F17" i="17" s="1"/>
  <c r="E41" i="17"/>
  <c r="F41" i="17" s="1"/>
  <c r="E64" i="17"/>
  <c r="F64" i="17" s="1"/>
  <c r="E80" i="17"/>
  <c r="F80" i="17" s="1"/>
  <c r="E133" i="17"/>
  <c r="F133" i="17" s="1"/>
  <c r="E46" i="17"/>
  <c r="F46" i="17" s="1"/>
  <c r="E119" i="17"/>
  <c r="F119" i="17" s="1"/>
  <c r="E59" i="17"/>
  <c r="F59" i="17" s="1"/>
  <c r="E49" i="17"/>
  <c r="F49" i="17" s="1"/>
  <c r="E94" i="17"/>
  <c r="F94" i="17" s="1"/>
  <c r="E83" i="17"/>
  <c r="F83" i="17" s="1"/>
  <c r="E104" i="17"/>
  <c r="F104" i="17" s="1"/>
  <c r="E30" i="17"/>
  <c r="F30" i="17" s="1"/>
  <c r="E102" i="17"/>
  <c r="F102" i="17" s="1"/>
  <c r="E40" i="17"/>
  <c r="F40" i="17" s="1"/>
  <c r="E22" i="17"/>
  <c r="F22" i="17" s="1"/>
  <c r="E47" i="17"/>
  <c r="F47" i="17" s="1"/>
  <c r="E87" i="17"/>
  <c r="F87" i="17" s="1"/>
  <c r="E43" i="17"/>
  <c r="F43" i="17" s="1"/>
  <c r="E99" i="17"/>
  <c r="F99" i="17" s="1"/>
  <c r="E141" i="17"/>
  <c r="F141" i="17" s="1"/>
  <c r="E32" i="17"/>
  <c r="F32" i="17" s="1"/>
  <c r="E34" i="17"/>
  <c r="F34" i="17" s="1"/>
  <c r="E31" i="17"/>
  <c r="F31" i="17" s="1"/>
  <c r="E62" i="17"/>
  <c r="F62" i="17" s="1"/>
  <c r="E12" i="17"/>
  <c r="F12" i="17" s="1"/>
  <c r="E121" i="17"/>
  <c r="F121" i="17" s="1"/>
  <c r="E26" i="17"/>
  <c r="F26" i="17" s="1"/>
  <c r="E9" i="17"/>
  <c r="F9" i="17" s="1"/>
  <c r="E7" i="17"/>
  <c r="F7" i="17" s="1"/>
  <c r="E73" i="17"/>
  <c r="F73" i="17" s="1"/>
  <c r="E79" i="17"/>
  <c r="F79" i="17" s="1"/>
  <c r="E109" i="17"/>
  <c r="F109" i="17" s="1"/>
  <c r="E86" i="17"/>
  <c r="F86" i="17" s="1"/>
  <c r="E75" i="17"/>
  <c r="F75" i="17" s="1"/>
  <c r="E77" i="17"/>
  <c r="F77" i="17" s="1"/>
  <c r="E19" i="17"/>
  <c r="F19" i="17" s="1"/>
  <c r="E150" i="17"/>
  <c r="F150" i="17" s="1"/>
  <c r="E8" i="17"/>
  <c r="F8" i="17" s="1"/>
  <c r="E39" i="17"/>
  <c r="F39" i="17" s="1"/>
  <c r="E137" i="17"/>
  <c r="F137" i="17" s="1"/>
  <c r="E124" i="17"/>
  <c r="F124" i="17" s="1"/>
  <c r="E63" i="17"/>
  <c r="F63" i="17" s="1"/>
  <c r="E127" i="17"/>
  <c r="F127" i="17" s="1"/>
  <c r="E145" i="17"/>
  <c r="F145" i="17" s="1"/>
  <c r="E65" i="17"/>
  <c r="F65" i="17" s="1"/>
  <c r="E6" i="17"/>
  <c r="F6" i="17" s="1"/>
  <c r="E42" i="17"/>
  <c r="F42" i="17" s="1"/>
  <c r="E122" i="17"/>
  <c r="F122" i="17" s="1"/>
  <c r="E45" i="17"/>
  <c r="F45" i="17" s="1"/>
  <c r="E13" i="17"/>
  <c r="F13" i="17" s="1"/>
  <c r="E48" i="17"/>
  <c r="F48" i="17" s="1"/>
  <c r="E131" i="17"/>
  <c r="F131" i="17" s="1"/>
  <c r="E91" i="17"/>
  <c r="F91" i="17" s="1"/>
  <c r="E140" i="17"/>
  <c r="F140" i="17" s="1"/>
  <c r="E57" i="17"/>
  <c r="F57" i="17" s="1"/>
  <c r="E5" i="17"/>
  <c r="F5" i="17" s="1"/>
  <c r="E15" i="17"/>
  <c r="F15" i="17" s="1"/>
  <c r="E142" i="17"/>
  <c r="F142" i="17" s="1"/>
  <c r="E128" i="17"/>
  <c r="F128" i="17" s="1"/>
  <c r="E90" i="17"/>
  <c r="F90" i="17" s="1"/>
  <c r="E37" i="17"/>
  <c r="F37" i="17" s="1"/>
  <c r="E98" i="17"/>
  <c r="F98" i="17" s="1"/>
  <c r="E114" i="17"/>
  <c r="F114" i="17" s="1"/>
  <c r="E81" i="17"/>
  <c r="F81" i="17" s="1"/>
  <c r="E33" i="17"/>
  <c r="F33" i="17" s="1"/>
  <c r="E111" i="17"/>
  <c r="F111" i="17" s="1"/>
  <c r="E92" i="17"/>
  <c r="F92" i="17" s="1"/>
  <c r="E101" i="17"/>
  <c r="F101" i="17" s="1"/>
  <c r="E95" i="17"/>
  <c r="F95" i="17" s="1"/>
  <c r="E21" i="17"/>
  <c r="F21" i="17" s="1"/>
  <c r="E29" i="17"/>
  <c r="F29" i="17" s="1"/>
  <c r="E120" i="17"/>
  <c r="F120" i="17" s="1"/>
  <c r="E69" i="17"/>
  <c r="F69" i="17" s="1"/>
  <c r="E115" i="17"/>
  <c r="F115" i="17" s="1"/>
  <c r="E72" i="17"/>
  <c r="F72" i="17" s="1"/>
  <c r="E2" i="17"/>
  <c r="F2" i="17" s="1"/>
  <c r="E4" i="17"/>
  <c r="F4" i="17" s="1"/>
  <c r="E70" i="17"/>
  <c r="F70" i="17" s="1"/>
  <c r="E84" i="17"/>
  <c r="F84" i="17" s="1"/>
  <c r="E138" i="17"/>
  <c r="F138" i="17" s="1"/>
  <c r="E23" i="17"/>
  <c r="F23" i="17" s="1"/>
  <c r="E107" i="17"/>
  <c r="F107" i="17" s="1"/>
  <c r="E66" i="17"/>
  <c r="F66" i="17" s="1"/>
  <c r="E139" i="17"/>
  <c r="F139" i="17" s="1"/>
  <c r="E106" i="17"/>
  <c r="F106" i="17" s="1"/>
  <c r="E55" i="17"/>
  <c r="F55" i="17" s="1"/>
  <c r="E24" i="17"/>
  <c r="F24" i="17" s="1"/>
  <c r="E147" i="17"/>
  <c r="F147" i="17" s="1"/>
  <c r="E74" i="17"/>
  <c r="F74" i="17" s="1"/>
  <c r="E78" i="17"/>
  <c r="F78" i="17" s="1"/>
  <c r="E58" i="17"/>
  <c r="F58" i="17" s="1"/>
  <c r="E149" i="17"/>
  <c r="F149" i="17" s="1"/>
  <c r="E97" i="17"/>
  <c r="F97" i="17" s="1"/>
  <c r="E134" i="17"/>
  <c r="F134" i="17" s="1"/>
  <c r="E20" i="17"/>
  <c r="F20" i="17" s="1"/>
  <c r="E117" i="17"/>
  <c r="F117" i="17" s="1"/>
  <c r="E108" i="17"/>
  <c r="F108" i="17" s="1"/>
  <c r="E105" i="17"/>
  <c r="F105" i="17" s="1"/>
  <c r="E132" i="17"/>
  <c r="F132" i="17" s="1"/>
  <c r="E18" i="17"/>
  <c r="F18" i="17" s="1"/>
  <c r="E96" i="17"/>
  <c r="F96" i="17" s="1"/>
  <c r="E54" i="17"/>
  <c r="F54" i="17" s="1"/>
  <c r="E126" i="17"/>
  <c r="F126" i="17" s="1"/>
  <c r="E116" i="17"/>
  <c r="F116" i="17" s="1"/>
  <c r="E50" i="17"/>
  <c r="F50" i="17" s="1"/>
  <c r="E56" i="17"/>
  <c r="F56" i="17" s="1"/>
  <c r="E38" i="17"/>
  <c r="F38" i="17" s="1"/>
  <c r="E136" i="17"/>
  <c r="F136" i="17" s="1"/>
  <c r="E44" i="17"/>
  <c r="F44" i="17" s="1"/>
  <c r="E28" i="17"/>
  <c r="F28" i="17" s="1"/>
  <c r="E118" i="17"/>
  <c r="F118" i="17" s="1"/>
  <c r="E3" i="17"/>
  <c r="F3" i="17" s="1"/>
  <c r="E144" i="17"/>
  <c r="F144" i="17" s="1"/>
  <c r="E76" i="17"/>
  <c r="F76" i="17" s="1"/>
  <c r="E35" i="17"/>
  <c r="F35" i="17" s="1"/>
  <c r="E11" i="17"/>
  <c r="F11" i="17" s="1"/>
  <c r="E85" i="17"/>
  <c r="F85" i="17" s="1"/>
  <c r="E130" i="17"/>
  <c r="F130" i="17" s="1"/>
  <c r="E27" i="17"/>
  <c r="F27" i="17" s="1"/>
  <c r="E143" i="17"/>
  <c r="F143" i="17" s="1"/>
  <c r="E103" i="17"/>
  <c r="F103" i="17" s="1"/>
  <c r="E51" i="17"/>
  <c r="F51" i="17" s="1"/>
  <c r="E25" i="17"/>
  <c r="F25" i="17" s="1"/>
  <c r="E112" i="17"/>
  <c r="F112" i="17" s="1"/>
  <c r="E123" i="17"/>
  <c r="F123" i="17" s="1"/>
  <c r="E110" i="17"/>
  <c r="F110" i="17" s="1"/>
  <c r="E93" i="17"/>
  <c r="F93" i="17" s="1"/>
  <c r="D93" i="17"/>
  <c r="D148" i="17"/>
  <c r="D113" i="17"/>
  <c r="D61" i="17"/>
  <c r="D53" i="17"/>
  <c r="D10" i="17"/>
  <c r="D68" i="17"/>
  <c r="D60" i="17"/>
  <c r="D67" i="17"/>
  <c r="D129" i="17"/>
  <c r="D52" i="17"/>
  <c r="D88" i="17"/>
  <c r="D71" i="17"/>
  <c r="D125" i="17"/>
  <c r="D82" i="17"/>
  <c r="D16" i="17"/>
  <c r="D36" i="17"/>
  <c r="D100" i="17"/>
  <c r="D135" i="17"/>
  <c r="D14" i="17"/>
  <c r="D89" i="17"/>
  <c r="D146" i="17"/>
  <c r="D17" i="17"/>
  <c r="D41" i="17"/>
  <c r="D64" i="17"/>
  <c r="D80" i="17"/>
  <c r="D133" i="17"/>
  <c r="D46" i="17"/>
  <c r="D119" i="17"/>
  <c r="D59" i="17"/>
  <c r="D49" i="17"/>
  <c r="D94" i="17"/>
  <c r="D83" i="17"/>
  <c r="D104" i="17"/>
  <c r="D30" i="17"/>
  <c r="D102" i="17"/>
  <c r="D40" i="17"/>
  <c r="D22" i="17"/>
  <c r="D47" i="17"/>
  <c r="D87" i="17"/>
  <c r="D43" i="17"/>
  <c r="D99" i="17"/>
  <c r="D141" i="17"/>
  <c r="D32" i="17"/>
  <c r="D34" i="17"/>
  <c r="D31" i="17"/>
  <c r="D62" i="17"/>
  <c r="D12" i="17"/>
  <c r="D121" i="17"/>
  <c r="D26" i="17"/>
  <c r="D9" i="17"/>
  <c r="D7" i="17"/>
  <c r="D73" i="17"/>
  <c r="D79" i="17"/>
  <c r="D109" i="17"/>
  <c r="D86" i="17"/>
  <c r="D75" i="17"/>
  <c r="D77" i="17"/>
  <c r="D19" i="17"/>
  <c r="D150" i="17"/>
  <c r="D8" i="17"/>
  <c r="D39" i="17"/>
  <c r="D137" i="17"/>
  <c r="D124" i="17"/>
  <c r="D63" i="17"/>
  <c r="D127" i="17"/>
  <c r="D145" i="17"/>
  <c r="D65" i="17"/>
  <c r="D6" i="17"/>
  <c r="D42" i="17"/>
  <c r="D122" i="17"/>
  <c r="D45" i="17"/>
  <c r="D13" i="17"/>
  <c r="D48" i="17"/>
  <c r="D131" i="17"/>
  <c r="D91" i="17"/>
  <c r="D140" i="17"/>
  <c r="D57" i="17"/>
  <c r="D5" i="17"/>
  <c r="D15" i="17"/>
  <c r="D142" i="17"/>
  <c r="D128" i="17"/>
  <c r="D90" i="17"/>
  <c r="D37" i="17"/>
  <c r="D98" i="17"/>
  <c r="D114" i="17"/>
  <c r="D81" i="17"/>
  <c r="D33" i="17"/>
  <c r="D111" i="17"/>
  <c r="D92" i="17"/>
  <c r="D101" i="17"/>
  <c r="D95" i="17"/>
  <c r="D21" i="17"/>
  <c r="D29" i="17"/>
  <c r="D120" i="17"/>
  <c r="D69" i="17"/>
  <c r="D115" i="17"/>
  <c r="D72" i="17"/>
  <c r="D2" i="17"/>
  <c r="D4" i="17"/>
  <c r="D70" i="17"/>
  <c r="D84" i="17"/>
  <c r="D138" i="17"/>
  <c r="D23" i="17"/>
  <c r="D107" i="17"/>
  <c r="D66" i="17"/>
  <c r="D139" i="17"/>
  <c r="D106" i="17"/>
  <c r="D55" i="17"/>
  <c r="D24" i="17"/>
  <c r="D147" i="17"/>
  <c r="D74" i="17"/>
  <c r="D78" i="17"/>
  <c r="D58" i="17"/>
  <c r="D149" i="17"/>
  <c r="D97" i="17"/>
  <c r="D134" i="17"/>
  <c r="D20" i="17"/>
  <c r="D117" i="17"/>
  <c r="D108" i="17"/>
  <c r="D105" i="17"/>
  <c r="D132" i="17"/>
  <c r="D18" i="17"/>
  <c r="D96" i="17"/>
  <c r="D54" i="17"/>
  <c r="D126" i="17"/>
  <c r="D116" i="17"/>
  <c r="D50" i="17"/>
  <c r="D56" i="17"/>
  <c r="D38" i="17"/>
  <c r="D136" i="17"/>
  <c r="D44" i="17"/>
  <c r="D28" i="17"/>
  <c r="D118" i="17"/>
  <c r="D3" i="17"/>
  <c r="D144" i="17"/>
  <c r="D76" i="17"/>
  <c r="D35" i="17"/>
  <c r="D11" i="17"/>
  <c r="D85" i="17"/>
  <c r="D130" i="17"/>
  <c r="D27" i="17"/>
  <c r="D143" i="17"/>
  <c r="D103" i="17"/>
  <c r="D51" i="17"/>
  <c r="D25" i="17"/>
  <c r="D112" i="17"/>
  <c r="D123" i="17"/>
  <c r="D110" i="17"/>
  <c r="C93" i="17"/>
  <c r="C148" i="17"/>
  <c r="C113" i="17"/>
  <c r="C61" i="17"/>
  <c r="C53" i="17"/>
  <c r="C10" i="17"/>
  <c r="C68" i="17"/>
  <c r="C60" i="17"/>
  <c r="C67" i="17"/>
  <c r="C129" i="17"/>
  <c r="C52" i="17"/>
  <c r="C88" i="17"/>
  <c r="C71" i="17"/>
  <c r="C125" i="17"/>
  <c r="C82" i="17"/>
  <c r="C16" i="17"/>
  <c r="C36" i="17"/>
  <c r="C100" i="17"/>
  <c r="C135" i="17"/>
  <c r="C14" i="17"/>
  <c r="C89" i="17"/>
  <c r="C146" i="17"/>
  <c r="C17" i="17"/>
  <c r="C41" i="17"/>
  <c r="C64" i="17"/>
  <c r="C80" i="17"/>
  <c r="C133" i="17"/>
  <c r="C46" i="17"/>
  <c r="C119" i="17"/>
  <c r="C59" i="17"/>
  <c r="C49" i="17"/>
  <c r="C94" i="17"/>
  <c r="C83" i="17"/>
  <c r="C104" i="17"/>
  <c r="C30" i="17"/>
  <c r="C102" i="17"/>
  <c r="C40" i="17"/>
  <c r="C22" i="17"/>
  <c r="C47" i="17"/>
  <c r="C87" i="17"/>
  <c r="C43" i="17"/>
  <c r="C99" i="17"/>
  <c r="C141" i="17"/>
  <c r="C32" i="17"/>
  <c r="C34" i="17"/>
  <c r="C31" i="17"/>
  <c r="C62" i="17"/>
  <c r="C12" i="17"/>
  <c r="C121" i="17"/>
  <c r="C26" i="17"/>
  <c r="C9" i="17"/>
  <c r="C7" i="17"/>
  <c r="C73" i="17"/>
  <c r="C79" i="17"/>
  <c r="C109" i="17"/>
  <c r="C86" i="17"/>
  <c r="C75" i="17"/>
  <c r="C77" i="17"/>
  <c r="C19" i="17"/>
  <c r="C150" i="17"/>
  <c r="C8" i="17"/>
  <c r="C39" i="17"/>
  <c r="C137" i="17"/>
  <c r="C124" i="17"/>
  <c r="C63" i="17"/>
  <c r="C127" i="17"/>
  <c r="C145" i="17"/>
  <c r="C65" i="17"/>
  <c r="C6" i="17"/>
  <c r="C42" i="17"/>
  <c r="C122" i="17"/>
  <c r="C45" i="17"/>
  <c r="C13" i="17"/>
  <c r="C48" i="17"/>
  <c r="C131" i="17"/>
  <c r="C91" i="17"/>
  <c r="C140" i="17"/>
  <c r="C57" i="17"/>
  <c r="C5" i="17"/>
  <c r="C15" i="17"/>
  <c r="C142" i="17"/>
  <c r="C128" i="17"/>
  <c r="C90" i="17"/>
  <c r="C37" i="17"/>
  <c r="C98" i="17"/>
  <c r="C114" i="17"/>
  <c r="C81" i="17"/>
  <c r="C33" i="17"/>
  <c r="C111" i="17"/>
  <c r="C92" i="17"/>
  <c r="C101" i="17"/>
  <c r="C95" i="17"/>
  <c r="C21" i="17"/>
  <c r="C29" i="17"/>
  <c r="C120" i="17"/>
  <c r="C69" i="17"/>
  <c r="C115" i="17"/>
  <c r="C72" i="17"/>
  <c r="C2" i="17"/>
  <c r="C4" i="17"/>
  <c r="C70" i="17"/>
  <c r="C84" i="17"/>
  <c r="C138" i="17"/>
  <c r="C23" i="17"/>
  <c r="C107" i="17"/>
  <c r="C66" i="17"/>
  <c r="C139" i="17"/>
  <c r="C106" i="17"/>
  <c r="C55" i="17"/>
  <c r="C24" i="17"/>
  <c r="C147" i="17"/>
  <c r="C74" i="17"/>
  <c r="C78" i="17"/>
  <c r="C58" i="17"/>
  <c r="C149" i="17"/>
  <c r="C97" i="17"/>
  <c r="C134" i="17"/>
  <c r="C20" i="17"/>
  <c r="C117" i="17"/>
  <c r="C108" i="17"/>
  <c r="C105" i="17"/>
  <c r="C132" i="17"/>
  <c r="C18" i="17"/>
  <c r="C96" i="17"/>
  <c r="C54" i="17"/>
  <c r="C126" i="17"/>
  <c r="C116" i="17"/>
  <c r="C50" i="17"/>
  <c r="C56" i="17"/>
  <c r="C38" i="17"/>
  <c r="C136" i="17"/>
  <c r="C44" i="17"/>
  <c r="C28" i="17"/>
  <c r="C118" i="17"/>
  <c r="C3" i="17"/>
  <c r="C144" i="17"/>
  <c r="C76" i="17"/>
  <c r="C35" i="17"/>
  <c r="C11" i="17"/>
  <c r="C85" i="17"/>
  <c r="C130" i="17"/>
  <c r="C27" i="17"/>
  <c r="C143" i="17"/>
  <c r="C103" i="17"/>
  <c r="C51" i="17"/>
  <c r="C25" i="17"/>
  <c r="C112" i="17"/>
  <c r="C123" i="17"/>
  <c r="C110" i="17"/>
  <c r="B93" i="17" l="1"/>
  <c r="B148" i="17"/>
  <c r="B113" i="17"/>
  <c r="B61" i="17"/>
  <c r="B53" i="17"/>
  <c r="B10" i="17"/>
  <c r="B68" i="17"/>
  <c r="B60" i="17"/>
  <c r="B67" i="17"/>
  <c r="B129" i="17"/>
  <c r="B52" i="17"/>
  <c r="B88" i="17"/>
  <c r="B71" i="17"/>
  <c r="B125" i="17"/>
  <c r="B82" i="17"/>
  <c r="B16" i="17"/>
  <c r="B36" i="17"/>
  <c r="B100" i="17"/>
  <c r="B135" i="17"/>
  <c r="B14" i="17"/>
  <c r="B89" i="17"/>
  <c r="B146" i="17"/>
  <c r="B17" i="17"/>
  <c r="B41" i="17"/>
  <c r="B64" i="17"/>
  <c r="B80" i="17"/>
  <c r="B133" i="17"/>
  <c r="B46" i="17"/>
  <c r="B119" i="17"/>
  <c r="B59" i="17"/>
  <c r="B49" i="17"/>
  <c r="B94" i="17"/>
  <c r="B83" i="17"/>
  <c r="B104" i="17"/>
  <c r="B30" i="17"/>
  <c r="B102" i="17"/>
  <c r="B40" i="17"/>
  <c r="B22" i="17"/>
  <c r="B47" i="17"/>
  <c r="B87" i="17"/>
  <c r="B43" i="17"/>
  <c r="B99" i="17"/>
  <c r="B141" i="17"/>
  <c r="B32" i="17"/>
  <c r="B34" i="17"/>
  <c r="B31" i="17"/>
  <c r="B62" i="17"/>
  <c r="B12" i="17"/>
  <c r="B121" i="17"/>
  <c r="B26" i="17"/>
  <c r="B9" i="17"/>
  <c r="B7" i="17"/>
  <c r="B73" i="17"/>
  <c r="B79" i="17"/>
  <c r="B109" i="17"/>
  <c r="B86" i="17"/>
  <c r="B75" i="17"/>
  <c r="B77" i="17"/>
  <c r="B19" i="17"/>
  <c r="B150" i="17"/>
  <c r="B8" i="17"/>
  <c r="B39" i="17"/>
  <c r="B137" i="17"/>
  <c r="B124" i="17"/>
  <c r="B63" i="17"/>
  <c r="B127" i="17"/>
  <c r="B145" i="17"/>
  <c r="B65" i="17"/>
  <c r="B6" i="17"/>
  <c r="B42" i="17"/>
  <c r="B122" i="17"/>
  <c r="B45" i="17"/>
  <c r="B13" i="17"/>
  <c r="B48" i="17"/>
  <c r="B131" i="17"/>
  <c r="B91" i="17"/>
  <c r="B140" i="17"/>
  <c r="B57" i="17"/>
  <c r="B5" i="17"/>
  <c r="B15" i="17"/>
  <c r="B142" i="17"/>
  <c r="B128" i="17"/>
  <c r="B90" i="17"/>
  <c r="B37" i="17"/>
  <c r="B98" i="17"/>
  <c r="B114" i="17"/>
  <c r="B81" i="17"/>
  <c r="B33" i="17"/>
  <c r="B111" i="17"/>
  <c r="B92" i="17"/>
  <c r="B101" i="17"/>
  <c r="B95" i="17"/>
  <c r="B21" i="17"/>
  <c r="B29" i="17"/>
  <c r="B120" i="17"/>
  <c r="B69" i="17"/>
  <c r="B115" i="17"/>
  <c r="B72" i="17"/>
  <c r="B2" i="17"/>
  <c r="B4" i="17"/>
  <c r="B70" i="17"/>
  <c r="B84" i="17"/>
  <c r="B138" i="17"/>
  <c r="B23" i="17"/>
  <c r="B107" i="17"/>
  <c r="B66" i="17"/>
  <c r="B139" i="17"/>
  <c r="B106" i="17"/>
  <c r="B55" i="17"/>
  <c r="B24" i="17"/>
  <c r="B147" i="17"/>
  <c r="B74" i="17"/>
  <c r="B78" i="17"/>
  <c r="B58" i="17"/>
  <c r="B149" i="17"/>
  <c r="B97" i="17"/>
  <c r="B134" i="17"/>
  <c r="B20" i="17"/>
  <c r="B117" i="17"/>
  <c r="B108" i="17"/>
  <c r="B105" i="17"/>
  <c r="B132" i="17"/>
  <c r="B18" i="17"/>
  <c r="B96" i="17"/>
  <c r="B54" i="17"/>
  <c r="B126" i="17"/>
  <c r="B116" i="17"/>
  <c r="B50" i="17"/>
  <c r="B56" i="17"/>
  <c r="B38" i="17"/>
  <c r="B136" i="17"/>
  <c r="B44" i="17"/>
  <c r="B28" i="17"/>
  <c r="B118" i="17"/>
  <c r="B3" i="17"/>
  <c r="B144" i="17"/>
  <c r="B76" i="17"/>
  <c r="B35" i="17"/>
  <c r="B11" i="17"/>
  <c r="B85" i="17"/>
  <c r="B130" i="17"/>
  <c r="B27" i="17"/>
  <c r="B143" i="17"/>
  <c r="B103" i="17"/>
  <c r="B51" i="17"/>
  <c r="B25" i="17"/>
  <c r="B112" i="17"/>
  <c r="B123" i="17"/>
  <c r="B110" i="17"/>
</calcChain>
</file>

<file path=xl/connections.xml><?xml version="1.0" encoding="utf-8"?>
<connections xmlns="http://schemas.openxmlformats.org/spreadsheetml/2006/main">
  <connection id="1" keepAlive="1" name="Query - Student Notes from Dashboard-2022M02D05" description="Connection to the 'Student Notes from Dashboard-2022M02D05' query in the workbook." type="5" refreshedVersion="7" background="1" saveData="1">
    <dbPr connection="Provider=Microsoft.Mashup.OleDb.1;Data Source=$Workbook$;Location=&quot;Student Notes from Dashboard-2022M02D05&quot;;Extended Properties=&quot;&quot;" command="SELECT * FROM [Student Notes from Dashboard-2022M02D05]"/>
  </connection>
  <connection id="2" keepAlive="1" name="Query - Student Notes from Dashboard-2022M02D05 (2)" description="Connection to the 'Student Notes from Dashboard-2022M02D05 (2)' query in the workbook." type="5" refreshedVersion="7" background="1" saveData="1">
    <dbPr connection="Provider=Microsoft.Mashup.OleDb.1;Data Source=$Workbook$;Location=&quot;Student Notes from Dashboard-2022M02D05 (2)&quot;;Extended Properties=&quot;&quot;" command="SELECT * FROM [Student Notes from Dashboard-2022M02D05 (2)]"/>
  </connection>
</connections>
</file>

<file path=xl/sharedStrings.xml><?xml version="1.0" encoding="utf-8"?>
<sst xmlns="http://schemas.openxmlformats.org/spreadsheetml/2006/main" count="2318" uniqueCount="488">
  <si>
    <t>name</t>
  </si>
  <si>
    <t>email</t>
  </si>
  <si>
    <t>exam</t>
  </si>
  <si>
    <t>subject</t>
  </si>
  <si>
    <t>Mennatullah  sameh farouk marey</t>
  </si>
  <si>
    <t>EST II</t>
  </si>
  <si>
    <t>EST II - Math 1</t>
  </si>
  <si>
    <t/>
  </si>
  <si>
    <t>505</t>
  </si>
  <si>
    <t>Arab Academy Abu Qir Faculty of Pharmacy</t>
  </si>
  <si>
    <t>Mariam Mohamed Ibrahim Al Azab Ghoneim</t>
  </si>
  <si>
    <t>EST I</t>
  </si>
  <si>
    <t>EST I - Without Essay</t>
  </si>
  <si>
    <t>Absent</t>
  </si>
  <si>
    <t>A220</t>
  </si>
  <si>
    <t>Arab Academy Sheraton Faculty of Engineering Building A</t>
  </si>
  <si>
    <t>Ahmed waleed Ahmed Abdelaziz ismail</t>
  </si>
  <si>
    <t>A321</t>
  </si>
  <si>
    <t>Jana Khaled mohamed elmaghawry mahmoud</t>
  </si>
  <si>
    <t>Sama ayssar ahmed fouad fares</t>
  </si>
  <si>
    <t>A109</t>
  </si>
  <si>
    <t>Arab Academy Smart Village Faculty of Engineering Building A</t>
  </si>
  <si>
    <t>Omar Ezz Mokhtar Mahmoud</t>
  </si>
  <si>
    <t>Sara Rehab Hosni Ali Mohamed</t>
  </si>
  <si>
    <t>Ahmed Mohamed Eid Morsy Mahdy</t>
  </si>
  <si>
    <t>C1.8 lecture hall</t>
  </si>
  <si>
    <t>Future University Faculty of Business</t>
  </si>
  <si>
    <t>Youssef ahmed mohamed hamdi abdelkader yassin</t>
  </si>
  <si>
    <t>105A</t>
  </si>
  <si>
    <t>Arab Academy Sheraton Faculty of International Transport &amp; Logistics</t>
  </si>
  <si>
    <t>Abdelhakim Mohamed Abdalla Mohamed Ahmed</t>
  </si>
  <si>
    <t>304A</t>
  </si>
  <si>
    <t>Samaa Mohamed Reda Mahmoud Ezzeldin</t>
  </si>
  <si>
    <t>A414</t>
  </si>
  <si>
    <t>Omar Yehie Elsayed Ismail Mohamed</t>
  </si>
  <si>
    <t xml:space="preserve">Jana Ahmed Abouelmagd Ibrahim </t>
  </si>
  <si>
    <t>Farah Tarek Mohamed Hamed Mostafa</t>
  </si>
  <si>
    <t>Abdelrahman Mostafa AlHussini Ahmed</t>
  </si>
  <si>
    <t>A421</t>
  </si>
  <si>
    <t>Arab Academy Smart Village Faculty of Media Building A</t>
  </si>
  <si>
    <t>Mohamed Salah Mahmoud Mohamed Elganzoury</t>
  </si>
  <si>
    <t>C4.4 lecture hall</t>
  </si>
  <si>
    <t>Abdelaziz Khaled Abdelaziz Ahmed</t>
  </si>
  <si>
    <t>Samir Samir Fahim Kewita</t>
  </si>
  <si>
    <t>A307</t>
  </si>
  <si>
    <t>Fatima Ahmed Elsayed Abdelhak</t>
  </si>
  <si>
    <t>Mohamed sherif abdelaziz Khaled</t>
  </si>
  <si>
    <t>Salma Osama Sameer Abdulhameed</t>
  </si>
  <si>
    <t>A201</t>
  </si>
  <si>
    <t>Youssef Hazem Mohamed Elmahdy</t>
  </si>
  <si>
    <t>A101</t>
  </si>
  <si>
    <t>Donia Mohammed Ezz Elhoseiny</t>
  </si>
  <si>
    <t>A309</t>
  </si>
  <si>
    <t>Mohamed Essam Mahmoud Mohamed</t>
  </si>
  <si>
    <t>Darine Khaled Mohamed Mohamed Kandil</t>
  </si>
  <si>
    <t>abdalrahman mohamed mohamed abosamra</t>
  </si>
  <si>
    <t>202A</t>
  </si>
  <si>
    <t>EST II - Biology</t>
  </si>
  <si>
    <t>Mustafa Taha Muhammed Elfaramawy</t>
  </si>
  <si>
    <t>B002</t>
  </si>
  <si>
    <t>Arab Academy Sheraton Faculty of Engineering Building B</t>
  </si>
  <si>
    <t>Lamiaa Ahmed Mohamed Ahmed Moustafa Saad</t>
  </si>
  <si>
    <t>ABDELRAHMAN MOHAMED SHABAN MOHAMED</t>
  </si>
  <si>
    <t>Abdelwahab Mohamed Abdelwahab Sayed Ahmed Mohamed</t>
  </si>
  <si>
    <t>Eman Mohamed Hassan Abd rabo</t>
  </si>
  <si>
    <t>Mary Guirguis Fathy Ghobrial</t>
  </si>
  <si>
    <t>B005</t>
  </si>
  <si>
    <t>rouz mahmoud mohamed mohamed aboutabl</t>
  </si>
  <si>
    <t xml:space="preserve">SAMA WAEL GOUDA  HASSAN MOHAMED </t>
  </si>
  <si>
    <t>A415</t>
  </si>
  <si>
    <t>Arab Academy Smart Village Faculty of Law Building A</t>
  </si>
  <si>
    <t>Haneen Tharwat Selim Mohamed</t>
  </si>
  <si>
    <t>F1.1  lecture hall</t>
  </si>
  <si>
    <t>Future University Faculty of Political Sc</t>
  </si>
  <si>
    <t>Zeina Mohamed Ahmed Nabil Abdelfattah ElRahwan</t>
  </si>
  <si>
    <t>Omar Saleh Selim Mahmoud</t>
  </si>
  <si>
    <t>F2.2 lecture hall</t>
  </si>
  <si>
    <t>ZIAD AHMED ABDELFATTAH ABOU ELMAGD</t>
  </si>
  <si>
    <t>Fares Mohamed Mohamed Ata Mashali</t>
  </si>
  <si>
    <t>203A</t>
  </si>
  <si>
    <t>Nansi Ahmed Talaat Abdelrazek Doha</t>
  </si>
  <si>
    <t>F3.2 lecture hall</t>
  </si>
  <si>
    <t>Zeyad Ali Elnady Farag Ismail</t>
  </si>
  <si>
    <t>Mohamed Salah AL Dean  Ahmed Said</t>
  </si>
  <si>
    <t xml:space="preserve">Hana Hesham Elkhodary </t>
  </si>
  <si>
    <t>Ganna Ahmed Ismail Aly</t>
  </si>
  <si>
    <t>Fahmi Abdalla Fahmi Abdalla Elkadi</t>
  </si>
  <si>
    <t>Zeyad Magdy Ramadan Sayed Ahmed</t>
  </si>
  <si>
    <t>B104</t>
  </si>
  <si>
    <t>Saif Yasser Ahmed Abdelfattah</t>
  </si>
  <si>
    <t>Lama Walid Moursi Ibrahim</t>
  </si>
  <si>
    <t>Hussien mohamed el sayed tantawy</t>
  </si>
  <si>
    <t>mariam hazem mohamed mahmoud saleh</t>
  </si>
  <si>
    <t>ABDELRAHMAN MAHMOUD MOHAMED KHEDR ABOUEISHA</t>
  </si>
  <si>
    <t>Ahmed Ayman Ahmed Biltagy Noseer</t>
  </si>
  <si>
    <t>Omar Ayman Mohamed Mabrouk</t>
  </si>
  <si>
    <t>Malak Maged Fayez Kaisar</t>
  </si>
  <si>
    <t>F4.2 lecture hall</t>
  </si>
  <si>
    <t>Salma Ahmed Hassan Mohamed</t>
  </si>
  <si>
    <t>Mariam Ehab Mahdy Mohamed</t>
  </si>
  <si>
    <t>Mohamed Khaled Bakr Mohamed Aly</t>
  </si>
  <si>
    <t>H301 lecture hall</t>
  </si>
  <si>
    <t>Future University Faculty of Dentistry</t>
  </si>
  <si>
    <t>Ahmed Hesham Ahmed Ali Shady</t>
  </si>
  <si>
    <t>Mostafa Mohamed AbdElMageed GamalElDin Hassan Sayed</t>
  </si>
  <si>
    <t>Mennatalla Mohamed Mohamed Ibrahim Rahmou</t>
  </si>
  <si>
    <t>Mostafa Ramadan Mohamed Abdelsamie</t>
  </si>
  <si>
    <t>204A</t>
  </si>
  <si>
    <t>Ahmed mohamed ibrahim mahmoud</t>
  </si>
  <si>
    <t>Rawan khaled mohamed otham</t>
  </si>
  <si>
    <t>Mariam Mohamed Elsaied Mohamed Motawa</t>
  </si>
  <si>
    <t>H401 lecture hall</t>
  </si>
  <si>
    <t>Youssef Mohamed Mohamed Salaheldin Ahmed Elhusseini</t>
  </si>
  <si>
    <t>Salma Ahmed Mohamed Reda Dardir</t>
  </si>
  <si>
    <t>Dina Salaheldeen Saber Tawfeek</t>
  </si>
  <si>
    <t>MARK SAMUEL MORID MICHAEL</t>
  </si>
  <si>
    <t>403A</t>
  </si>
  <si>
    <t>Malak Mahmoud Tarek Mohamed Mahmoud Abdelaziz</t>
  </si>
  <si>
    <t>251</t>
  </si>
  <si>
    <t>Arab Academy Abu Qir Faculty of Engineering Building D</t>
  </si>
  <si>
    <t>Micheal  Magdi Zakher Messiha  Bouls</t>
  </si>
  <si>
    <t>Logine Ashraf Fathy Saad Eldin Eldabaa</t>
  </si>
  <si>
    <t>mareia mostafa ahmed elayashy</t>
  </si>
  <si>
    <t>A422</t>
  </si>
  <si>
    <t>MOHAMED WAEL MOHAMED REFAAT ALY RASHIDY</t>
  </si>
  <si>
    <t>asalah magdy mahmoud sayed</t>
  </si>
  <si>
    <t>305A</t>
  </si>
  <si>
    <t>Marihan Ramy Mohamed Abdelazem Nahnosh</t>
  </si>
  <si>
    <t xml:space="preserve">B1.7 computer lab </t>
  </si>
  <si>
    <t>Future University Faculty of Computer Science</t>
  </si>
  <si>
    <t>Manar mohamed Mohamed ali</t>
  </si>
  <si>
    <t>A503</t>
  </si>
  <si>
    <t>Arab Academy Smart Village Faculty of Computer Science Building A</t>
  </si>
  <si>
    <t>Nouran Ehab Essam Helmy Hammad</t>
  </si>
  <si>
    <t>MAKARIOUS MONSEF MIKHAIL BASELYOUS</t>
  </si>
  <si>
    <t>firas mohammad rashad mahmoud</t>
  </si>
  <si>
    <t xml:space="preserve">Mohamed Hani Ashmawi Elsayed Hegazi </t>
  </si>
  <si>
    <t>B2.3 computer lab</t>
  </si>
  <si>
    <t>Hassan mohamed wael hassan abourezk</t>
  </si>
  <si>
    <t>B3.5 lecture hall</t>
  </si>
  <si>
    <t xml:space="preserve"> adham sameh fawzy elsonbaty</t>
  </si>
  <si>
    <t>Ahmed Hani Ramadan Abdelgawwad Awad</t>
  </si>
  <si>
    <t>A520</t>
  </si>
  <si>
    <t>Omar Tarek Mohamed El Nokrashy</t>
  </si>
  <si>
    <t>Abdelrahman ayman abdelmotaal abdelwahed</t>
  </si>
  <si>
    <t xml:space="preserve">Mohamed Ahmed mohamed abd el halim </t>
  </si>
  <si>
    <t>101</t>
  </si>
  <si>
    <t>Arab Academy Sheraton Faculty of Language &amp; Communication Building C</t>
  </si>
  <si>
    <t>Ahmed Tawfik Mostafa Tawfik</t>
  </si>
  <si>
    <t>Jumana Bemen waheeb Aziz</t>
  </si>
  <si>
    <t>asmaa wael mohamed salah elkafass</t>
  </si>
  <si>
    <t>102</t>
  </si>
  <si>
    <t>Mohamed Waleed Ezzat Tawfeek</t>
  </si>
  <si>
    <t>105</t>
  </si>
  <si>
    <t>Yousef Ahmed Abdelfattah Abbas Ibrahim Elkholy</t>
  </si>
  <si>
    <t>Ghaith mwaffak Ibrahim alghorani</t>
  </si>
  <si>
    <t>Jody Mohamed Ibrahim Mohamed Abouzeid</t>
  </si>
  <si>
    <t>202</t>
  </si>
  <si>
    <t>Nour ayman mohamed abbas abo alam</t>
  </si>
  <si>
    <t>C4.2 moveable chairs</t>
  </si>
  <si>
    <t>Tema Khaled Mahmoud Al nasma</t>
  </si>
  <si>
    <t>302</t>
  </si>
  <si>
    <t>ADHAM IHAB MOHAMED ELSAYED ELBASTAWISY</t>
  </si>
  <si>
    <t>Mazen mahmoud mohamed ibrahim gewaily</t>
  </si>
  <si>
    <t>Haneen Mahmoud Abdelsalam Elshafie</t>
  </si>
  <si>
    <t>402</t>
  </si>
  <si>
    <t>ZIAD WALID ABDELMAKSOUD MOHAMED SAYED AHMED</t>
  </si>
  <si>
    <t>102A</t>
  </si>
  <si>
    <t>Mazen Mohamed helmy abdullah</t>
  </si>
  <si>
    <t>A507</t>
  </si>
  <si>
    <t>Hady Wadie Samy</t>
  </si>
  <si>
    <t>104A</t>
  </si>
  <si>
    <t xml:space="preserve">Habiba Ahmed Medhat Fahmy Kassem </t>
  </si>
  <si>
    <t>EST I - With Essay</t>
  </si>
  <si>
    <t>412 B</t>
  </si>
  <si>
    <t>Arab Academy Abu Qir Faculty of Engineering Building B</t>
  </si>
  <si>
    <t>Abdallah Mohamed Gaber Abdelhalim Eldamati</t>
  </si>
  <si>
    <t>103A</t>
  </si>
  <si>
    <t>MARIAM MOHAMED FWZY FAHAMY</t>
  </si>
  <si>
    <t>Yehia  methat abdelbary Abdelmaksoud</t>
  </si>
  <si>
    <t>Aly Omar Mohamed Abdelrahman Abdelfatah</t>
  </si>
  <si>
    <t>Arab Academy Smart Village Faculty of Logistics Building B</t>
  </si>
  <si>
    <t>Enjy Mohammed Abdelrazek Abdelhakeem</t>
  </si>
  <si>
    <t>302A</t>
  </si>
  <si>
    <t>Mohamed Hatem Mohamed Abdelaziz Elbassiouni</t>
  </si>
  <si>
    <t>KARIM HANY WEEGIH SALEM GUIRGUIS</t>
  </si>
  <si>
    <t>YASSIN MOHAMED AMIN MOHAMED AMIN MOHAMED ABDALLA</t>
  </si>
  <si>
    <t>Omar Hisham Mohamad Abdelmonem Mohamad</t>
  </si>
  <si>
    <t>Ahmed Hamdy ahmed aly abozied</t>
  </si>
  <si>
    <t>402A</t>
  </si>
  <si>
    <t>Shrouk khaled Mahmoud galal</t>
  </si>
  <si>
    <t>Raneem ahmed ragab abutabikh</t>
  </si>
  <si>
    <t>300</t>
  </si>
  <si>
    <t xml:space="preserve">MEROLA HANY ANIS ANIS </t>
  </si>
  <si>
    <t>Rodina Eslam Mohamed Mohamed</t>
  </si>
  <si>
    <t>MENNAALLAH SHERIF MAMDOUH HEWEDY</t>
  </si>
  <si>
    <t>Alaa Mohamed Abdelhafez</t>
  </si>
  <si>
    <t>Aya ahmed mohamed abdelsalam mohamed</t>
  </si>
  <si>
    <t>EST II - Physics</t>
  </si>
  <si>
    <t>HANA SALAHELDIN MOHAMED MOHAMED ELMORSHEDY</t>
  </si>
  <si>
    <t>Arwa Hossam Abdelaziem Abouzied</t>
  </si>
  <si>
    <t>Youssef Ahmed Abd El wahab Mohamed Essawy</t>
  </si>
  <si>
    <t>104</t>
  </si>
  <si>
    <t>Arab Academy Sheraton Faculty of Management &amp; Technology</t>
  </si>
  <si>
    <t xml:space="preserve">ABDELRAHMAN MOHAMED FARAG ELKASEB </t>
  </si>
  <si>
    <t>OMAR HAZEM ABDELRAOUF HUSSEIN</t>
  </si>
  <si>
    <t>303A</t>
  </si>
  <si>
    <t>ESSAM AMR ELSAYED AHMED</t>
  </si>
  <si>
    <t>RAHMTALLA NABIL ABDELAZIM KASSAB</t>
  </si>
  <si>
    <t xml:space="preserve">SALAH ELDIN MOHAMED SALAH ELDIN ISMAEL </t>
  </si>
  <si>
    <t>Ahmedallah Ayman Elsaid Ahmed Mohamed Ahmed</t>
  </si>
  <si>
    <t>504A</t>
  </si>
  <si>
    <t>Antonious Rimon Samaan Naseef</t>
  </si>
  <si>
    <t>306</t>
  </si>
  <si>
    <t>Mariam Nader Ibrahim Nabil Abdelaziz Mourad</t>
  </si>
  <si>
    <t>401</t>
  </si>
  <si>
    <t>ABDELRHMAN ALI ABDELSAMEE ALI HAMMAM</t>
  </si>
  <si>
    <t>B411</t>
  </si>
  <si>
    <t>Arab Academy Smart Village Faculty of Management Building B</t>
  </si>
  <si>
    <t>Darin Marwan</t>
  </si>
  <si>
    <t>3</t>
  </si>
  <si>
    <t>Haidy Ahmed Talaat Mohamed Eltohamy</t>
  </si>
  <si>
    <t>E5.1 lecture hall</t>
  </si>
  <si>
    <t>Future University Faculty of Pharmacy</t>
  </si>
  <si>
    <t xml:space="preserve">Mostafa Ahmed Farag Ahmed </t>
  </si>
  <si>
    <t>272</t>
  </si>
  <si>
    <t>Arab Academy Abu Qir Faculty of Engineering Building E, Architecture</t>
  </si>
  <si>
    <t>Kareem Adel Hassan Abdelazim Mohamed</t>
  </si>
  <si>
    <t>Karam Awny Karam Ibrahim</t>
  </si>
  <si>
    <t>401A</t>
  </si>
  <si>
    <t xml:space="preserve">Youssab Remon Kamal </t>
  </si>
  <si>
    <t>Ali Hatem Mohamed Tahssen Mohamed Tawfek</t>
  </si>
  <si>
    <t>Farah tamer attalla elmahdy elfayomi</t>
  </si>
  <si>
    <t>412 A</t>
  </si>
  <si>
    <t xml:space="preserve">omar gamal saied mahmoud </t>
  </si>
  <si>
    <t>106</t>
  </si>
  <si>
    <t>AbdAllah Amr Adel Arafa Hafez</t>
  </si>
  <si>
    <t>A404</t>
  </si>
  <si>
    <t xml:space="preserve">Nadine Abdelrahman Abdelkhalek Soliman </t>
  </si>
  <si>
    <t>B418</t>
  </si>
  <si>
    <t>yousef khalid dawoud abdelhamid wahba</t>
  </si>
  <si>
    <t>Ziad mohamed abdellatif zed moustafa</t>
  </si>
  <si>
    <t>502</t>
  </si>
  <si>
    <t>MOHMED WAHED LABIB MOHAMED ALY</t>
  </si>
  <si>
    <t xml:space="preserve">Nouran ahmed farouk abdelrahman </t>
  </si>
  <si>
    <t>Seifeldin Eslam Samy AbdelHamid</t>
  </si>
  <si>
    <t>Lana Mohamed Fathy Mohamed</t>
  </si>
  <si>
    <t>Rawan hisham mohamed abo zed</t>
  </si>
  <si>
    <t>Cheating</t>
  </si>
  <si>
    <t>Late</t>
  </si>
  <si>
    <t>No calculator</t>
  </si>
  <si>
    <t>Misconduct</t>
  </si>
  <si>
    <t>General</t>
  </si>
  <si>
    <t>gender</t>
  </si>
  <si>
    <t>Date Of Birth</t>
  </si>
  <si>
    <t>Female</t>
  </si>
  <si>
    <t>Male</t>
  </si>
  <si>
    <t>male</t>
  </si>
  <si>
    <t>female</t>
  </si>
  <si>
    <t>NA</t>
  </si>
  <si>
    <t>19</t>
  </si>
  <si>
    <t>ID</t>
  </si>
  <si>
    <t>Category</t>
  </si>
  <si>
    <t>Left early</t>
  </si>
  <si>
    <t>No score</t>
  </si>
  <si>
    <t>No raise</t>
  </si>
  <si>
    <t>Result</t>
  </si>
  <si>
    <t>Note</t>
  </si>
  <si>
    <t>Email</t>
  </si>
  <si>
    <t>Time In</t>
  </si>
  <si>
    <t>Time Out</t>
  </si>
  <si>
    <t>Raw</t>
  </si>
  <si>
    <t>EST I Math (58)</t>
  </si>
  <si>
    <t>Math 1-In</t>
  </si>
  <si>
    <t>Math 1-Out</t>
  </si>
  <si>
    <t>Biology-In</t>
  </si>
  <si>
    <t>Biology-Out</t>
  </si>
  <si>
    <t>Physics-In</t>
  </si>
  <si>
    <t>Physics-Out</t>
  </si>
  <si>
    <t>EST I Center</t>
  </si>
  <si>
    <t>EST I Room</t>
  </si>
  <si>
    <t>EST II Center</t>
  </si>
  <si>
    <t>EST II Room</t>
  </si>
  <si>
    <t>55</t>
  </si>
  <si>
    <t>EST II Math 1</t>
  </si>
  <si>
    <t>EST II Biology</t>
  </si>
  <si>
    <t>EST II Physics</t>
  </si>
  <si>
    <t>EST I Math</t>
  </si>
  <si>
    <t>EST I Literacy</t>
  </si>
  <si>
    <t>EST I Total</t>
  </si>
  <si>
    <t>est1155@gmail.com</t>
  </si>
  <si>
    <t>est1742@gmail.com</t>
  </si>
  <si>
    <t>est1480@gmail.com</t>
  </si>
  <si>
    <t>est3837@gmail.com</t>
  </si>
  <si>
    <t>est2842@gmail.com</t>
  </si>
  <si>
    <t>est5749@gmail.com</t>
  </si>
  <si>
    <t>est6152@gmail.com</t>
  </si>
  <si>
    <t>est8460@gmail.com</t>
  </si>
  <si>
    <t>est5591@gmail.com</t>
  </si>
  <si>
    <t>est5852@gmail.com</t>
  </si>
  <si>
    <t>est5635@gmail.com</t>
  </si>
  <si>
    <t>est2230@gmail.com</t>
  </si>
  <si>
    <t>est6153@gmail.com</t>
  </si>
  <si>
    <t>est4188@gmail.com</t>
  </si>
  <si>
    <t>est5431@gmail.com</t>
  </si>
  <si>
    <t>est2480@gmail.com</t>
  </si>
  <si>
    <t>est4705@gmail.com</t>
  </si>
  <si>
    <t>est8191@gmail.com</t>
  </si>
  <si>
    <t>est7017@gmail.com</t>
  </si>
  <si>
    <t>est3420@gmail.com</t>
  </si>
  <si>
    <t>est1872@gmail.com</t>
  </si>
  <si>
    <t>est8257@gmail.com</t>
  </si>
  <si>
    <t>est4062@gmail.com</t>
  </si>
  <si>
    <t>est1347@gmail.com</t>
  </si>
  <si>
    <t>est8181@gmail.com</t>
  </si>
  <si>
    <t>est6787@gmail.com</t>
  </si>
  <si>
    <t>est5675@gmail.com</t>
  </si>
  <si>
    <t>est4769@gmail.com</t>
  </si>
  <si>
    <t>est2088@gmail.com</t>
  </si>
  <si>
    <t>est6571@gmail.com</t>
  </si>
  <si>
    <t>est2778@gmail.com</t>
  </si>
  <si>
    <t>est5864@gmail.com</t>
  </si>
  <si>
    <t>est6348@gmail.com</t>
  </si>
  <si>
    <t>est3836@gmail.com</t>
  </si>
  <si>
    <t>est4566@gmail.com</t>
  </si>
  <si>
    <t>est3249@gmail.com</t>
  </si>
  <si>
    <t>est7343@gmail.com</t>
  </si>
  <si>
    <t>est3371@gmail.com</t>
  </si>
  <si>
    <t>est6860@gmail.com</t>
  </si>
  <si>
    <t>est7716@gmail.com</t>
  </si>
  <si>
    <t>est6555@gmail.com</t>
  </si>
  <si>
    <t>est4367@gmail.com</t>
  </si>
  <si>
    <t>est6688@gmail.com</t>
  </si>
  <si>
    <t>est3568@gmail.com</t>
  </si>
  <si>
    <t>est1505@gmail.com</t>
  </si>
  <si>
    <t>est7257@gmail.com</t>
  </si>
  <si>
    <t>est7120@gmail.com</t>
  </si>
  <si>
    <t>est7313@gmail.com</t>
  </si>
  <si>
    <t>est5720@gmail.com</t>
  </si>
  <si>
    <t>est8339@gmail.com</t>
  </si>
  <si>
    <t>est2713@gmail.com</t>
  </si>
  <si>
    <t>est7469@gmail.com</t>
  </si>
  <si>
    <t>est8582@gmail.com</t>
  </si>
  <si>
    <t>est8604@gmail.com</t>
  </si>
  <si>
    <t>est5202@gmail.com</t>
  </si>
  <si>
    <t>est4774@gmail.com</t>
  </si>
  <si>
    <t>est3046@gmail.com</t>
  </si>
  <si>
    <t>est4467@gmail.com</t>
  </si>
  <si>
    <t>est5176@gmail.com</t>
  </si>
  <si>
    <t>est4932@gmail.com</t>
  </si>
  <si>
    <t>est7948@gmail.com</t>
  </si>
  <si>
    <t>est1056@gmail.com</t>
  </si>
  <si>
    <t>est8585@gmail.com</t>
  </si>
  <si>
    <t>est6862@gmail.com</t>
  </si>
  <si>
    <t>est1749@gmail.com</t>
  </si>
  <si>
    <t>est2540@gmail.com</t>
  </si>
  <si>
    <t>est5712@gmail.com</t>
  </si>
  <si>
    <t>est2270@gmail.com</t>
  </si>
  <si>
    <t>est1427@gmail.com</t>
  </si>
  <si>
    <t>est5659@gmail.com</t>
  </si>
  <si>
    <t>est8653@gmail.com</t>
  </si>
  <si>
    <t>est6727@gmail.com</t>
  </si>
  <si>
    <t>est2656@gmail.com</t>
  </si>
  <si>
    <t>est6602@gmail.com</t>
  </si>
  <si>
    <t>est8296@gmail.com</t>
  </si>
  <si>
    <t>est6466@gmail.com</t>
  </si>
  <si>
    <t>est2118@gmail.com</t>
  </si>
  <si>
    <t>est3877@gmail.com</t>
  </si>
  <si>
    <t>est1526@gmail.com</t>
  </si>
  <si>
    <t>est5966@gmail.com</t>
  </si>
  <si>
    <t>est8793@gmail.com</t>
  </si>
  <si>
    <t>est8219@gmail.com</t>
  </si>
  <si>
    <t>est2269@gmail.com</t>
  </si>
  <si>
    <t>est3970@gmail.com</t>
  </si>
  <si>
    <t>est6931@gmail.com</t>
  </si>
  <si>
    <t>est3586@gmail.com</t>
  </si>
  <si>
    <t>est2824@gmail.com</t>
  </si>
  <si>
    <t>est4755@gmail.com</t>
  </si>
  <si>
    <t>est7225@gmail.com</t>
  </si>
  <si>
    <t>est2946@gmail.com</t>
  </si>
  <si>
    <t>est3868@gmail.com</t>
  </si>
  <si>
    <t>est3394@gmail.com</t>
  </si>
  <si>
    <t>est3694@gmail.com</t>
  </si>
  <si>
    <t>est7876@gmail.com</t>
  </si>
  <si>
    <t>est7395@gmail.com</t>
  </si>
  <si>
    <t>est2758@gmail.com</t>
  </si>
  <si>
    <t>est5518@gmail.com</t>
  </si>
  <si>
    <t>est2807@gmail.com</t>
  </si>
  <si>
    <t>est5310@gmail.com</t>
  </si>
  <si>
    <t>est8947@gmail.com</t>
  </si>
  <si>
    <t>est8893@gmail.com</t>
  </si>
  <si>
    <t>est5508@gmail.com</t>
  </si>
  <si>
    <t>est4526@gmail.com</t>
  </si>
  <si>
    <t>est7606@gmail.com</t>
  </si>
  <si>
    <t>est3101@gmail.com</t>
  </si>
  <si>
    <t>est5652@gmail.com</t>
  </si>
  <si>
    <t>est1604@gmail.com</t>
  </si>
  <si>
    <t>est3110@gmail.com</t>
  </si>
  <si>
    <t>est6134@gmail.com</t>
  </si>
  <si>
    <t>est7590@gmail.com</t>
  </si>
  <si>
    <t>est1248@gmail.com</t>
  </si>
  <si>
    <t>est5178@gmail.com</t>
  </si>
  <si>
    <t>est4807@gmail.com</t>
  </si>
  <si>
    <t>est5943@gmail.com</t>
  </si>
  <si>
    <t>est1082@gmail.com</t>
  </si>
  <si>
    <t>est3616@gmail.com</t>
  </si>
  <si>
    <t>est1985@gmail.com</t>
  </si>
  <si>
    <t>est7915@gmail.com</t>
  </si>
  <si>
    <t>est2804@gmail.com</t>
  </si>
  <si>
    <t>est3086@gmail.com</t>
  </si>
  <si>
    <t>est3194@gmail.com</t>
  </si>
  <si>
    <t>est2109@gmail.com</t>
  </si>
  <si>
    <t>est8163@gmail.com</t>
  </si>
  <si>
    <t>est3635@gmail.com</t>
  </si>
  <si>
    <t>est6144@gmail.com</t>
  </si>
  <si>
    <t>est2424@gmail.com</t>
  </si>
  <si>
    <t>est2805@gmail.com</t>
  </si>
  <si>
    <t>est6251@gmail.com</t>
  </si>
  <si>
    <t>est6009@gmail.com</t>
  </si>
  <si>
    <t>est6903@gmail.com</t>
  </si>
  <si>
    <t>est1754@gmail.com</t>
  </si>
  <si>
    <t>est6659@gmail.com</t>
  </si>
  <si>
    <t>est7416@gmail.com</t>
  </si>
  <si>
    <t>est2803@gmail.com</t>
  </si>
  <si>
    <t>est8918@gmail.com</t>
  </si>
  <si>
    <t>est1478@gmail.com</t>
  </si>
  <si>
    <t>est5015@gmail.com</t>
  </si>
  <si>
    <t>est7050@gmail.com</t>
  </si>
  <si>
    <t>est8420@gmail.com</t>
  </si>
  <si>
    <t>est4488@gmail.com</t>
  </si>
  <si>
    <t>est2184@gmail.com</t>
  </si>
  <si>
    <t>est7448@gmail.com</t>
  </si>
  <si>
    <t>est3317@gmail.com</t>
  </si>
  <si>
    <t>est6222@gmail.com</t>
  </si>
  <si>
    <t>est7479@gmail.com</t>
  </si>
  <si>
    <t>est2875@gmail.com</t>
  </si>
  <si>
    <t>est2646@gmail.com</t>
  </si>
  <si>
    <t>est2973@gmail.com</t>
  </si>
  <si>
    <t>est1485@gmail.com</t>
  </si>
  <si>
    <t>Took EST I?</t>
  </si>
  <si>
    <t>Took EST II?</t>
  </si>
  <si>
    <t>Registered EST I?</t>
  </si>
  <si>
    <t>Registered EST II?</t>
  </si>
  <si>
    <t>First Name</t>
  </si>
  <si>
    <t>Last Name</t>
  </si>
  <si>
    <t>"First Name" is the first word in the "name" field in the "Students" sheet</t>
  </si>
  <si>
    <t>"Last Name" is the rest of the "name" field in the "Students" sheet</t>
  </si>
  <si>
    <t>Score Calculations</t>
  </si>
  <si>
    <t>EST I Literacy 1</t>
  </si>
  <si>
    <t>EST I Literacy 2</t>
  </si>
  <si>
    <t>EST I Math without Calculator</t>
  </si>
  <si>
    <t>EST I Math with Calculator</t>
  </si>
  <si>
    <t>The EST is split into EST I and EST II</t>
  </si>
  <si>
    <t>EST I is a combination of Literacy and Math, each of them is on a scale of 200-800 and the total is on a scale of 400-1600</t>
  </si>
  <si>
    <t>EST I Literacy 1 (44)</t>
  </si>
  <si>
    <t>EST I Literacy 2 (52)</t>
  </si>
  <si>
    <t>EST II Math 1 (50)</t>
  </si>
  <si>
    <t>EST II Biology (80)</t>
  </si>
  <si>
    <t>EST II Physics (75)</t>
  </si>
  <si>
    <t>To calculate the EST I Math score, we add the raw scores of Math without calculator and Math with calculator, and convert that into the matching scaled score (in "EST Scale" sheet)</t>
  </si>
  <si>
    <t>EST II has multiple subjects, each of which starts with a raw score but is then converted into a scaled score from 200-800. A student can take one or more subjects</t>
  </si>
  <si>
    <t>However before scaling scores, the raw scores undergo a raise based on the overall performance. For this exercise, the raise is as follows</t>
  </si>
  <si>
    <t>EST I Literacy 1: +4</t>
  </si>
  <si>
    <t>EST I Literacy 2: +3</t>
  </si>
  <si>
    <t>EST I Math without Calculator: +5</t>
  </si>
  <si>
    <t>EST I Math with Calculator: +1</t>
  </si>
  <si>
    <t>This raise is applied to everyone EXCEPT those who got reported in the "Exam Notes" as "Misconduct". They lose the raise for all scores and not only the exam reported</t>
  </si>
  <si>
    <t>Finally, those who got reported in the "Exam Notes" as "Cheating" should be flagged in the "Final Sheet" to ensure that they don't get their scores</t>
  </si>
  <si>
    <t>"gender, date of birth" fields from the "Students" sheet</t>
  </si>
  <si>
    <t>Age on 4 Feb 2022</t>
  </si>
  <si>
    <t>"# of Notes" is the total notes for each student from the "Exam Notes" sheet</t>
  </si>
  <si>
    <t>"Registered EST I" and "Registered EST II": Fill with "Yes/No" based on the "exam" field in the "Admissions" sheet. A student can be registered for both</t>
  </si>
  <si>
    <t>"Took EST I" and "Took EST II": Fill with "Yes/No" based on the check-in and check-out data in the "Attendance" sheets</t>
  </si>
  <si>
    <t>Introdcution</t>
  </si>
  <si>
    <t>Instructions</t>
  </si>
  <si>
    <t>Total # of Notes</t>
  </si>
  <si>
    <t>To calculate the EST Total score, add the scaled scores of EST I Literacy and EST I Math</t>
  </si>
  <si>
    <t>To calculate the EST I Literacy score, we start with the raw scores of Literacy 1 and Literacy 2 (from "Scores EST I" sheet), and convert each of them into their matching scaled score (in "EST Scale" sheet), then add those and multiply by 10</t>
  </si>
  <si>
    <t>Fill the "Final Sheet" as per the instructions follows. Feel free to create extra sheets or add fields as necessary to complete the "Final Sheet".</t>
  </si>
  <si>
    <t>Please use formulas throughout and keep them in the submitted file (dynamic sheet not static)</t>
  </si>
  <si>
    <t>EST I Attendance Issues?</t>
  </si>
  <si>
    <t>"EST I Attendance Issues": Highlight discrepancies between "Exam Notes", "Attendance" sheets, and "Score" sheets</t>
  </si>
  <si>
    <t>If a student is set as "Absent" in EST I in the Notes, they should have no check-in and check-out times and no scores. Otherwise FLAG IT</t>
  </si>
  <si>
    <t>If a student has no check-in and check-out times in EST I they should have no scores. Otherwise FLAG IT</t>
  </si>
  <si>
    <t>If a student has check-in and check-out times in EST I but no scores, FLAG IT</t>
  </si>
  <si>
    <t>No need to highlight Attendance Issues for EST II</t>
  </si>
  <si>
    <t>"Age" is calculated for each student on the day of the exam, which was 4 February 2022 (in years, months, and days)</t>
  </si>
  <si>
    <t>Date of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</si>
</sst>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9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0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0" fontId="0" fillId="0" borderId="0" xfId="0" applyBorder="1"/>
    <xf numFmtId="0" fontId="0" fillId="0" borderId="2" xfId="0" applyNumberFormat="1" applyFont="1" applyBorder="1" applyAlignment="1">
      <alignment vertical="top"/>
    </xf>
    <xf numFmtId="0" fontId="1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/>
    </xf>
    <xf numFmtId="0" fontId="0" fillId="0" borderId="0" xfId="0" applyNumberFormat="1" applyFont="1" applyFill="1" applyBorder="1" applyAlignment="1">
      <alignment vertical="top"/>
    </xf>
    <xf numFmtId="2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3" fillId="0" borderId="0" xfId="0" applyNumberFormat="1" applyFont="1" applyAlignment="1">
      <alignment vertical="top"/>
    </xf>
    <xf numFmtId="49" fontId="0" fillId="0" borderId="0" xfId="0" applyNumberFormat="1" applyFill="1" applyAlignment="1">
      <alignment vertical="center"/>
    </xf>
    <xf numFmtId="20" fontId="4" fillId="0" borderId="0" xfId="0" applyNumberFormat="1" applyFont="1" applyFill="1" applyBorder="1" applyAlignment="1">
      <alignment vertical="top"/>
    </xf>
    <xf numFmtId="0" fontId="6" fillId="0" borderId="0" xfId="1" applyFont="1" applyAlignment="1">
      <alignment vertical="top"/>
    </xf>
    <xf numFmtId="0" fontId="0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vertical="top" wrapText="1"/>
    </xf>
    <xf numFmtId="0" fontId="0" fillId="0" borderId="0" xfId="0" applyAlignment="1">
      <alignment horizontal="left" indent="3"/>
    </xf>
    <xf numFmtId="0" fontId="7" fillId="0" borderId="0" xfId="0" applyFont="1"/>
    <xf numFmtId="0" fontId="0" fillId="0" borderId="0" xfId="0" applyFont="1"/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0" fillId="0" borderId="0" xfId="0" applyFont="1" applyAlignment="1">
      <alignment horizontal="left" indent="2"/>
    </xf>
    <xf numFmtId="0" fontId="8" fillId="0" borderId="0" xfId="0" applyFont="1"/>
    <xf numFmtId="0" fontId="9" fillId="0" borderId="0" xfId="0" applyFont="1"/>
    <xf numFmtId="165" fontId="0" fillId="0" borderId="0" xfId="0" applyNumberFormat="1" applyFill="1" applyBorder="1"/>
    <xf numFmtId="165" fontId="0" fillId="0" borderId="0" xfId="0" applyNumberFormat="1"/>
  </cellXfs>
  <cellStyles count="2">
    <cellStyle name="Normal" xfId="0" builtinId="0"/>
    <cellStyle name="Normal 4" xfId="1"/>
  </cellStyles>
  <dxfs count="65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166" formatCode="hh:mm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left style="thin">
          <color rgb="FF000000"/>
        </left>
      </border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sz val="11"/>
        <color auto="1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</dxf>
    <dxf>
      <font>
        <sz val="11"/>
        <color auto="1"/>
        <name val="Calibri"/>
        <scheme val="none"/>
      </font>
      <numFmt numFmtId="30" formatCode="@"/>
      <fill>
        <patternFill patternType="none">
          <fgColor rgb="FF000000"/>
          <bgColor auto="1"/>
        </patternFill>
      </fill>
      <alignment horizontal="general" vertical="top" textRotation="0" wrapText="0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left style="thin">
          <color rgb="FF000000"/>
        </left>
      </border>
    </dxf>
    <dxf>
      <numFmt numFmtId="30" formatCode="@"/>
      <fill>
        <patternFill patternType="none">
          <fgColor rgb="FF000000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border outline="0">
        <left style="thin">
          <color rgb="FF000000"/>
        </left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auto="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Calibri"/>
        <scheme val="minor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horizontal="general" vertical="top" textRotation="0" wrapText="1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167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28575</xdr:rowOff>
    </xdr:from>
    <xdr:to>
      <xdr:col>1</xdr:col>
      <xdr:colOff>0</xdr:colOff>
      <xdr:row>41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3105F6FB-69F1-4210-8434-A0C8A8545910}"/>
            </a:ext>
          </a:extLst>
        </xdr:cNvPr>
        <xdr:cNvCxnSpPr/>
      </xdr:nvCxnSpPr>
      <xdr:spPr>
        <a:xfrm>
          <a:off x="8206740" y="11550015"/>
          <a:ext cx="0" cy="11001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28575</xdr:rowOff>
    </xdr:from>
    <xdr:to>
      <xdr:col>1</xdr:col>
      <xdr:colOff>0</xdr:colOff>
      <xdr:row>41</xdr:row>
      <xdr:rowOff>57150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B302A860-8918-4C83-A504-3C25747ADCDB}"/>
            </a:ext>
          </a:extLst>
        </xdr:cNvPr>
        <xdr:cNvCxnSpPr/>
      </xdr:nvCxnSpPr>
      <xdr:spPr>
        <a:xfrm>
          <a:off x="2202180" y="3869055"/>
          <a:ext cx="0" cy="36861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26" unboundColumnsRight="2">
    <queryTableFields count="6">
      <queryTableField id="2" name="email" tableColumnId="2"/>
      <queryTableField id="7" name="exam" tableColumnId="7"/>
      <queryTableField id="15" name="center" tableColumnId="15"/>
      <queryTableField id="14" name="room" tableColumnId="14"/>
      <queryTableField id="23" dataBound="0" tableColumnId="22"/>
      <queryTableField id="24" dataBound="0" tableColumnId="23"/>
    </queryTableFields>
    <queryTableDeletedFields count="11">
      <deletedField name="phone"/>
      <deletedField name="Admission ID"/>
      <deletedField name="Round Date"/>
      <deletedField name="Round Name"/>
      <deletedField name="name"/>
      <deletedField name="Note Sub Category"/>
      <deletedField name="note"/>
      <deletedField name="proctor name"/>
      <deletedField name="note date"/>
      <deletedField name="subject"/>
      <deletedField name="Note Category"/>
    </queryTableDeleted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3">
    <queryTableFields count="4">
      <queryTableField id="2" name="email" tableColumnId="2"/>
      <queryTableField id="7" name="exam" tableColumnId="7"/>
      <queryTableField id="8" name="subject" tableColumnId="8"/>
      <queryTableField id="10" name="Note Category" tableColumnId="10"/>
    </queryTableFields>
    <queryTableDeletedFields count="11">
      <deletedField name="phone"/>
      <deletedField name="Admission ID"/>
      <deletedField name="Round Date"/>
      <deletedField name="Round Name"/>
      <deletedField name="name"/>
      <deletedField name="Note Sub Category"/>
      <deletedField name="note"/>
      <deletedField name="proctor name"/>
      <deletedField name="note date"/>
      <deletedField name="room"/>
      <deletedField name="center"/>
    </queryTableDeleted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0" name="Table10" displayName="Table10" ref="A1:O150" totalsRowShown="0" headerRowDxfId="64" dataDxfId="63">
  <autoFilter ref="A1:O150"/>
  <sortState ref="A2:O150">
    <sortCondition descending="1" ref="A1:A150"/>
  </sortState>
  <tableColumns count="15">
    <tableColumn id="1" name="email" dataDxfId="62"/>
    <tableColumn id="18" name="First Name" dataDxfId="61">
      <calculatedColumnFormula>PROPER(LOWER(TRIM(MID(Table2[[#This Row],[name]], 1, FIND(" ",TRIM(Table2[[#This Row],[name]]))-1))))</calculatedColumnFormula>
    </tableColumn>
    <tableColumn id="17" name="Last Name" dataDxfId="60">
      <calculatedColumnFormula>PROPER(LOWER(TRIM(MID(Table2[[#This Row],[name]], FIND(" ", Table2[[#This Row],[name]])+1, LEN(Table2[[#This Row],[name]]) - FIND(" ", Table2[[#This Row],[name]])))))</calculatedColumnFormula>
    </tableColumn>
    <tableColumn id="3" name="gender" dataDxfId="59">
      <calculatedColumnFormula>PROPER(LOWER(TRIM(Table2[[#This Row],[gender]])))</calculatedColumnFormula>
    </tableColumn>
    <tableColumn id="4" name="Date Of Birth" dataDxfId="58">
      <calculatedColumnFormula>Table2[[#This Row],[Date Of Birth]]</calculatedColumnFormula>
    </tableColumn>
    <tableColumn id="19" name="Age on 4 Feb 2022" dataDxfId="57">
      <calculatedColumnFormula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calculatedColumnFormula>
    </tableColumn>
    <tableColumn id="15" name="Registered EST I?" dataDxfId="56">
      <calculatedColumnFormula>IF(VLOOKUP(Table10[[#This Row],[email]], notes1246[email]:notes1246[exam], 2, FALSE) = "EST I", "Yes", "No")</calculatedColumnFormula>
    </tableColumn>
    <tableColumn id="14" name="Registered EST II?" dataDxfId="2">
      <calculatedColumnFormula>IF(VLOOKUP(Table10[[#This Row],[email]], notes1246[email]:notes1246[exam], 2, FALSE) = "EST II", "Yes", "No")</calculatedColumnFormula>
    </tableColumn>
    <tableColumn id="11" name="Took EST I?" dataDxfId="1">
      <calculatedColumnFormula>IFERROR(IF(VLOOKUP(Table10[[#This Row],[email]], Table7[Email]:Table7[Time In], 2,FALSE )=ISBLANK(Table7[Time In]), "No", "Yes"), "No")</calculatedColumnFormula>
    </tableColumn>
    <tableColumn id="12" name="Took EST II?" dataDxfId="0"/>
    <tableColumn id="13" name="Total # of Notes" dataDxfId="55"/>
    <tableColumn id="16" name="EST I Attendance Issues?" dataDxfId="54"/>
    <tableColumn id="5" name="EST I Literacy" dataDxfId="53"/>
    <tableColumn id="6" name="EST I Math" dataDxfId="52"/>
    <tableColumn id="7" name="EST I Total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7" displayName="Table7" ref="A1:C114" totalsRowShown="0" headerRowDxfId="18" dataDxfId="17" tableBorderDxfId="16">
  <autoFilter ref="A1:C114"/>
  <tableColumns count="3">
    <tableColumn id="23" name="Email" dataDxfId="15"/>
    <tableColumn id="7" name="Time In" dataDxfId="14"/>
    <tableColumn id="9" name="Time Out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blAttendEST2" displayName="TblAttendEST2" ref="A1:G37" totalsRowShown="0" headerRowDxfId="12" dataDxfId="11" tableBorderDxfId="10">
  <autoFilter ref="A1:G37"/>
  <tableColumns count="7">
    <tableColumn id="30" name="Email" dataDxfId="9"/>
    <tableColumn id="19" name="Math 1-In" dataDxfId="8"/>
    <tableColumn id="18" name="Math 1-Out" dataDxfId="7"/>
    <tableColumn id="7" name="Biology-In" dataDxfId="6"/>
    <tableColumn id="9" name="Biology-Out" dataDxfId="5"/>
    <tableColumn id="17" name="Physics-In" dataDxfId="4"/>
    <tableColumn id="16" name="Physics-Ou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notes1246" displayName="notes1246" ref="A1:F150" tableType="queryTable" totalsRowShown="0" dataDxfId="50">
  <autoFilter ref="A1:F150"/>
  <sortState ref="A2:F150">
    <sortCondition descending="1" ref="A1:A150"/>
  </sortState>
  <tableColumns count="6">
    <tableColumn id="2" uniqueName="2" name="email" queryTableFieldId="2" dataDxfId="49"/>
    <tableColumn id="7" uniqueName="7" name="exam" queryTableFieldId="7" dataDxfId="48"/>
    <tableColumn id="15" uniqueName="15" name="EST I Center" queryTableFieldId="15" dataDxfId="47"/>
    <tableColumn id="14" uniqueName="14" name="EST I Room" queryTableFieldId="14" dataDxfId="46"/>
    <tableColumn id="22" uniqueName="22" name="EST II Center" queryTableFieldId="23" dataDxfId="45"/>
    <tableColumn id="23" uniqueName="23" name="EST II Room" queryTableFieldId="24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150" totalsRowShown="0">
  <autoFilter ref="A1:D150"/>
  <tableColumns count="4">
    <tableColumn id="1" name="name" dataDxfId="43"/>
    <tableColumn id="7" name="email" dataDxfId="42"/>
    <tableColumn id="8" name="gender" dataDxfId="41"/>
    <tableColumn id="9" name="Date Of Birth" dataDxfId="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notes124" displayName="notes124" ref="A1:D164" tableType="queryTable" totalsRowShown="0" dataDxfId="39">
  <autoFilter ref="A1:D164"/>
  <sortState ref="A2:D164">
    <sortCondition ref="A1:A164"/>
  </sortState>
  <tableColumns count="4">
    <tableColumn id="2" uniqueName="2" name="email" queryTableFieldId="2" dataDxfId="38"/>
    <tableColumn id="7" uniqueName="7" name="exam" queryTableFieldId="7" dataDxfId="37"/>
    <tableColumn id="8" uniqueName="8" name="subject" queryTableFieldId="8" dataDxfId="36"/>
    <tableColumn id="10" uniqueName="10" name="Note" queryTableFieldId="10" dataDxfId="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1:C8" totalsRowShown="0">
  <autoFilter ref="A1:C8"/>
  <tableColumns count="3">
    <tableColumn id="1" name="ID"/>
    <tableColumn id="2" name="Category" dataDxfId="34"/>
    <tableColumn id="3" name="Resul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" displayName="Table79" ref="A1:E114" totalsRowShown="0" headerRowDxfId="33" dataDxfId="32" tableBorderDxfId="31">
  <autoFilter ref="A1:E114"/>
  <tableColumns count="5">
    <tableColumn id="23" name="Email" dataDxfId="30"/>
    <tableColumn id="1" name="EST I Literacy 1" dataDxfId="29"/>
    <tableColumn id="2" name="EST I Literacy 2" dataDxfId="28"/>
    <tableColumn id="3" name="EST I Math without Calculator" dataDxfId="27"/>
    <tableColumn id="4" name="EST I Math with Calculator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blAttendEST210" displayName="TblAttendEST210" ref="A1:D37" totalsRowShown="0" headerRowDxfId="25" dataDxfId="24" tableBorderDxfId="23">
  <autoFilter ref="A1:D37"/>
  <tableColumns count="4">
    <tableColumn id="30" name="Email" dataDxfId="22"/>
    <tableColumn id="3" name="EST II Math 1" dataDxfId="21" dataCellStyle="Normal 4"/>
    <tableColumn id="4" name="EST II Biology" dataDxfId="20" dataCellStyle="Normal 4"/>
    <tableColumn id="5" name="EST II Physics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zoomScaleNormal="100" workbookViewId="0">
      <selection activeCell="A13" sqref="A13"/>
    </sheetView>
  </sheetViews>
  <sheetFormatPr defaultRowHeight="15" x14ac:dyDescent="0.25"/>
  <sheetData>
    <row r="1" spans="1:1" x14ac:dyDescent="0.25">
      <c r="A1" s="21" t="s">
        <v>473</v>
      </c>
    </row>
    <row r="2" spans="1:1" x14ac:dyDescent="0.25">
      <c r="A2" s="22" t="s">
        <v>452</v>
      </c>
    </row>
    <row r="3" spans="1:1" x14ac:dyDescent="0.25">
      <c r="A3" s="22" t="s">
        <v>453</v>
      </c>
    </row>
    <row r="4" spans="1:1" x14ac:dyDescent="0.25">
      <c r="A4" t="s">
        <v>460</v>
      </c>
    </row>
    <row r="6" spans="1:1" x14ac:dyDescent="0.25">
      <c r="A6" s="37" t="s">
        <v>474</v>
      </c>
    </row>
    <row r="7" spans="1:1" x14ac:dyDescent="0.25">
      <c r="A7" s="21" t="s">
        <v>478</v>
      </c>
    </row>
    <row r="8" spans="1:1" x14ac:dyDescent="0.25">
      <c r="A8" s="21" t="s">
        <v>479</v>
      </c>
    </row>
    <row r="9" spans="1:1" x14ac:dyDescent="0.25">
      <c r="A9" t="s">
        <v>445</v>
      </c>
    </row>
    <row r="10" spans="1:1" x14ac:dyDescent="0.25">
      <c r="A10" t="s">
        <v>446</v>
      </c>
    </row>
    <row r="11" spans="1:1" x14ac:dyDescent="0.25">
      <c r="A11" t="s">
        <v>468</v>
      </c>
    </row>
    <row r="12" spans="1:1" x14ac:dyDescent="0.25">
      <c r="A12" t="s">
        <v>486</v>
      </c>
    </row>
    <row r="13" spans="1:1" x14ac:dyDescent="0.25">
      <c r="A13" t="s">
        <v>471</v>
      </c>
    </row>
    <row r="14" spans="1:1" x14ac:dyDescent="0.25">
      <c r="A14" t="s">
        <v>472</v>
      </c>
    </row>
    <row r="15" spans="1:1" x14ac:dyDescent="0.25">
      <c r="A15" t="s">
        <v>470</v>
      </c>
    </row>
    <row r="16" spans="1:1" x14ac:dyDescent="0.25">
      <c r="A16" t="s">
        <v>481</v>
      </c>
    </row>
    <row r="17" spans="1:1" x14ac:dyDescent="0.25">
      <c r="A17" s="20" t="s">
        <v>482</v>
      </c>
    </row>
    <row r="18" spans="1:1" x14ac:dyDescent="0.25">
      <c r="A18" s="20" t="s">
        <v>483</v>
      </c>
    </row>
    <row r="19" spans="1:1" x14ac:dyDescent="0.25">
      <c r="A19" s="20" t="s">
        <v>484</v>
      </c>
    </row>
    <row r="20" spans="1:1" x14ac:dyDescent="0.25">
      <c r="A20" s="38" t="s">
        <v>485</v>
      </c>
    </row>
    <row r="22" spans="1:1" x14ac:dyDescent="0.25">
      <c r="A22" s="21" t="s">
        <v>447</v>
      </c>
    </row>
    <row r="23" spans="1:1" x14ac:dyDescent="0.25">
      <c r="A23" s="22" t="s">
        <v>452</v>
      </c>
    </row>
    <row r="24" spans="1:1" x14ac:dyDescent="0.25">
      <c r="A24" s="22" t="s">
        <v>453</v>
      </c>
    </row>
    <row r="25" spans="1:1" x14ac:dyDescent="0.25">
      <c r="A25" s="36" t="s">
        <v>477</v>
      </c>
    </row>
    <row r="26" spans="1:1" x14ac:dyDescent="0.25">
      <c r="A26" s="36" t="s">
        <v>459</v>
      </c>
    </row>
    <row r="27" spans="1:1" x14ac:dyDescent="0.25">
      <c r="A27" s="36" t="s">
        <v>476</v>
      </c>
    </row>
    <row r="28" spans="1:1" x14ac:dyDescent="0.25">
      <c r="A28" s="22"/>
    </row>
    <row r="29" spans="1:1" x14ac:dyDescent="0.25">
      <c r="A29" s="21" t="s">
        <v>461</v>
      </c>
    </row>
    <row r="30" spans="1:1" x14ac:dyDescent="0.25">
      <c r="A30" s="20" t="s">
        <v>462</v>
      </c>
    </row>
    <row r="31" spans="1:1" x14ac:dyDescent="0.25">
      <c r="A31" s="20" t="s">
        <v>463</v>
      </c>
    </row>
    <row r="32" spans="1:1" x14ac:dyDescent="0.25">
      <c r="A32" s="20" t="s">
        <v>464</v>
      </c>
    </row>
    <row r="33" spans="1:1" x14ac:dyDescent="0.25">
      <c r="A33" s="20" t="s">
        <v>465</v>
      </c>
    </row>
    <row r="34" spans="1:1" x14ac:dyDescent="0.25">
      <c r="A34" t="s">
        <v>466</v>
      </c>
    </row>
    <row r="35" spans="1:1" x14ac:dyDescent="0.25">
      <c r="A35" t="s">
        <v>467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14"/>
  <sheetViews>
    <sheetView workbookViewId="0">
      <pane xSplit="1" ySplit="1" topLeftCell="B2" activePane="bottomRight" state="frozen"/>
      <selection activeCell="I24" sqref="I24"/>
      <selection pane="topRight" activeCell="I24" sqref="I24"/>
      <selection pane="bottomLeft" activeCell="I24" sqref="I24"/>
      <selection pane="bottomRight" activeCell="D105" sqref="D105"/>
    </sheetView>
  </sheetViews>
  <sheetFormatPr defaultRowHeight="15" x14ac:dyDescent="0.25"/>
  <cols>
    <col min="1" max="1" width="32.140625" customWidth="1"/>
    <col min="2" max="5" width="16.85546875" customWidth="1"/>
  </cols>
  <sheetData>
    <row r="1" spans="1:5" ht="45" x14ac:dyDescent="0.25">
      <c r="A1" s="8" t="s">
        <v>268</v>
      </c>
      <c r="B1" s="8" t="s">
        <v>448</v>
      </c>
      <c r="C1" s="8" t="s">
        <v>449</v>
      </c>
      <c r="D1" s="8" t="s">
        <v>450</v>
      </c>
      <c r="E1" s="8" t="s">
        <v>451</v>
      </c>
    </row>
    <row r="2" spans="1:5" x14ac:dyDescent="0.25">
      <c r="A2" s="10" t="s">
        <v>376</v>
      </c>
      <c r="B2" s="16">
        <v>9</v>
      </c>
      <c r="C2" s="16">
        <v>10</v>
      </c>
      <c r="D2" s="16">
        <v>6</v>
      </c>
      <c r="E2" s="16">
        <v>13</v>
      </c>
    </row>
    <row r="3" spans="1:5" x14ac:dyDescent="0.25">
      <c r="A3" s="10" t="s">
        <v>298</v>
      </c>
      <c r="B3" s="16">
        <v>22</v>
      </c>
      <c r="C3" s="16">
        <v>18</v>
      </c>
      <c r="D3" s="16">
        <v>4</v>
      </c>
      <c r="E3" s="16">
        <v>16</v>
      </c>
    </row>
    <row r="4" spans="1:5" x14ac:dyDescent="0.25">
      <c r="A4" s="10" t="s">
        <v>351</v>
      </c>
      <c r="B4" s="16">
        <v>8</v>
      </c>
      <c r="C4" s="16">
        <v>18</v>
      </c>
      <c r="D4" s="16">
        <v>3</v>
      </c>
      <c r="E4" s="16">
        <v>7</v>
      </c>
    </row>
    <row r="5" spans="1:5" x14ac:dyDescent="0.25">
      <c r="A5" s="10" t="s">
        <v>360</v>
      </c>
      <c r="B5" s="16">
        <v>19</v>
      </c>
      <c r="C5" s="16">
        <v>15</v>
      </c>
      <c r="D5" s="16">
        <v>3</v>
      </c>
      <c r="E5" s="16">
        <v>14</v>
      </c>
    </row>
    <row r="6" spans="1:5" x14ac:dyDescent="0.25">
      <c r="A6" s="10" t="s">
        <v>436</v>
      </c>
      <c r="B6" s="16">
        <v>15</v>
      </c>
      <c r="C6" s="16">
        <v>14</v>
      </c>
      <c r="D6" s="16">
        <v>4</v>
      </c>
      <c r="E6" s="16">
        <v>17</v>
      </c>
    </row>
    <row r="7" spans="1:5" x14ac:dyDescent="0.25">
      <c r="A7" s="10" t="s">
        <v>425</v>
      </c>
      <c r="B7" s="16">
        <v>10</v>
      </c>
      <c r="C7" s="16">
        <v>17</v>
      </c>
      <c r="D7" s="16">
        <v>3</v>
      </c>
      <c r="E7" s="16">
        <v>6</v>
      </c>
    </row>
    <row r="8" spans="1:5" x14ac:dyDescent="0.25">
      <c r="A8" s="10" t="s">
        <v>363</v>
      </c>
      <c r="B8" s="16">
        <v>13</v>
      </c>
      <c r="C8" s="16">
        <v>14</v>
      </c>
      <c r="D8" s="16">
        <v>6</v>
      </c>
      <c r="E8" s="16">
        <v>7</v>
      </c>
    </row>
    <row r="9" spans="1:5" x14ac:dyDescent="0.25">
      <c r="A9" s="10" t="s">
        <v>423</v>
      </c>
      <c r="B9" s="16">
        <v>20</v>
      </c>
      <c r="C9" s="16">
        <v>12</v>
      </c>
      <c r="D9" s="16">
        <v>4</v>
      </c>
      <c r="E9" s="16">
        <v>17</v>
      </c>
    </row>
    <row r="10" spans="1:5" x14ac:dyDescent="0.25">
      <c r="A10" s="10" t="s">
        <v>304</v>
      </c>
      <c r="B10" s="16">
        <v>13</v>
      </c>
      <c r="C10" s="16">
        <v>14</v>
      </c>
      <c r="D10" s="16">
        <v>2</v>
      </c>
      <c r="E10" s="16">
        <v>16</v>
      </c>
    </row>
    <row r="11" spans="1:5" x14ac:dyDescent="0.25">
      <c r="A11" s="10" t="s">
        <v>427</v>
      </c>
      <c r="B11" s="16">
        <v>11</v>
      </c>
      <c r="C11" s="16">
        <v>11</v>
      </c>
      <c r="D11" s="16">
        <v>3</v>
      </c>
      <c r="E11" s="16">
        <v>5</v>
      </c>
    </row>
    <row r="12" spans="1:5" x14ac:dyDescent="0.25">
      <c r="A12" s="10" t="s">
        <v>412</v>
      </c>
      <c r="B12" s="16">
        <v>13</v>
      </c>
      <c r="C12" s="16">
        <v>16</v>
      </c>
      <c r="D12" s="16">
        <v>4</v>
      </c>
      <c r="E12" s="16">
        <v>11</v>
      </c>
    </row>
    <row r="13" spans="1:5" x14ac:dyDescent="0.25">
      <c r="A13" s="10" t="s">
        <v>389</v>
      </c>
      <c r="B13" s="16">
        <v>18</v>
      </c>
      <c r="C13" s="16">
        <v>13</v>
      </c>
      <c r="D13" s="16">
        <v>5</v>
      </c>
      <c r="E13" s="16">
        <v>14</v>
      </c>
    </row>
    <row r="14" spans="1:5" x14ac:dyDescent="0.25">
      <c r="A14" s="10" t="s">
        <v>422</v>
      </c>
      <c r="B14" s="16">
        <v>9</v>
      </c>
      <c r="C14" s="16">
        <v>15</v>
      </c>
      <c r="D14" s="16">
        <v>3</v>
      </c>
      <c r="E14" s="16">
        <v>8</v>
      </c>
    </row>
    <row r="15" spans="1:5" x14ac:dyDescent="0.25">
      <c r="A15" s="10" t="s">
        <v>340</v>
      </c>
      <c r="B15" s="16">
        <v>18</v>
      </c>
      <c r="C15" s="16">
        <v>13</v>
      </c>
      <c r="D15" s="16">
        <v>4</v>
      </c>
      <c r="E15" s="16">
        <v>10</v>
      </c>
    </row>
    <row r="16" spans="1:5" x14ac:dyDescent="0.25">
      <c r="A16" s="10" t="s">
        <v>381</v>
      </c>
      <c r="B16" s="16">
        <v>8</v>
      </c>
      <c r="C16" s="16">
        <v>9</v>
      </c>
      <c r="D16" s="16">
        <v>6</v>
      </c>
      <c r="E16" s="16">
        <v>7</v>
      </c>
    </row>
    <row r="17" spans="1:5" x14ac:dyDescent="0.25">
      <c r="A17" s="10" t="s">
        <v>372</v>
      </c>
      <c r="B17" s="16">
        <v>17</v>
      </c>
      <c r="C17" s="16">
        <v>18</v>
      </c>
      <c r="D17" s="16">
        <v>4</v>
      </c>
      <c r="E17" s="16">
        <v>6</v>
      </c>
    </row>
    <row r="18" spans="1:5" x14ac:dyDescent="0.25">
      <c r="A18" s="10" t="s">
        <v>326</v>
      </c>
      <c r="B18" s="16">
        <v>14</v>
      </c>
      <c r="C18" s="16">
        <v>15</v>
      </c>
      <c r="D18" s="16">
        <v>0</v>
      </c>
      <c r="E18" s="16">
        <v>6</v>
      </c>
    </row>
    <row r="19" spans="1:5" x14ac:dyDescent="0.25">
      <c r="A19" s="10" t="s">
        <v>379</v>
      </c>
      <c r="B19" s="16">
        <v>19</v>
      </c>
      <c r="C19" s="16">
        <v>17</v>
      </c>
      <c r="D19" s="16">
        <v>5</v>
      </c>
      <c r="E19" s="16">
        <v>11</v>
      </c>
    </row>
    <row r="20" spans="1:5" x14ac:dyDescent="0.25">
      <c r="A20" s="10" t="s">
        <v>302</v>
      </c>
      <c r="B20" s="16">
        <v>27</v>
      </c>
      <c r="C20" s="16">
        <v>25</v>
      </c>
      <c r="D20" s="16">
        <v>10</v>
      </c>
      <c r="E20" s="16">
        <v>25</v>
      </c>
    </row>
    <row r="21" spans="1:5" x14ac:dyDescent="0.25">
      <c r="A21" s="10" t="s">
        <v>312</v>
      </c>
      <c r="B21" s="16">
        <v>17</v>
      </c>
      <c r="C21" s="16">
        <v>26</v>
      </c>
      <c r="D21" s="16">
        <v>4</v>
      </c>
      <c r="E21" s="16">
        <v>14</v>
      </c>
    </row>
    <row r="22" spans="1:5" x14ac:dyDescent="0.25">
      <c r="A22" s="10" t="s">
        <v>429</v>
      </c>
      <c r="B22" s="16">
        <v>22</v>
      </c>
      <c r="C22" s="16">
        <v>19</v>
      </c>
      <c r="D22" s="16">
        <v>13</v>
      </c>
      <c r="E22" s="16">
        <v>23</v>
      </c>
    </row>
    <row r="23" spans="1:5" x14ac:dyDescent="0.25">
      <c r="A23" s="10" t="s">
        <v>343</v>
      </c>
      <c r="B23" s="16">
        <v>18</v>
      </c>
      <c r="C23" s="16">
        <v>15</v>
      </c>
      <c r="D23" s="16">
        <v>5</v>
      </c>
      <c r="E23" s="16">
        <v>14</v>
      </c>
    </row>
    <row r="24" spans="1:5" x14ac:dyDescent="0.25">
      <c r="A24" s="10" t="s">
        <v>318</v>
      </c>
      <c r="B24" s="16">
        <v>9</v>
      </c>
      <c r="C24" s="16">
        <v>12</v>
      </c>
      <c r="D24" s="16">
        <v>6</v>
      </c>
      <c r="E24" s="16">
        <v>12</v>
      </c>
    </row>
    <row r="25" spans="1:5" x14ac:dyDescent="0.25">
      <c r="A25" s="10" t="s">
        <v>375</v>
      </c>
      <c r="B25" s="16">
        <v>17</v>
      </c>
      <c r="C25" s="16">
        <v>13</v>
      </c>
      <c r="D25" s="16">
        <v>4</v>
      </c>
      <c r="E25" s="16">
        <v>9</v>
      </c>
    </row>
    <row r="26" spans="1:5" x14ac:dyDescent="0.25">
      <c r="A26" s="10" t="s">
        <v>353</v>
      </c>
      <c r="B26" s="16">
        <v>8</v>
      </c>
      <c r="C26" s="16">
        <v>8</v>
      </c>
      <c r="D26" s="16">
        <v>6</v>
      </c>
      <c r="E26" s="16">
        <v>7</v>
      </c>
    </row>
    <row r="27" spans="1:5" x14ac:dyDescent="0.25">
      <c r="A27" s="10" t="s">
        <v>390</v>
      </c>
      <c r="B27" s="16">
        <v>17</v>
      </c>
      <c r="C27" s="16">
        <v>22</v>
      </c>
      <c r="D27" s="16">
        <v>12</v>
      </c>
      <c r="E27" s="16">
        <v>21</v>
      </c>
    </row>
    <row r="28" spans="1:5" x14ac:dyDescent="0.25">
      <c r="A28" s="10" t="s">
        <v>310</v>
      </c>
      <c r="B28" s="16">
        <v>32</v>
      </c>
      <c r="C28" s="16">
        <v>31</v>
      </c>
      <c r="D28" s="16">
        <v>4</v>
      </c>
      <c r="E28" s="16">
        <v>10</v>
      </c>
    </row>
    <row r="29" spans="1:5" x14ac:dyDescent="0.25">
      <c r="A29" s="10" t="s">
        <v>373</v>
      </c>
      <c r="B29" s="16">
        <v>16</v>
      </c>
      <c r="C29" s="16">
        <v>11</v>
      </c>
      <c r="D29" s="16">
        <v>2</v>
      </c>
      <c r="E29" s="16">
        <v>19</v>
      </c>
    </row>
    <row r="30" spans="1:5" x14ac:dyDescent="0.25">
      <c r="A30" s="10" t="s">
        <v>394</v>
      </c>
      <c r="B30" s="16">
        <v>36</v>
      </c>
      <c r="C30" s="16">
        <v>32</v>
      </c>
      <c r="D30" s="16">
        <v>15</v>
      </c>
      <c r="E30" s="16">
        <v>34</v>
      </c>
    </row>
    <row r="31" spans="1:5" x14ac:dyDescent="0.25">
      <c r="A31" s="10" t="s">
        <v>368</v>
      </c>
      <c r="B31" s="16">
        <v>22</v>
      </c>
      <c r="C31" s="16">
        <v>40</v>
      </c>
      <c r="D31" s="16">
        <v>10</v>
      </c>
      <c r="E31" s="16">
        <v>23</v>
      </c>
    </row>
    <row r="32" spans="1:5" x14ac:dyDescent="0.25">
      <c r="A32" s="10" t="s">
        <v>383</v>
      </c>
      <c r="B32" s="16">
        <v>17</v>
      </c>
      <c r="C32" s="16">
        <v>7</v>
      </c>
      <c r="D32" s="16">
        <v>5</v>
      </c>
      <c r="E32" s="16">
        <v>11</v>
      </c>
    </row>
    <row r="33" spans="1:5" x14ac:dyDescent="0.25">
      <c r="A33" s="10" t="s">
        <v>358</v>
      </c>
      <c r="B33" s="16">
        <v>22</v>
      </c>
      <c r="C33" s="16">
        <v>25</v>
      </c>
      <c r="D33" s="16">
        <v>13</v>
      </c>
      <c r="E33" s="16">
        <v>36</v>
      </c>
    </row>
    <row r="34" spans="1:5" x14ac:dyDescent="0.25">
      <c r="A34" s="10" t="s">
        <v>370</v>
      </c>
      <c r="B34" s="16">
        <v>12</v>
      </c>
      <c r="C34" s="16">
        <v>13</v>
      </c>
      <c r="D34" s="16">
        <v>6</v>
      </c>
      <c r="E34" s="16">
        <v>16</v>
      </c>
    </row>
    <row r="35" spans="1:5" x14ac:dyDescent="0.25">
      <c r="A35" s="10" t="s">
        <v>426</v>
      </c>
      <c r="B35" s="16">
        <v>27</v>
      </c>
      <c r="C35" s="16">
        <v>28</v>
      </c>
      <c r="D35" s="16">
        <v>9</v>
      </c>
      <c r="E35" s="16">
        <v>31</v>
      </c>
    </row>
    <row r="36" spans="1:5" x14ac:dyDescent="0.25">
      <c r="A36" s="10" t="s">
        <v>400</v>
      </c>
      <c r="B36" s="16">
        <v>17</v>
      </c>
      <c r="C36" s="16">
        <v>21</v>
      </c>
      <c r="D36" s="16">
        <v>2</v>
      </c>
      <c r="E36" s="16">
        <v>10</v>
      </c>
    </row>
    <row r="37" spans="1:5" x14ac:dyDescent="0.25">
      <c r="A37" s="10" t="s">
        <v>293</v>
      </c>
      <c r="B37" s="16">
        <v>20</v>
      </c>
      <c r="C37" s="16">
        <v>24</v>
      </c>
      <c r="D37" s="16">
        <v>6</v>
      </c>
      <c r="E37" s="16">
        <v>12</v>
      </c>
    </row>
    <row r="38" spans="1:5" x14ac:dyDescent="0.25">
      <c r="A38" s="10" t="s">
        <v>409</v>
      </c>
      <c r="B38" s="16">
        <v>12</v>
      </c>
      <c r="C38" s="16">
        <v>15</v>
      </c>
      <c r="D38" s="16">
        <v>8</v>
      </c>
      <c r="E38" s="16">
        <v>22</v>
      </c>
    </row>
    <row r="39" spans="1:5" x14ac:dyDescent="0.25">
      <c r="A39" s="10" t="s">
        <v>403</v>
      </c>
      <c r="B39" s="16"/>
      <c r="C39" s="16"/>
      <c r="D39" s="16"/>
      <c r="E39" s="16"/>
    </row>
    <row r="40" spans="1:5" x14ac:dyDescent="0.25">
      <c r="A40" s="10" t="s">
        <v>347</v>
      </c>
      <c r="B40" s="16">
        <v>22</v>
      </c>
      <c r="C40" s="16">
        <v>31</v>
      </c>
      <c r="D40" s="16">
        <v>4</v>
      </c>
      <c r="E40" s="16">
        <v>12</v>
      </c>
    </row>
    <row r="41" spans="1:5" x14ac:dyDescent="0.25">
      <c r="A41" s="10" t="s">
        <v>311</v>
      </c>
      <c r="B41" s="16">
        <v>21</v>
      </c>
      <c r="C41" s="16">
        <v>24</v>
      </c>
      <c r="D41" s="16">
        <v>4</v>
      </c>
      <c r="E41" s="16">
        <v>11</v>
      </c>
    </row>
    <row r="42" spans="1:5" x14ac:dyDescent="0.25">
      <c r="A42" s="10" t="s">
        <v>324</v>
      </c>
      <c r="B42" s="16">
        <v>12</v>
      </c>
      <c r="C42" s="16">
        <v>16</v>
      </c>
      <c r="D42" s="16">
        <v>7</v>
      </c>
      <c r="E42" s="16">
        <v>17</v>
      </c>
    </row>
    <row r="43" spans="1:5" x14ac:dyDescent="0.25">
      <c r="A43" s="10" t="s">
        <v>320</v>
      </c>
      <c r="B43" s="16">
        <v>21</v>
      </c>
      <c r="C43" s="16">
        <v>20</v>
      </c>
      <c r="D43" s="16">
        <v>2</v>
      </c>
      <c r="E43" s="16">
        <v>14</v>
      </c>
    </row>
    <row r="44" spans="1:5" x14ac:dyDescent="0.25">
      <c r="A44" s="10" t="s">
        <v>430</v>
      </c>
      <c r="B44" s="16">
        <v>24</v>
      </c>
      <c r="C44" s="16">
        <v>18</v>
      </c>
      <c r="D44" s="16">
        <v>6</v>
      </c>
      <c r="E44" s="16">
        <v>10</v>
      </c>
    </row>
    <row r="45" spans="1:5" x14ac:dyDescent="0.25">
      <c r="A45" s="10" t="s">
        <v>362</v>
      </c>
      <c r="B45" s="16">
        <v>14</v>
      </c>
      <c r="C45" s="16">
        <v>17</v>
      </c>
      <c r="D45" s="16">
        <v>7</v>
      </c>
      <c r="E45" s="16">
        <v>8</v>
      </c>
    </row>
    <row r="46" spans="1:5" x14ac:dyDescent="0.25">
      <c r="A46" s="10" t="s">
        <v>349</v>
      </c>
      <c r="B46" s="16">
        <v>18</v>
      </c>
      <c r="C46" s="16">
        <v>12</v>
      </c>
      <c r="D46" s="16">
        <v>4</v>
      </c>
      <c r="E46" s="16">
        <v>21</v>
      </c>
    </row>
    <row r="47" spans="1:5" x14ac:dyDescent="0.25">
      <c r="A47" s="10" t="s">
        <v>402</v>
      </c>
      <c r="B47" s="16">
        <v>23</v>
      </c>
      <c r="C47" s="16">
        <v>23</v>
      </c>
      <c r="D47" s="16">
        <v>8</v>
      </c>
      <c r="E47" s="16">
        <v>20</v>
      </c>
    </row>
    <row r="48" spans="1:5" x14ac:dyDescent="0.25">
      <c r="A48" s="10" t="s">
        <v>384</v>
      </c>
      <c r="B48" s="16">
        <v>24</v>
      </c>
      <c r="C48" s="16">
        <v>16</v>
      </c>
      <c r="D48" s="16">
        <v>3</v>
      </c>
      <c r="E48" s="16">
        <v>9</v>
      </c>
    </row>
    <row r="49" spans="1:5" x14ac:dyDescent="0.25">
      <c r="A49" s="10" t="s">
        <v>433</v>
      </c>
      <c r="B49" s="16">
        <v>13</v>
      </c>
      <c r="C49" s="16">
        <v>16</v>
      </c>
      <c r="D49" s="16">
        <v>7</v>
      </c>
      <c r="E49" s="16">
        <v>21</v>
      </c>
    </row>
    <row r="50" spans="1:5" x14ac:dyDescent="0.25">
      <c r="A50" s="10" t="s">
        <v>414</v>
      </c>
      <c r="B50" s="16">
        <v>19</v>
      </c>
      <c r="C50" s="16">
        <v>29</v>
      </c>
      <c r="D50" s="16">
        <v>7</v>
      </c>
      <c r="E50" s="16">
        <v>20</v>
      </c>
    </row>
    <row r="51" spans="1:5" x14ac:dyDescent="0.25">
      <c r="A51" s="10" t="s">
        <v>345</v>
      </c>
      <c r="B51" s="16">
        <v>16</v>
      </c>
      <c r="C51" s="16">
        <v>11</v>
      </c>
      <c r="D51" s="16">
        <v>4</v>
      </c>
      <c r="E51" s="16">
        <v>14</v>
      </c>
    </row>
    <row r="52" spans="1:5" x14ac:dyDescent="0.25">
      <c r="A52" s="10" t="s">
        <v>327</v>
      </c>
      <c r="B52" s="16"/>
      <c r="C52" s="16"/>
      <c r="D52" s="16"/>
      <c r="E52" s="16"/>
    </row>
    <row r="53" spans="1:5" x14ac:dyDescent="0.25">
      <c r="A53" s="10" t="s">
        <v>397</v>
      </c>
      <c r="B53" s="16">
        <v>17</v>
      </c>
      <c r="C53" s="16">
        <v>15</v>
      </c>
      <c r="D53" s="16">
        <v>8</v>
      </c>
      <c r="E53" s="16">
        <v>23</v>
      </c>
    </row>
    <row r="54" spans="1:5" x14ac:dyDescent="0.25">
      <c r="A54" s="10" t="s">
        <v>341</v>
      </c>
      <c r="B54" s="16">
        <v>20</v>
      </c>
      <c r="C54" s="16">
        <v>23</v>
      </c>
      <c r="D54" s="16">
        <v>10</v>
      </c>
      <c r="E54" s="16">
        <v>19</v>
      </c>
    </row>
    <row r="55" spans="1:5" x14ac:dyDescent="0.25">
      <c r="A55" s="10" t="s">
        <v>333</v>
      </c>
      <c r="B55" s="16">
        <v>26</v>
      </c>
      <c r="C55" s="16">
        <v>25</v>
      </c>
      <c r="D55" s="16">
        <v>5</v>
      </c>
      <c r="E55" s="16">
        <v>19</v>
      </c>
    </row>
    <row r="56" spans="1:5" x14ac:dyDescent="0.25">
      <c r="A56" s="10" t="s">
        <v>418</v>
      </c>
      <c r="B56" s="16">
        <v>25</v>
      </c>
      <c r="C56" s="16">
        <v>32</v>
      </c>
      <c r="D56" s="16">
        <v>4</v>
      </c>
      <c r="E56" s="16">
        <v>18</v>
      </c>
    </row>
    <row r="57" spans="1:5" x14ac:dyDescent="0.25">
      <c r="A57" s="10" t="s">
        <v>355</v>
      </c>
      <c r="B57" s="16">
        <v>23</v>
      </c>
      <c r="C57" s="16">
        <v>15</v>
      </c>
      <c r="D57" s="16">
        <v>8</v>
      </c>
      <c r="E57" s="16">
        <v>29</v>
      </c>
    </row>
    <row r="58" spans="1:5" x14ac:dyDescent="0.25">
      <c r="A58" s="10" t="s">
        <v>391</v>
      </c>
      <c r="B58" s="16">
        <v>12</v>
      </c>
      <c r="C58" s="16">
        <v>19</v>
      </c>
      <c r="D58" s="16">
        <v>6</v>
      </c>
      <c r="E58" s="16">
        <v>14</v>
      </c>
    </row>
    <row r="59" spans="1:5" x14ac:dyDescent="0.25">
      <c r="A59" s="10" t="s">
        <v>415</v>
      </c>
      <c r="B59" s="16">
        <v>17</v>
      </c>
      <c r="C59" s="16">
        <v>21</v>
      </c>
      <c r="D59" s="16">
        <v>2</v>
      </c>
      <c r="E59" s="16">
        <v>5</v>
      </c>
    </row>
    <row r="60" spans="1:5" x14ac:dyDescent="0.25">
      <c r="A60" s="10" t="s">
        <v>387</v>
      </c>
      <c r="B60" s="16">
        <v>10</v>
      </c>
      <c r="C60" s="16">
        <v>13</v>
      </c>
      <c r="D60" s="16">
        <v>5</v>
      </c>
      <c r="E60" s="16">
        <v>18</v>
      </c>
    </row>
    <row r="61" spans="1:5" x14ac:dyDescent="0.25">
      <c r="A61" s="10" t="s">
        <v>420</v>
      </c>
      <c r="B61" s="16">
        <v>30</v>
      </c>
      <c r="C61" s="16">
        <v>23</v>
      </c>
      <c r="D61" s="16">
        <v>7</v>
      </c>
      <c r="E61" s="16">
        <v>20</v>
      </c>
    </row>
    <row r="62" spans="1:5" x14ac:dyDescent="0.25">
      <c r="A62" s="10" t="s">
        <v>404</v>
      </c>
      <c r="B62" s="16">
        <v>13</v>
      </c>
      <c r="C62" s="16">
        <v>15</v>
      </c>
      <c r="D62" s="16">
        <v>4</v>
      </c>
      <c r="E62" s="16">
        <v>14</v>
      </c>
    </row>
    <row r="63" spans="1:5" x14ac:dyDescent="0.25">
      <c r="A63" s="10" t="s">
        <v>330</v>
      </c>
      <c r="B63" s="16">
        <v>29</v>
      </c>
      <c r="C63" s="16">
        <v>44</v>
      </c>
      <c r="D63" s="16">
        <v>10</v>
      </c>
      <c r="E63" s="16">
        <v>22</v>
      </c>
    </row>
    <row r="64" spans="1:5" x14ac:dyDescent="0.25">
      <c r="A64" s="10" t="s">
        <v>299</v>
      </c>
      <c r="B64" s="16">
        <v>15</v>
      </c>
      <c r="C64" s="16">
        <v>14</v>
      </c>
      <c r="D64" s="16">
        <v>1</v>
      </c>
      <c r="E64" s="16">
        <v>9</v>
      </c>
    </row>
    <row r="65" spans="1:5" x14ac:dyDescent="0.25">
      <c r="A65" s="10" t="s">
        <v>438</v>
      </c>
      <c r="B65" s="16">
        <v>8</v>
      </c>
      <c r="C65" s="16">
        <v>14</v>
      </c>
      <c r="D65" s="16">
        <v>7</v>
      </c>
      <c r="E65" s="16">
        <v>13</v>
      </c>
    </row>
    <row r="66" spans="1:5" x14ac:dyDescent="0.25">
      <c r="A66" s="10" t="s">
        <v>380</v>
      </c>
      <c r="B66" s="16">
        <v>23</v>
      </c>
      <c r="C66" s="16">
        <v>23</v>
      </c>
      <c r="D66" s="16">
        <v>8</v>
      </c>
      <c r="E66" s="16">
        <v>21</v>
      </c>
    </row>
    <row r="67" spans="1:5" x14ac:dyDescent="0.25">
      <c r="A67" s="10" t="s">
        <v>408</v>
      </c>
      <c r="B67" s="16">
        <v>13</v>
      </c>
      <c r="C67" s="16">
        <v>18</v>
      </c>
      <c r="D67" s="16">
        <v>9</v>
      </c>
      <c r="E67" s="16">
        <v>19</v>
      </c>
    </row>
    <row r="68" spans="1:5" x14ac:dyDescent="0.25">
      <c r="A68" s="10" t="s">
        <v>377</v>
      </c>
      <c r="B68" s="16">
        <v>26</v>
      </c>
      <c r="C68" s="16">
        <v>41</v>
      </c>
      <c r="D68" s="16">
        <v>8</v>
      </c>
      <c r="E68" s="16">
        <v>16</v>
      </c>
    </row>
    <row r="69" spans="1:5" x14ac:dyDescent="0.25">
      <c r="A69" s="10" t="s">
        <v>401</v>
      </c>
      <c r="B69" s="16">
        <v>15</v>
      </c>
      <c r="C69" s="16">
        <v>15</v>
      </c>
      <c r="D69" s="16">
        <v>4</v>
      </c>
      <c r="E69" s="16">
        <v>12</v>
      </c>
    </row>
    <row r="70" spans="1:5" x14ac:dyDescent="0.25">
      <c r="A70" s="10" t="s">
        <v>337</v>
      </c>
      <c r="B70" s="16">
        <v>21</v>
      </c>
      <c r="C70" s="16">
        <v>28</v>
      </c>
      <c r="D70" s="16">
        <v>6</v>
      </c>
      <c r="E70" s="16">
        <v>14</v>
      </c>
    </row>
    <row r="71" spans="1:5" x14ac:dyDescent="0.25">
      <c r="A71" s="10" t="s">
        <v>364</v>
      </c>
      <c r="B71" s="16">
        <v>11</v>
      </c>
      <c r="C71" s="16">
        <v>18</v>
      </c>
      <c r="D71" s="16">
        <v>5</v>
      </c>
      <c r="E71" s="16">
        <v>17</v>
      </c>
    </row>
    <row r="72" spans="1:5" x14ac:dyDescent="0.25">
      <c r="A72" s="10" t="s">
        <v>413</v>
      </c>
      <c r="B72" s="16">
        <v>13</v>
      </c>
      <c r="C72" s="16">
        <v>11</v>
      </c>
      <c r="D72" s="16">
        <v>7</v>
      </c>
      <c r="E72" s="16">
        <v>4</v>
      </c>
    </row>
    <row r="73" spans="1:5" x14ac:dyDescent="0.25">
      <c r="A73" s="10" t="s">
        <v>371</v>
      </c>
      <c r="B73" s="16">
        <v>26</v>
      </c>
      <c r="C73" s="16">
        <v>25</v>
      </c>
      <c r="D73" s="16">
        <v>8</v>
      </c>
      <c r="E73" s="16">
        <v>25</v>
      </c>
    </row>
    <row r="74" spans="1:5" x14ac:dyDescent="0.25">
      <c r="A74" s="10" t="s">
        <v>334</v>
      </c>
      <c r="B74" s="16">
        <v>21</v>
      </c>
      <c r="C74" s="16">
        <v>26</v>
      </c>
      <c r="D74" s="16">
        <v>7</v>
      </c>
      <c r="E74" s="16">
        <v>19</v>
      </c>
    </row>
    <row r="75" spans="1:5" x14ac:dyDescent="0.25">
      <c r="A75" s="10" t="s">
        <v>410</v>
      </c>
      <c r="B75" s="16">
        <v>23</v>
      </c>
      <c r="C75" s="16">
        <v>33</v>
      </c>
      <c r="D75" s="16">
        <v>5</v>
      </c>
      <c r="E75" s="16">
        <v>16</v>
      </c>
    </row>
    <row r="76" spans="1:5" x14ac:dyDescent="0.25">
      <c r="A76" s="10" t="s">
        <v>315</v>
      </c>
      <c r="B76" s="16">
        <v>24</v>
      </c>
      <c r="C76" s="16">
        <v>27</v>
      </c>
      <c r="D76" s="16">
        <v>4</v>
      </c>
      <c r="E76" s="16">
        <v>12</v>
      </c>
    </row>
    <row r="77" spans="1:5" x14ac:dyDescent="0.25">
      <c r="A77" s="10" t="s">
        <v>297</v>
      </c>
      <c r="B77" s="16">
        <v>14</v>
      </c>
      <c r="C77" s="16">
        <v>25</v>
      </c>
      <c r="D77" s="16">
        <v>9</v>
      </c>
      <c r="E77" s="16">
        <v>14</v>
      </c>
    </row>
    <row r="78" spans="1:5" x14ac:dyDescent="0.25">
      <c r="A78" s="10" t="s">
        <v>365</v>
      </c>
      <c r="B78" s="16">
        <v>15</v>
      </c>
      <c r="C78" s="16">
        <v>23</v>
      </c>
      <c r="D78" s="16">
        <v>3</v>
      </c>
      <c r="E78" s="16">
        <v>12</v>
      </c>
    </row>
    <row r="79" spans="1:5" x14ac:dyDescent="0.25">
      <c r="A79" s="10" t="s">
        <v>292</v>
      </c>
      <c r="B79" s="16">
        <v>16</v>
      </c>
      <c r="C79" s="16">
        <v>22</v>
      </c>
      <c r="D79" s="16">
        <v>4</v>
      </c>
      <c r="E79" s="16">
        <v>7</v>
      </c>
    </row>
    <row r="80" spans="1:5" x14ac:dyDescent="0.25">
      <c r="A80" s="10" t="s">
        <v>392</v>
      </c>
      <c r="B80" s="16">
        <v>20</v>
      </c>
      <c r="C80" s="16">
        <v>28</v>
      </c>
      <c r="D80" s="16">
        <v>4</v>
      </c>
      <c r="E80" s="16">
        <v>17</v>
      </c>
    </row>
    <row r="81" spans="1:5" x14ac:dyDescent="0.25">
      <c r="A81" s="10" t="s">
        <v>424</v>
      </c>
      <c r="B81" s="16">
        <v>15</v>
      </c>
      <c r="C81" s="16">
        <v>17</v>
      </c>
      <c r="D81" s="16">
        <v>3</v>
      </c>
      <c r="E81" s="16">
        <v>9</v>
      </c>
    </row>
    <row r="82" spans="1:5" x14ac:dyDescent="0.25">
      <c r="A82" s="10" t="s">
        <v>417</v>
      </c>
      <c r="B82" s="16">
        <v>14</v>
      </c>
      <c r="C82" s="16">
        <v>23</v>
      </c>
      <c r="D82" s="16">
        <v>2</v>
      </c>
      <c r="E82" s="16">
        <v>6</v>
      </c>
    </row>
    <row r="83" spans="1:5" x14ac:dyDescent="0.25">
      <c r="A83" s="10" t="s">
        <v>359</v>
      </c>
      <c r="B83" s="16">
        <v>21</v>
      </c>
      <c r="C83" s="16">
        <v>29</v>
      </c>
      <c r="D83" s="16">
        <v>5</v>
      </c>
      <c r="E83" s="16">
        <v>13</v>
      </c>
    </row>
    <row r="84" spans="1:5" x14ac:dyDescent="0.25">
      <c r="A84" s="10" t="s">
        <v>331</v>
      </c>
      <c r="B84" s="16">
        <v>20</v>
      </c>
      <c r="C84" s="16">
        <v>19</v>
      </c>
      <c r="D84" s="16">
        <v>6</v>
      </c>
      <c r="E84" s="16">
        <v>10</v>
      </c>
    </row>
    <row r="85" spans="1:5" x14ac:dyDescent="0.25">
      <c r="A85" s="10" t="s">
        <v>296</v>
      </c>
      <c r="B85" s="16">
        <v>35</v>
      </c>
      <c r="C85" s="16">
        <v>43</v>
      </c>
      <c r="D85" s="16">
        <v>17</v>
      </c>
      <c r="E85" s="16">
        <v>35</v>
      </c>
    </row>
    <row r="86" spans="1:5" x14ac:dyDescent="0.25">
      <c r="A86" s="10" t="s">
        <v>395</v>
      </c>
      <c r="B86" s="16">
        <v>18</v>
      </c>
      <c r="C86" s="16">
        <v>24</v>
      </c>
      <c r="D86" s="16">
        <v>2</v>
      </c>
      <c r="E86" s="16">
        <v>8</v>
      </c>
    </row>
    <row r="87" spans="1:5" x14ac:dyDescent="0.25">
      <c r="A87" s="10" t="s">
        <v>350</v>
      </c>
      <c r="B87" s="16">
        <v>24</v>
      </c>
      <c r="C87" s="16">
        <v>12</v>
      </c>
      <c r="D87" s="16">
        <v>3</v>
      </c>
      <c r="E87" s="16">
        <v>8</v>
      </c>
    </row>
    <row r="88" spans="1:5" x14ac:dyDescent="0.25">
      <c r="A88" s="10" t="s">
        <v>317</v>
      </c>
      <c r="B88" s="16">
        <v>19</v>
      </c>
      <c r="C88" s="16">
        <v>24</v>
      </c>
      <c r="D88" s="16">
        <v>6</v>
      </c>
      <c r="E88" s="16">
        <v>15</v>
      </c>
    </row>
    <row r="89" spans="1:5" x14ac:dyDescent="0.25">
      <c r="A89" s="10" t="s">
        <v>396</v>
      </c>
      <c r="B89" s="16">
        <v>26</v>
      </c>
      <c r="C89" s="16">
        <v>14</v>
      </c>
      <c r="D89" s="16">
        <v>3</v>
      </c>
      <c r="E89" s="16">
        <v>15</v>
      </c>
    </row>
    <row r="90" spans="1:5" x14ac:dyDescent="0.25">
      <c r="A90" s="10" t="s">
        <v>335</v>
      </c>
      <c r="B90" s="16"/>
      <c r="C90" s="16"/>
      <c r="D90" s="16"/>
      <c r="E90" s="16"/>
    </row>
    <row r="91" spans="1:5" x14ac:dyDescent="0.25">
      <c r="A91" s="10" t="s">
        <v>382</v>
      </c>
      <c r="B91" s="16">
        <v>27</v>
      </c>
      <c r="C91" s="16">
        <v>25</v>
      </c>
      <c r="D91" s="16">
        <v>4</v>
      </c>
      <c r="E91" s="16">
        <v>14</v>
      </c>
    </row>
    <row r="92" spans="1:5" x14ac:dyDescent="0.25">
      <c r="A92" s="10" t="s">
        <v>428</v>
      </c>
      <c r="B92" s="16">
        <v>19</v>
      </c>
      <c r="C92" s="16">
        <v>18</v>
      </c>
      <c r="D92" s="16">
        <v>6</v>
      </c>
      <c r="E92" s="16">
        <v>10</v>
      </c>
    </row>
    <row r="93" spans="1:5" x14ac:dyDescent="0.25">
      <c r="A93" s="10" t="s">
        <v>437</v>
      </c>
      <c r="B93" s="16">
        <v>24</v>
      </c>
      <c r="C93" s="16">
        <v>20</v>
      </c>
      <c r="D93" s="16">
        <v>5</v>
      </c>
      <c r="E93" s="16">
        <v>10</v>
      </c>
    </row>
    <row r="94" spans="1:5" x14ac:dyDescent="0.25">
      <c r="A94" s="10" t="s">
        <v>374</v>
      </c>
      <c r="B94" s="16">
        <v>9</v>
      </c>
      <c r="C94" s="16">
        <v>16</v>
      </c>
      <c r="D94" s="16">
        <v>4</v>
      </c>
      <c r="E94" s="16">
        <v>9</v>
      </c>
    </row>
    <row r="95" spans="1:5" x14ac:dyDescent="0.25">
      <c r="A95" s="10" t="s">
        <v>338</v>
      </c>
      <c r="B95" s="16">
        <v>28</v>
      </c>
      <c r="C95" s="16">
        <v>26</v>
      </c>
      <c r="D95" s="16">
        <v>6</v>
      </c>
      <c r="E95" s="16">
        <v>8</v>
      </c>
    </row>
    <row r="96" spans="1:5" x14ac:dyDescent="0.25">
      <c r="A96" s="10" t="s">
        <v>354</v>
      </c>
      <c r="B96" s="16">
        <v>19</v>
      </c>
      <c r="C96" s="16">
        <v>12</v>
      </c>
      <c r="D96" s="16">
        <v>2</v>
      </c>
      <c r="E96" s="16">
        <v>4</v>
      </c>
    </row>
    <row r="97" spans="1:5" x14ac:dyDescent="0.25">
      <c r="A97" s="10" t="s">
        <v>290</v>
      </c>
      <c r="B97" s="16"/>
      <c r="C97" s="16"/>
      <c r="D97" s="16"/>
      <c r="E97" s="16"/>
    </row>
    <row r="98" spans="1:5" x14ac:dyDescent="0.25">
      <c r="A98" s="10" t="s">
        <v>329</v>
      </c>
      <c r="B98" s="16">
        <v>19</v>
      </c>
      <c r="C98" s="16" t="s">
        <v>259</v>
      </c>
      <c r="D98" s="16">
        <v>3</v>
      </c>
      <c r="E98" s="16">
        <v>16</v>
      </c>
    </row>
    <row r="99" spans="1:5" x14ac:dyDescent="0.25">
      <c r="A99" s="10" t="s">
        <v>421</v>
      </c>
      <c r="B99" s="16">
        <v>15</v>
      </c>
      <c r="C99" s="16">
        <v>19</v>
      </c>
      <c r="D99" s="16">
        <v>5</v>
      </c>
      <c r="E99" s="16">
        <v>10</v>
      </c>
    </row>
    <row r="100" spans="1:5" x14ac:dyDescent="0.25">
      <c r="A100" s="10" t="s">
        <v>346</v>
      </c>
      <c r="B100" s="16"/>
      <c r="C100" s="16"/>
      <c r="D100" s="16"/>
      <c r="E100" s="16"/>
    </row>
    <row r="101" spans="1:5" x14ac:dyDescent="0.25">
      <c r="A101" s="10" t="s">
        <v>300</v>
      </c>
      <c r="B101" s="16"/>
      <c r="C101" s="16"/>
      <c r="D101" s="16"/>
      <c r="E101" s="16"/>
    </row>
    <row r="102" spans="1:5" x14ac:dyDescent="0.25">
      <c r="A102" s="10" t="s">
        <v>313</v>
      </c>
      <c r="B102" s="16"/>
      <c r="C102" s="16"/>
      <c r="D102" s="16"/>
      <c r="E102" s="16"/>
    </row>
    <row r="103" spans="1:5" x14ac:dyDescent="0.25">
      <c r="A103" s="10" t="s">
        <v>342</v>
      </c>
      <c r="B103" s="16"/>
      <c r="C103" s="16"/>
      <c r="D103" s="16"/>
      <c r="E103" s="16"/>
    </row>
    <row r="104" spans="1:5" x14ac:dyDescent="0.25">
      <c r="A104" s="10" t="s">
        <v>385</v>
      </c>
      <c r="B104" s="16">
        <v>12</v>
      </c>
      <c r="C104" s="16">
        <v>11</v>
      </c>
      <c r="D104" s="16">
        <v>8</v>
      </c>
      <c r="E104" s="16">
        <v>17</v>
      </c>
    </row>
    <row r="105" spans="1:5" x14ac:dyDescent="0.25">
      <c r="A105" s="10" t="s">
        <v>399</v>
      </c>
      <c r="B105" s="16">
        <v>19</v>
      </c>
      <c r="C105" s="16">
        <v>16</v>
      </c>
      <c r="D105" s="16">
        <v>12</v>
      </c>
      <c r="E105" s="16">
        <v>23</v>
      </c>
    </row>
    <row r="106" spans="1:5" x14ac:dyDescent="0.25">
      <c r="A106" s="10" t="s">
        <v>434</v>
      </c>
      <c r="B106" s="16"/>
      <c r="C106" s="16"/>
      <c r="D106" s="16"/>
      <c r="E106" s="16"/>
    </row>
    <row r="107" spans="1:5" x14ac:dyDescent="0.25">
      <c r="A107" s="10" t="s">
        <v>367</v>
      </c>
      <c r="B107" s="16">
        <v>19</v>
      </c>
      <c r="C107" s="16">
        <v>12</v>
      </c>
      <c r="D107" s="16">
        <v>7</v>
      </c>
      <c r="E107" s="16">
        <v>13</v>
      </c>
    </row>
    <row r="108" spans="1:5" x14ac:dyDescent="0.25">
      <c r="A108" s="10" t="s">
        <v>419</v>
      </c>
      <c r="B108" s="16"/>
      <c r="C108" s="16"/>
      <c r="D108" s="16"/>
      <c r="E108" s="16"/>
    </row>
    <row r="109" spans="1:5" x14ac:dyDescent="0.25">
      <c r="A109" s="10" t="s">
        <v>386</v>
      </c>
      <c r="B109" s="16"/>
      <c r="C109" s="16"/>
      <c r="D109" s="16"/>
      <c r="E109" s="16"/>
    </row>
    <row r="110" spans="1:5" x14ac:dyDescent="0.25">
      <c r="A110" s="10" t="s">
        <v>307</v>
      </c>
      <c r="B110" s="16"/>
      <c r="C110" s="16"/>
      <c r="D110" s="16"/>
      <c r="E110" s="16"/>
    </row>
    <row r="111" spans="1:5" x14ac:dyDescent="0.25">
      <c r="A111" s="10" t="s">
        <v>308</v>
      </c>
      <c r="B111" s="16">
        <v>23</v>
      </c>
      <c r="C111" s="16">
        <v>32</v>
      </c>
      <c r="D111" s="16">
        <v>7</v>
      </c>
      <c r="E111" s="16">
        <v>17</v>
      </c>
    </row>
    <row r="112" spans="1:5" x14ac:dyDescent="0.25">
      <c r="A112" s="10" t="s">
        <v>305</v>
      </c>
      <c r="B112" s="16">
        <v>20</v>
      </c>
      <c r="C112" s="16">
        <v>17</v>
      </c>
      <c r="D112" s="16">
        <v>6</v>
      </c>
      <c r="E112" s="16">
        <v>17</v>
      </c>
    </row>
    <row r="113" spans="1:5" x14ac:dyDescent="0.25">
      <c r="A113" s="10" t="s">
        <v>291</v>
      </c>
      <c r="B113" s="16">
        <v>12</v>
      </c>
      <c r="C113" s="16">
        <v>15</v>
      </c>
      <c r="D113" s="16">
        <v>3</v>
      </c>
      <c r="E113" s="16">
        <v>12</v>
      </c>
    </row>
    <row r="114" spans="1:5" x14ac:dyDescent="0.25">
      <c r="A114" s="10" t="s">
        <v>388</v>
      </c>
      <c r="B114" s="16">
        <v>22</v>
      </c>
      <c r="C114" s="16">
        <v>31</v>
      </c>
      <c r="D114" s="16">
        <v>12</v>
      </c>
      <c r="E114" s="16">
        <v>23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37"/>
  <sheetViews>
    <sheetView workbookViewId="0">
      <pane xSplit="1" ySplit="1" topLeftCell="B2" activePane="bottomRight" state="frozen"/>
      <selection activeCell="A2" sqref="A2:H1580"/>
      <selection pane="topRight" activeCell="A2" sqref="A2:H1580"/>
      <selection pane="bottomLeft" activeCell="A2" sqref="A2:H1580"/>
      <selection pane="bottomRight" activeCell="D35" sqref="D35"/>
    </sheetView>
  </sheetViews>
  <sheetFormatPr defaultRowHeight="15" x14ac:dyDescent="0.25"/>
  <cols>
    <col min="1" max="1" width="20.28515625" customWidth="1"/>
    <col min="2" max="2" width="9.28515625" bestFit="1" customWidth="1"/>
    <col min="3" max="3" width="9.42578125" bestFit="1" customWidth="1"/>
    <col min="4" max="4" width="9.28515625" bestFit="1" customWidth="1"/>
  </cols>
  <sheetData>
    <row r="1" spans="1:4" ht="30" x14ac:dyDescent="0.25">
      <c r="A1" s="8" t="s">
        <v>268</v>
      </c>
      <c r="B1" s="8" t="s">
        <v>284</v>
      </c>
      <c r="C1" s="8" t="s">
        <v>285</v>
      </c>
      <c r="D1" s="8" t="s">
        <v>286</v>
      </c>
    </row>
    <row r="2" spans="1:4" x14ac:dyDescent="0.25">
      <c r="A2" s="10" t="s">
        <v>416</v>
      </c>
      <c r="B2" s="16">
        <v>19</v>
      </c>
      <c r="C2" s="16">
        <v>30</v>
      </c>
      <c r="D2" s="14"/>
    </row>
    <row r="3" spans="1:4" x14ac:dyDescent="0.25">
      <c r="A3" s="10" t="s">
        <v>306</v>
      </c>
      <c r="B3" s="16">
        <v>11</v>
      </c>
      <c r="C3" s="16">
        <v>21</v>
      </c>
      <c r="D3" s="14"/>
    </row>
    <row r="4" spans="1:4" x14ac:dyDescent="0.25">
      <c r="A4" s="10" t="s">
        <v>325</v>
      </c>
      <c r="B4" s="16">
        <v>13</v>
      </c>
      <c r="C4" s="16">
        <v>10</v>
      </c>
      <c r="D4" s="14" t="s">
        <v>283</v>
      </c>
    </row>
    <row r="5" spans="1:4" x14ac:dyDescent="0.25">
      <c r="A5" s="10" t="s">
        <v>319</v>
      </c>
      <c r="B5" s="16">
        <v>15</v>
      </c>
      <c r="C5" s="16"/>
      <c r="D5" s="14" t="s">
        <v>260</v>
      </c>
    </row>
    <row r="6" spans="1:4" x14ac:dyDescent="0.25">
      <c r="A6" s="10" t="s">
        <v>328</v>
      </c>
      <c r="B6" s="16">
        <v>9</v>
      </c>
      <c r="C6" s="16">
        <v>25</v>
      </c>
      <c r="D6" s="14"/>
    </row>
    <row r="7" spans="1:4" x14ac:dyDescent="0.25">
      <c r="A7" s="10" t="s">
        <v>339</v>
      </c>
      <c r="B7" s="16">
        <v>24</v>
      </c>
      <c r="C7" s="16">
        <v>41</v>
      </c>
      <c r="D7" s="14"/>
    </row>
    <row r="8" spans="1:4" x14ac:dyDescent="0.25">
      <c r="A8" s="10" t="s">
        <v>407</v>
      </c>
      <c r="B8" s="16">
        <v>10</v>
      </c>
      <c r="C8" s="16">
        <v>14</v>
      </c>
      <c r="D8" s="14"/>
    </row>
    <row r="9" spans="1:4" x14ac:dyDescent="0.25">
      <c r="A9" s="10" t="s">
        <v>295</v>
      </c>
      <c r="B9" s="16">
        <v>13</v>
      </c>
      <c r="C9" s="16">
        <v>23</v>
      </c>
      <c r="D9" s="14"/>
    </row>
    <row r="10" spans="1:4" x14ac:dyDescent="0.25">
      <c r="A10" s="10" t="s">
        <v>369</v>
      </c>
      <c r="B10" s="16">
        <v>17</v>
      </c>
      <c r="C10" s="16">
        <v>39</v>
      </c>
      <c r="D10" s="14"/>
    </row>
    <row r="11" spans="1:4" x14ac:dyDescent="0.25">
      <c r="A11" s="10" t="s">
        <v>431</v>
      </c>
      <c r="B11" s="16">
        <v>7</v>
      </c>
      <c r="C11" s="16">
        <v>17</v>
      </c>
      <c r="D11" s="14"/>
    </row>
    <row r="12" spans="1:4" x14ac:dyDescent="0.25">
      <c r="A12" s="10" t="s">
        <v>321</v>
      </c>
      <c r="B12" s="16">
        <v>12</v>
      </c>
      <c r="C12" s="16">
        <v>20</v>
      </c>
      <c r="D12" s="14"/>
    </row>
    <row r="13" spans="1:4" x14ac:dyDescent="0.25">
      <c r="A13" s="10" t="s">
        <v>316</v>
      </c>
      <c r="B13" s="16">
        <v>12</v>
      </c>
      <c r="C13" s="16">
        <v>12</v>
      </c>
      <c r="D13" s="14"/>
    </row>
    <row r="14" spans="1:4" x14ac:dyDescent="0.25">
      <c r="A14" s="10" t="s">
        <v>356</v>
      </c>
      <c r="B14" s="16">
        <v>8</v>
      </c>
      <c r="C14" s="16">
        <v>21</v>
      </c>
      <c r="D14" s="14"/>
    </row>
    <row r="15" spans="1:4" x14ac:dyDescent="0.25">
      <c r="A15" s="10" t="s">
        <v>294</v>
      </c>
      <c r="B15" s="16">
        <v>14</v>
      </c>
      <c r="C15" s="16">
        <v>25</v>
      </c>
      <c r="D15" s="14"/>
    </row>
    <row r="16" spans="1:4" x14ac:dyDescent="0.25">
      <c r="A16" s="10" t="s">
        <v>332</v>
      </c>
      <c r="B16" s="16">
        <v>15</v>
      </c>
      <c r="C16" s="16">
        <v>30</v>
      </c>
      <c r="D16" s="14"/>
    </row>
    <row r="17" spans="1:4" x14ac:dyDescent="0.25">
      <c r="A17" s="10" t="s">
        <v>352</v>
      </c>
      <c r="B17" s="16">
        <v>14</v>
      </c>
      <c r="C17" s="16">
        <v>31</v>
      </c>
      <c r="D17" s="14"/>
    </row>
    <row r="18" spans="1:4" x14ac:dyDescent="0.25">
      <c r="A18" s="10" t="s">
        <v>323</v>
      </c>
      <c r="B18" s="16">
        <v>11</v>
      </c>
      <c r="C18" s="16">
        <v>21</v>
      </c>
      <c r="D18" s="14"/>
    </row>
    <row r="19" spans="1:4" x14ac:dyDescent="0.25">
      <c r="A19" s="10" t="s">
        <v>393</v>
      </c>
      <c r="B19" s="16">
        <v>21</v>
      </c>
      <c r="C19" s="16">
        <v>49</v>
      </c>
      <c r="D19" s="14"/>
    </row>
    <row r="20" spans="1:4" x14ac:dyDescent="0.25">
      <c r="A20" s="10" t="s">
        <v>378</v>
      </c>
      <c r="B20" s="16">
        <v>10</v>
      </c>
      <c r="C20" s="16"/>
      <c r="D20" s="14"/>
    </row>
    <row r="21" spans="1:4" x14ac:dyDescent="0.25">
      <c r="A21" s="10" t="s">
        <v>348</v>
      </c>
      <c r="B21" s="16">
        <v>10</v>
      </c>
      <c r="C21" s="16">
        <v>19</v>
      </c>
      <c r="D21" s="14"/>
    </row>
    <row r="22" spans="1:4" x14ac:dyDescent="0.25">
      <c r="A22" s="10" t="s">
        <v>322</v>
      </c>
      <c r="B22" s="16">
        <v>13</v>
      </c>
      <c r="C22" s="16">
        <v>34</v>
      </c>
      <c r="D22" s="14"/>
    </row>
    <row r="23" spans="1:4" x14ac:dyDescent="0.25">
      <c r="A23" s="10" t="s">
        <v>303</v>
      </c>
      <c r="B23" s="16">
        <v>15</v>
      </c>
      <c r="C23" s="16">
        <v>38</v>
      </c>
      <c r="D23" s="14"/>
    </row>
    <row r="24" spans="1:4" x14ac:dyDescent="0.25">
      <c r="A24" s="10" t="s">
        <v>314</v>
      </c>
      <c r="B24" s="16">
        <v>30</v>
      </c>
      <c r="C24" s="16">
        <v>64</v>
      </c>
      <c r="D24" s="14"/>
    </row>
    <row r="25" spans="1:4" x14ac:dyDescent="0.25">
      <c r="A25" s="10" t="s">
        <v>361</v>
      </c>
      <c r="B25" s="16">
        <v>8</v>
      </c>
      <c r="C25" s="16">
        <v>20</v>
      </c>
      <c r="D25" s="14"/>
    </row>
    <row r="26" spans="1:4" x14ac:dyDescent="0.25">
      <c r="A26" s="10" t="s">
        <v>309</v>
      </c>
      <c r="B26" s="16">
        <v>19</v>
      </c>
      <c r="C26" s="16">
        <v>12</v>
      </c>
      <c r="D26" s="14"/>
    </row>
    <row r="27" spans="1:4" x14ac:dyDescent="0.25">
      <c r="A27" s="10" t="s">
        <v>366</v>
      </c>
      <c r="B27" s="16">
        <v>16</v>
      </c>
      <c r="C27" s="16">
        <v>30</v>
      </c>
      <c r="D27" s="14"/>
    </row>
    <row r="28" spans="1:4" x14ac:dyDescent="0.25">
      <c r="A28" s="10" t="s">
        <v>398</v>
      </c>
      <c r="B28" s="16">
        <v>6</v>
      </c>
      <c r="C28" s="16">
        <v>23</v>
      </c>
      <c r="D28" s="14"/>
    </row>
    <row r="29" spans="1:4" x14ac:dyDescent="0.25">
      <c r="A29" s="10" t="s">
        <v>432</v>
      </c>
      <c r="B29" s="16">
        <v>12</v>
      </c>
      <c r="C29" s="16">
        <v>34</v>
      </c>
      <c r="D29" s="14"/>
    </row>
    <row r="30" spans="1:4" x14ac:dyDescent="0.25">
      <c r="A30" s="10" t="s">
        <v>406</v>
      </c>
      <c r="B30" s="16">
        <v>9</v>
      </c>
      <c r="C30" s="16">
        <v>13</v>
      </c>
      <c r="D30" s="14"/>
    </row>
    <row r="31" spans="1:4" x14ac:dyDescent="0.25">
      <c r="A31" s="10" t="s">
        <v>344</v>
      </c>
      <c r="B31" s="16"/>
      <c r="C31" s="16">
        <v>15</v>
      </c>
      <c r="D31" s="14"/>
    </row>
    <row r="32" spans="1:4" x14ac:dyDescent="0.25">
      <c r="A32" s="10" t="s">
        <v>336</v>
      </c>
      <c r="B32" s="16">
        <v>21</v>
      </c>
      <c r="C32" s="16">
        <v>31</v>
      </c>
      <c r="D32" s="14"/>
    </row>
    <row r="33" spans="1:4" x14ac:dyDescent="0.25">
      <c r="A33" s="10" t="s">
        <v>405</v>
      </c>
      <c r="B33" s="16">
        <v>15</v>
      </c>
      <c r="C33" s="16">
        <v>20</v>
      </c>
      <c r="D33" s="14"/>
    </row>
    <row r="34" spans="1:4" x14ac:dyDescent="0.25">
      <c r="A34" s="10" t="s">
        <v>301</v>
      </c>
      <c r="B34" s="16">
        <v>14</v>
      </c>
      <c r="C34" s="16">
        <v>39</v>
      </c>
      <c r="D34" s="14"/>
    </row>
    <row r="35" spans="1:4" x14ac:dyDescent="0.25">
      <c r="A35" s="10" t="s">
        <v>411</v>
      </c>
      <c r="B35" s="16">
        <v>14</v>
      </c>
      <c r="C35" s="16">
        <v>14</v>
      </c>
      <c r="D35" s="14"/>
    </row>
    <row r="36" spans="1:4" x14ac:dyDescent="0.25">
      <c r="A36" s="10" t="s">
        <v>357</v>
      </c>
      <c r="B36" s="16"/>
      <c r="C36" s="16">
        <v>61</v>
      </c>
      <c r="D36" s="14"/>
    </row>
    <row r="37" spans="1:4" x14ac:dyDescent="0.25">
      <c r="A37" s="10" t="s">
        <v>435</v>
      </c>
      <c r="B37" s="16">
        <v>20</v>
      </c>
      <c r="C37" s="16">
        <v>51</v>
      </c>
      <c r="D37" s="14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82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6.7109375" bestFit="1" customWidth="1"/>
    <col min="2" max="2" width="12.28515625" bestFit="1" customWidth="1"/>
    <col min="4" max="4" width="6.7109375" bestFit="1" customWidth="1"/>
    <col min="5" max="5" width="16.28515625" customWidth="1"/>
    <col min="7" max="7" width="6.7109375" bestFit="1" customWidth="1"/>
    <col min="8" max="8" width="15" customWidth="1"/>
    <col min="10" max="10" width="6.7109375" bestFit="1" customWidth="1"/>
    <col min="11" max="11" width="13.7109375" customWidth="1"/>
    <col min="13" max="13" width="6.7109375" bestFit="1" customWidth="1"/>
    <col min="14" max="14" width="11.42578125" bestFit="1" customWidth="1"/>
    <col min="16" max="16" width="6.7109375" bestFit="1" customWidth="1"/>
    <col min="17" max="17" width="14.42578125" customWidth="1"/>
  </cols>
  <sheetData>
    <row r="1" spans="1:17" ht="30" x14ac:dyDescent="0.25">
      <c r="A1" s="23" t="s">
        <v>271</v>
      </c>
      <c r="B1" s="24" t="s">
        <v>272</v>
      </c>
      <c r="D1" s="23" t="s">
        <v>271</v>
      </c>
      <c r="E1" s="24" t="s">
        <v>454</v>
      </c>
      <c r="G1" s="23" t="s">
        <v>271</v>
      </c>
      <c r="H1" s="24" t="s">
        <v>455</v>
      </c>
      <c r="J1" s="23" t="s">
        <v>271</v>
      </c>
      <c r="K1" s="24" t="s">
        <v>456</v>
      </c>
      <c r="M1" s="23" t="s">
        <v>271</v>
      </c>
      <c r="N1" s="24" t="s">
        <v>457</v>
      </c>
      <c r="P1" s="23" t="s">
        <v>271</v>
      </c>
      <c r="Q1" s="25" t="s">
        <v>458</v>
      </c>
    </row>
    <row r="2" spans="1:17" x14ac:dyDescent="0.25">
      <c r="A2" s="26">
        <v>0</v>
      </c>
      <c r="B2" s="27">
        <v>200</v>
      </c>
      <c r="D2" s="26">
        <v>0</v>
      </c>
      <c r="E2" s="27">
        <v>10</v>
      </c>
      <c r="G2" s="26">
        <v>0</v>
      </c>
      <c r="H2" s="27">
        <v>10</v>
      </c>
      <c r="J2" s="26">
        <v>0</v>
      </c>
      <c r="K2" s="28">
        <v>350</v>
      </c>
      <c r="M2" s="26">
        <v>0</v>
      </c>
      <c r="N2" s="27">
        <v>330</v>
      </c>
      <c r="P2" s="26">
        <v>0</v>
      </c>
      <c r="Q2" s="29">
        <v>390</v>
      </c>
    </row>
    <row r="3" spans="1:17" x14ac:dyDescent="0.25">
      <c r="A3" s="30">
        <v>1</v>
      </c>
      <c r="B3" s="31">
        <v>200</v>
      </c>
      <c r="D3" s="30">
        <v>1</v>
      </c>
      <c r="E3" s="31">
        <v>10</v>
      </c>
      <c r="G3" s="30">
        <v>1</v>
      </c>
      <c r="H3" s="31">
        <v>10</v>
      </c>
      <c r="J3" s="30">
        <v>1</v>
      </c>
      <c r="K3" s="32">
        <v>360</v>
      </c>
      <c r="M3" s="30">
        <v>1</v>
      </c>
      <c r="N3" s="31">
        <v>330</v>
      </c>
      <c r="P3" s="30">
        <v>1</v>
      </c>
      <c r="Q3" s="33">
        <v>400</v>
      </c>
    </row>
    <row r="4" spans="1:17" x14ac:dyDescent="0.25">
      <c r="A4" s="26">
        <v>2</v>
      </c>
      <c r="B4" s="27">
        <v>210</v>
      </c>
      <c r="D4" s="26">
        <v>2</v>
      </c>
      <c r="E4" s="27">
        <v>10</v>
      </c>
      <c r="G4" s="26">
        <v>2</v>
      </c>
      <c r="H4" s="27">
        <v>10</v>
      </c>
      <c r="J4" s="26">
        <v>2</v>
      </c>
      <c r="K4" s="28">
        <v>360</v>
      </c>
      <c r="M4" s="26">
        <v>2</v>
      </c>
      <c r="N4" s="27">
        <v>340</v>
      </c>
      <c r="P4" s="26">
        <v>2</v>
      </c>
      <c r="Q4" s="29">
        <v>400</v>
      </c>
    </row>
    <row r="5" spans="1:17" x14ac:dyDescent="0.25">
      <c r="A5" s="30">
        <v>3</v>
      </c>
      <c r="B5" s="31">
        <v>230</v>
      </c>
      <c r="D5" s="30">
        <v>3</v>
      </c>
      <c r="E5" s="31">
        <v>10</v>
      </c>
      <c r="G5" s="30">
        <v>3</v>
      </c>
      <c r="H5" s="31">
        <v>11</v>
      </c>
      <c r="J5" s="30">
        <v>3</v>
      </c>
      <c r="K5" s="32">
        <v>370</v>
      </c>
      <c r="M5" s="30">
        <v>3</v>
      </c>
      <c r="N5" s="31">
        <v>340</v>
      </c>
      <c r="P5" s="30">
        <v>3</v>
      </c>
      <c r="Q5" s="33">
        <v>410</v>
      </c>
    </row>
    <row r="6" spans="1:17" x14ac:dyDescent="0.25">
      <c r="A6" s="26">
        <v>4</v>
      </c>
      <c r="B6" s="27">
        <v>240</v>
      </c>
      <c r="D6" s="26">
        <v>4</v>
      </c>
      <c r="E6" s="27">
        <v>11</v>
      </c>
      <c r="G6" s="26">
        <v>4</v>
      </c>
      <c r="H6" s="27">
        <v>12</v>
      </c>
      <c r="J6" s="26">
        <v>4</v>
      </c>
      <c r="K6" s="28">
        <v>380</v>
      </c>
      <c r="M6" s="26">
        <v>4</v>
      </c>
      <c r="N6" s="27">
        <v>350</v>
      </c>
      <c r="P6" s="26">
        <v>4</v>
      </c>
      <c r="Q6" s="29">
        <v>420</v>
      </c>
    </row>
    <row r="7" spans="1:17" x14ac:dyDescent="0.25">
      <c r="A7" s="30">
        <v>5</v>
      </c>
      <c r="B7" s="31">
        <v>260</v>
      </c>
      <c r="D7" s="30">
        <v>5</v>
      </c>
      <c r="E7" s="31">
        <v>12</v>
      </c>
      <c r="G7" s="30">
        <v>5</v>
      </c>
      <c r="H7" s="31">
        <v>13</v>
      </c>
      <c r="J7" s="30">
        <v>5</v>
      </c>
      <c r="K7" s="32">
        <v>390</v>
      </c>
      <c r="M7" s="30">
        <v>5</v>
      </c>
      <c r="N7" s="31">
        <v>350</v>
      </c>
      <c r="P7" s="30">
        <v>5</v>
      </c>
      <c r="Q7" s="33">
        <v>420</v>
      </c>
    </row>
    <row r="8" spans="1:17" x14ac:dyDescent="0.25">
      <c r="A8" s="26">
        <v>6</v>
      </c>
      <c r="B8" s="27">
        <v>280</v>
      </c>
      <c r="D8" s="26">
        <v>6</v>
      </c>
      <c r="E8" s="27">
        <v>13</v>
      </c>
      <c r="G8" s="26">
        <v>6</v>
      </c>
      <c r="H8" s="27">
        <v>14</v>
      </c>
      <c r="J8" s="26">
        <v>6</v>
      </c>
      <c r="K8" s="28">
        <v>390</v>
      </c>
      <c r="M8" s="26">
        <v>6</v>
      </c>
      <c r="N8" s="27">
        <v>360</v>
      </c>
      <c r="P8" s="26">
        <v>6</v>
      </c>
      <c r="Q8" s="29">
        <v>430</v>
      </c>
    </row>
    <row r="9" spans="1:17" x14ac:dyDescent="0.25">
      <c r="A9" s="30">
        <v>7</v>
      </c>
      <c r="B9" s="31">
        <v>290</v>
      </c>
      <c r="D9" s="30">
        <v>7</v>
      </c>
      <c r="E9" s="31">
        <v>13</v>
      </c>
      <c r="G9" s="30">
        <v>7</v>
      </c>
      <c r="H9" s="31">
        <v>15</v>
      </c>
      <c r="J9" s="30">
        <v>7</v>
      </c>
      <c r="K9" s="32">
        <v>400</v>
      </c>
      <c r="M9" s="30">
        <v>7</v>
      </c>
      <c r="N9" s="31">
        <v>370</v>
      </c>
      <c r="P9" s="30">
        <v>7</v>
      </c>
      <c r="Q9" s="33">
        <v>440</v>
      </c>
    </row>
    <row r="10" spans="1:17" x14ac:dyDescent="0.25">
      <c r="A10" s="26">
        <v>8</v>
      </c>
      <c r="B10" s="27">
        <v>310</v>
      </c>
      <c r="D10" s="26">
        <v>8</v>
      </c>
      <c r="E10" s="27">
        <v>14</v>
      </c>
      <c r="G10" s="26">
        <v>8</v>
      </c>
      <c r="H10" s="27">
        <v>15</v>
      </c>
      <c r="J10" s="26">
        <v>8</v>
      </c>
      <c r="K10" s="28">
        <v>410</v>
      </c>
      <c r="M10" s="26">
        <v>8</v>
      </c>
      <c r="N10" s="27">
        <v>370</v>
      </c>
      <c r="P10" s="26">
        <v>8</v>
      </c>
      <c r="Q10" s="29">
        <v>450</v>
      </c>
    </row>
    <row r="11" spans="1:17" x14ac:dyDescent="0.25">
      <c r="A11" s="30">
        <v>9</v>
      </c>
      <c r="B11" s="31">
        <v>320</v>
      </c>
      <c r="D11" s="30">
        <v>9</v>
      </c>
      <c r="E11" s="31">
        <v>15</v>
      </c>
      <c r="G11" s="30">
        <v>9</v>
      </c>
      <c r="H11" s="31">
        <v>16</v>
      </c>
      <c r="J11" s="30">
        <v>9</v>
      </c>
      <c r="K11" s="32">
        <v>420</v>
      </c>
      <c r="M11" s="30">
        <v>9</v>
      </c>
      <c r="N11" s="31">
        <v>380</v>
      </c>
      <c r="P11" s="30">
        <v>9</v>
      </c>
      <c r="Q11" s="33">
        <v>450</v>
      </c>
    </row>
    <row r="12" spans="1:17" x14ac:dyDescent="0.25">
      <c r="A12" s="26">
        <v>10</v>
      </c>
      <c r="B12" s="27">
        <v>330</v>
      </c>
      <c r="D12" s="26">
        <v>10</v>
      </c>
      <c r="E12" s="27">
        <v>16</v>
      </c>
      <c r="G12" s="26">
        <v>10</v>
      </c>
      <c r="H12" s="27">
        <v>17</v>
      </c>
      <c r="J12" s="26">
        <v>10</v>
      </c>
      <c r="K12" s="28">
        <v>430</v>
      </c>
      <c r="M12" s="26">
        <v>10</v>
      </c>
      <c r="N12" s="27">
        <v>390</v>
      </c>
      <c r="P12" s="26">
        <v>10</v>
      </c>
      <c r="Q12" s="29">
        <v>460</v>
      </c>
    </row>
    <row r="13" spans="1:17" x14ac:dyDescent="0.25">
      <c r="A13" s="30">
        <v>11</v>
      </c>
      <c r="B13" s="31">
        <v>340</v>
      </c>
      <c r="D13" s="30">
        <v>11</v>
      </c>
      <c r="E13" s="31">
        <v>16</v>
      </c>
      <c r="G13" s="30">
        <v>11</v>
      </c>
      <c r="H13" s="31">
        <v>17</v>
      </c>
      <c r="J13" s="30">
        <v>11</v>
      </c>
      <c r="K13" s="32">
        <v>440</v>
      </c>
      <c r="M13" s="30">
        <v>11</v>
      </c>
      <c r="N13" s="31">
        <v>390</v>
      </c>
      <c r="P13" s="30">
        <v>11</v>
      </c>
      <c r="Q13" s="33">
        <v>470</v>
      </c>
    </row>
    <row r="14" spans="1:17" x14ac:dyDescent="0.25">
      <c r="A14" s="26">
        <v>12</v>
      </c>
      <c r="B14" s="27">
        <v>360</v>
      </c>
      <c r="D14" s="26">
        <v>12</v>
      </c>
      <c r="E14" s="27">
        <v>17</v>
      </c>
      <c r="G14" s="26">
        <v>12</v>
      </c>
      <c r="H14" s="27">
        <v>18</v>
      </c>
      <c r="J14" s="26">
        <v>12</v>
      </c>
      <c r="K14" s="28">
        <v>440</v>
      </c>
      <c r="M14" s="26">
        <v>12</v>
      </c>
      <c r="N14" s="27">
        <v>400</v>
      </c>
      <c r="P14" s="26">
        <v>12</v>
      </c>
      <c r="Q14" s="29">
        <v>470</v>
      </c>
    </row>
    <row r="15" spans="1:17" x14ac:dyDescent="0.25">
      <c r="A15" s="30">
        <v>13</v>
      </c>
      <c r="B15" s="31">
        <v>370</v>
      </c>
      <c r="D15" s="30">
        <v>13</v>
      </c>
      <c r="E15" s="31">
        <v>18</v>
      </c>
      <c r="G15" s="30">
        <v>13</v>
      </c>
      <c r="H15" s="31">
        <v>19</v>
      </c>
      <c r="J15" s="30">
        <v>13</v>
      </c>
      <c r="K15" s="32">
        <v>450</v>
      </c>
      <c r="M15" s="30">
        <v>13</v>
      </c>
      <c r="N15" s="31">
        <v>410</v>
      </c>
      <c r="P15" s="30">
        <v>13</v>
      </c>
      <c r="Q15" s="33">
        <v>480</v>
      </c>
    </row>
    <row r="16" spans="1:17" x14ac:dyDescent="0.25">
      <c r="A16" s="26">
        <v>14</v>
      </c>
      <c r="B16" s="27">
        <v>380</v>
      </c>
      <c r="D16" s="26">
        <v>14</v>
      </c>
      <c r="E16" s="27">
        <v>19</v>
      </c>
      <c r="G16" s="26">
        <v>14</v>
      </c>
      <c r="H16" s="27">
        <v>19</v>
      </c>
      <c r="J16" s="26">
        <v>14</v>
      </c>
      <c r="K16" s="28">
        <v>460</v>
      </c>
      <c r="M16" s="26">
        <v>14</v>
      </c>
      <c r="N16" s="27">
        <v>420</v>
      </c>
      <c r="P16" s="26">
        <v>14</v>
      </c>
      <c r="Q16" s="29">
        <v>490</v>
      </c>
    </row>
    <row r="17" spans="1:17" x14ac:dyDescent="0.25">
      <c r="A17" s="30">
        <v>15</v>
      </c>
      <c r="B17" s="31">
        <v>390</v>
      </c>
      <c r="D17" s="30">
        <v>15</v>
      </c>
      <c r="E17" s="31">
        <v>19</v>
      </c>
      <c r="G17" s="30">
        <v>15</v>
      </c>
      <c r="H17" s="31">
        <v>20</v>
      </c>
      <c r="J17" s="30">
        <v>15</v>
      </c>
      <c r="K17" s="32">
        <v>470</v>
      </c>
      <c r="M17" s="30">
        <v>15</v>
      </c>
      <c r="N17" s="31">
        <v>420</v>
      </c>
      <c r="P17" s="30">
        <v>15</v>
      </c>
      <c r="Q17" s="33">
        <v>490</v>
      </c>
    </row>
    <row r="18" spans="1:17" x14ac:dyDescent="0.25">
      <c r="A18" s="26">
        <v>16</v>
      </c>
      <c r="B18" s="27">
        <v>410</v>
      </c>
      <c r="D18" s="26">
        <v>16</v>
      </c>
      <c r="E18" s="27">
        <v>20</v>
      </c>
      <c r="G18" s="26">
        <v>16</v>
      </c>
      <c r="H18" s="27">
        <v>20</v>
      </c>
      <c r="J18" s="26">
        <v>16</v>
      </c>
      <c r="K18" s="28">
        <v>480</v>
      </c>
      <c r="M18" s="26">
        <v>16</v>
      </c>
      <c r="N18" s="27">
        <v>430</v>
      </c>
      <c r="P18" s="26">
        <v>16</v>
      </c>
      <c r="Q18" s="29">
        <v>500</v>
      </c>
    </row>
    <row r="19" spans="1:17" x14ac:dyDescent="0.25">
      <c r="A19" s="30">
        <v>17</v>
      </c>
      <c r="B19" s="31">
        <v>420</v>
      </c>
      <c r="D19" s="30">
        <v>17</v>
      </c>
      <c r="E19" s="31">
        <v>21</v>
      </c>
      <c r="G19" s="30">
        <v>17</v>
      </c>
      <c r="H19" s="31">
        <v>21</v>
      </c>
      <c r="J19" s="30">
        <v>17</v>
      </c>
      <c r="K19" s="32">
        <v>490</v>
      </c>
      <c r="M19" s="30">
        <v>17</v>
      </c>
      <c r="N19" s="31">
        <v>440</v>
      </c>
      <c r="P19" s="30">
        <v>17</v>
      </c>
      <c r="Q19" s="33">
        <v>510</v>
      </c>
    </row>
    <row r="20" spans="1:17" x14ac:dyDescent="0.25">
      <c r="A20" s="26">
        <v>18</v>
      </c>
      <c r="B20" s="27">
        <v>430</v>
      </c>
      <c r="D20" s="26">
        <v>18</v>
      </c>
      <c r="E20" s="27">
        <v>21</v>
      </c>
      <c r="G20" s="26">
        <v>18</v>
      </c>
      <c r="H20" s="27">
        <v>21</v>
      </c>
      <c r="J20" s="26">
        <v>18</v>
      </c>
      <c r="K20" s="28">
        <v>490</v>
      </c>
      <c r="M20" s="26">
        <v>18</v>
      </c>
      <c r="N20" s="27">
        <v>440</v>
      </c>
      <c r="P20" s="26">
        <v>18</v>
      </c>
      <c r="Q20" s="29">
        <v>510</v>
      </c>
    </row>
    <row r="21" spans="1:17" x14ac:dyDescent="0.25">
      <c r="A21" s="30">
        <v>19</v>
      </c>
      <c r="B21" s="31">
        <v>440</v>
      </c>
      <c r="D21" s="30">
        <v>19</v>
      </c>
      <c r="E21" s="31">
        <v>22</v>
      </c>
      <c r="G21" s="30">
        <v>19</v>
      </c>
      <c r="H21" s="31">
        <v>22</v>
      </c>
      <c r="J21" s="30">
        <v>19</v>
      </c>
      <c r="K21" s="32">
        <v>500</v>
      </c>
      <c r="M21" s="30">
        <v>19</v>
      </c>
      <c r="N21" s="31">
        <v>450</v>
      </c>
      <c r="P21" s="30">
        <v>19</v>
      </c>
      <c r="Q21" s="33">
        <v>520</v>
      </c>
    </row>
    <row r="22" spans="1:17" x14ac:dyDescent="0.25">
      <c r="A22" s="26">
        <v>20</v>
      </c>
      <c r="B22" s="27">
        <v>450</v>
      </c>
      <c r="D22" s="26">
        <v>20</v>
      </c>
      <c r="E22" s="27">
        <v>23</v>
      </c>
      <c r="G22" s="26">
        <v>20</v>
      </c>
      <c r="H22" s="27">
        <v>22</v>
      </c>
      <c r="J22" s="26">
        <v>20</v>
      </c>
      <c r="K22" s="28">
        <v>510</v>
      </c>
      <c r="M22" s="26">
        <v>20</v>
      </c>
      <c r="N22" s="27">
        <v>460</v>
      </c>
      <c r="P22" s="26">
        <v>20</v>
      </c>
      <c r="Q22" s="29">
        <v>530</v>
      </c>
    </row>
    <row r="23" spans="1:17" x14ac:dyDescent="0.25">
      <c r="A23" s="30">
        <v>21</v>
      </c>
      <c r="B23" s="31">
        <v>460</v>
      </c>
      <c r="D23" s="30">
        <v>21</v>
      </c>
      <c r="E23" s="31">
        <v>23</v>
      </c>
      <c r="G23" s="30">
        <v>21</v>
      </c>
      <c r="H23" s="31">
        <v>23</v>
      </c>
      <c r="J23" s="30">
        <v>21</v>
      </c>
      <c r="K23" s="32">
        <v>520</v>
      </c>
      <c r="M23" s="30">
        <v>21</v>
      </c>
      <c r="N23" s="31">
        <v>470</v>
      </c>
      <c r="P23" s="30">
        <v>21</v>
      </c>
      <c r="Q23" s="33">
        <v>530</v>
      </c>
    </row>
    <row r="24" spans="1:17" x14ac:dyDescent="0.25">
      <c r="A24" s="26">
        <v>22</v>
      </c>
      <c r="B24" s="27">
        <v>470</v>
      </c>
      <c r="D24" s="26">
        <v>22</v>
      </c>
      <c r="E24" s="27">
        <v>24</v>
      </c>
      <c r="G24" s="26">
        <v>22</v>
      </c>
      <c r="H24" s="27">
        <v>23</v>
      </c>
      <c r="J24" s="26">
        <v>22</v>
      </c>
      <c r="K24" s="28">
        <v>530</v>
      </c>
      <c r="M24" s="26">
        <v>22</v>
      </c>
      <c r="N24" s="27">
        <v>470</v>
      </c>
      <c r="P24" s="26">
        <v>22</v>
      </c>
      <c r="Q24" s="29">
        <v>540</v>
      </c>
    </row>
    <row r="25" spans="1:17" x14ac:dyDescent="0.25">
      <c r="A25" s="30">
        <v>23</v>
      </c>
      <c r="B25" s="31">
        <v>480</v>
      </c>
      <c r="D25" s="30">
        <v>23</v>
      </c>
      <c r="E25" s="31">
        <v>25</v>
      </c>
      <c r="G25" s="30">
        <v>23</v>
      </c>
      <c r="H25" s="31">
        <v>24</v>
      </c>
      <c r="J25" s="30">
        <v>23</v>
      </c>
      <c r="K25" s="32">
        <v>540</v>
      </c>
      <c r="M25" s="30">
        <v>23</v>
      </c>
      <c r="N25" s="31">
        <v>480</v>
      </c>
      <c r="P25" s="30">
        <v>23</v>
      </c>
      <c r="Q25" s="33">
        <v>550</v>
      </c>
    </row>
    <row r="26" spans="1:17" x14ac:dyDescent="0.25">
      <c r="A26" s="26">
        <v>24</v>
      </c>
      <c r="B26" s="27">
        <v>480</v>
      </c>
      <c r="D26" s="26">
        <v>24</v>
      </c>
      <c r="E26" s="27">
        <v>25</v>
      </c>
      <c r="G26" s="26">
        <v>24</v>
      </c>
      <c r="H26" s="27">
        <v>24</v>
      </c>
      <c r="J26" s="26">
        <v>24</v>
      </c>
      <c r="K26" s="28">
        <v>550</v>
      </c>
      <c r="M26" s="26">
        <v>24</v>
      </c>
      <c r="N26" s="27">
        <v>490</v>
      </c>
      <c r="P26" s="26">
        <v>24</v>
      </c>
      <c r="Q26" s="29">
        <v>560</v>
      </c>
    </row>
    <row r="27" spans="1:17" x14ac:dyDescent="0.25">
      <c r="A27" s="30">
        <v>25</v>
      </c>
      <c r="B27" s="31">
        <v>490</v>
      </c>
      <c r="D27" s="30">
        <v>25</v>
      </c>
      <c r="E27" s="31">
        <v>26</v>
      </c>
      <c r="G27" s="30">
        <v>25</v>
      </c>
      <c r="H27" s="31">
        <v>25</v>
      </c>
      <c r="J27" s="30">
        <v>25</v>
      </c>
      <c r="K27" s="32">
        <v>560</v>
      </c>
      <c r="M27" s="30">
        <v>25</v>
      </c>
      <c r="N27" s="31">
        <v>490</v>
      </c>
      <c r="P27" s="30">
        <v>25</v>
      </c>
      <c r="Q27" s="33">
        <v>560</v>
      </c>
    </row>
    <row r="28" spans="1:17" x14ac:dyDescent="0.25">
      <c r="A28" s="26">
        <v>26</v>
      </c>
      <c r="B28" s="27">
        <v>500</v>
      </c>
      <c r="D28" s="26">
        <v>26</v>
      </c>
      <c r="E28" s="27">
        <v>26</v>
      </c>
      <c r="G28" s="26">
        <v>26</v>
      </c>
      <c r="H28" s="27">
        <v>25</v>
      </c>
      <c r="J28" s="26">
        <v>26</v>
      </c>
      <c r="K28" s="28">
        <v>570</v>
      </c>
      <c r="M28" s="26">
        <v>26</v>
      </c>
      <c r="N28" s="27">
        <v>500</v>
      </c>
      <c r="P28" s="26">
        <v>26</v>
      </c>
      <c r="Q28" s="29">
        <v>570</v>
      </c>
    </row>
    <row r="29" spans="1:17" x14ac:dyDescent="0.25">
      <c r="A29" s="30">
        <v>27</v>
      </c>
      <c r="B29" s="31">
        <v>510</v>
      </c>
      <c r="D29" s="30">
        <v>27</v>
      </c>
      <c r="E29" s="31">
        <v>27</v>
      </c>
      <c r="G29" s="30">
        <v>27</v>
      </c>
      <c r="H29" s="31">
        <v>26</v>
      </c>
      <c r="J29" s="30">
        <v>27</v>
      </c>
      <c r="K29" s="32">
        <v>580</v>
      </c>
      <c r="M29" s="30">
        <v>27</v>
      </c>
      <c r="N29" s="31">
        <v>510</v>
      </c>
      <c r="P29" s="30">
        <v>27</v>
      </c>
      <c r="Q29" s="33">
        <v>580</v>
      </c>
    </row>
    <row r="30" spans="1:17" x14ac:dyDescent="0.25">
      <c r="A30" s="26">
        <v>28</v>
      </c>
      <c r="B30" s="27">
        <v>520</v>
      </c>
      <c r="D30" s="26">
        <v>28</v>
      </c>
      <c r="E30" s="27">
        <v>28</v>
      </c>
      <c r="G30" s="26">
        <v>28</v>
      </c>
      <c r="H30" s="27">
        <v>26</v>
      </c>
      <c r="J30" s="26">
        <v>28</v>
      </c>
      <c r="K30" s="28">
        <v>600</v>
      </c>
      <c r="M30" s="26">
        <v>28</v>
      </c>
      <c r="N30" s="27">
        <v>510</v>
      </c>
      <c r="P30" s="26">
        <v>28</v>
      </c>
      <c r="Q30" s="29">
        <v>580</v>
      </c>
    </row>
    <row r="31" spans="1:17" x14ac:dyDescent="0.25">
      <c r="A31" s="30">
        <v>29</v>
      </c>
      <c r="B31" s="31">
        <v>520</v>
      </c>
      <c r="D31" s="30">
        <v>29</v>
      </c>
      <c r="E31" s="31">
        <v>28</v>
      </c>
      <c r="G31" s="30">
        <v>29</v>
      </c>
      <c r="H31" s="31">
        <v>27</v>
      </c>
      <c r="J31" s="30">
        <v>29</v>
      </c>
      <c r="K31" s="32">
        <v>610</v>
      </c>
      <c r="M31" s="30">
        <v>29</v>
      </c>
      <c r="N31" s="31">
        <v>520</v>
      </c>
      <c r="P31" s="30">
        <v>29</v>
      </c>
      <c r="Q31" s="33">
        <v>590</v>
      </c>
    </row>
    <row r="32" spans="1:17" x14ac:dyDescent="0.25">
      <c r="A32" s="26">
        <v>30</v>
      </c>
      <c r="B32" s="27">
        <v>530</v>
      </c>
      <c r="D32" s="26">
        <v>30</v>
      </c>
      <c r="E32" s="27">
        <v>29</v>
      </c>
      <c r="G32" s="26">
        <v>30</v>
      </c>
      <c r="H32" s="27">
        <v>28</v>
      </c>
      <c r="J32" s="26">
        <v>30</v>
      </c>
      <c r="K32" s="28">
        <v>620</v>
      </c>
      <c r="M32" s="26">
        <v>30</v>
      </c>
      <c r="N32" s="27">
        <v>530</v>
      </c>
      <c r="P32" s="26">
        <v>30</v>
      </c>
      <c r="Q32" s="29">
        <v>600</v>
      </c>
    </row>
    <row r="33" spans="1:17" x14ac:dyDescent="0.25">
      <c r="A33" s="30">
        <v>31</v>
      </c>
      <c r="B33" s="31">
        <v>540</v>
      </c>
      <c r="D33" s="30">
        <v>31</v>
      </c>
      <c r="E33" s="31">
        <v>30</v>
      </c>
      <c r="G33" s="30">
        <v>31</v>
      </c>
      <c r="H33" s="31">
        <v>28</v>
      </c>
      <c r="J33" s="30">
        <v>31</v>
      </c>
      <c r="K33" s="32">
        <v>630</v>
      </c>
      <c r="M33" s="30">
        <v>31</v>
      </c>
      <c r="N33" s="31">
        <v>530</v>
      </c>
      <c r="P33" s="30">
        <v>31</v>
      </c>
      <c r="Q33" s="33">
        <v>600</v>
      </c>
    </row>
    <row r="34" spans="1:17" x14ac:dyDescent="0.25">
      <c r="A34" s="26">
        <v>32</v>
      </c>
      <c r="B34" s="27">
        <v>550</v>
      </c>
      <c r="D34" s="26">
        <v>32</v>
      </c>
      <c r="E34" s="27">
        <v>30</v>
      </c>
      <c r="G34" s="26">
        <v>32</v>
      </c>
      <c r="H34" s="27">
        <v>29</v>
      </c>
      <c r="J34" s="26">
        <v>32</v>
      </c>
      <c r="K34" s="28">
        <v>640</v>
      </c>
      <c r="M34" s="26">
        <v>32</v>
      </c>
      <c r="N34" s="27">
        <v>540</v>
      </c>
      <c r="P34" s="26">
        <v>32</v>
      </c>
      <c r="Q34" s="29">
        <v>610</v>
      </c>
    </row>
    <row r="35" spans="1:17" x14ac:dyDescent="0.25">
      <c r="A35" s="30">
        <v>33</v>
      </c>
      <c r="B35" s="31">
        <v>560</v>
      </c>
      <c r="D35" s="30">
        <v>33</v>
      </c>
      <c r="E35" s="31">
        <v>31</v>
      </c>
      <c r="G35" s="30">
        <v>33</v>
      </c>
      <c r="H35" s="31">
        <v>29</v>
      </c>
      <c r="J35" s="30">
        <v>33</v>
      </c>
      <c r="K35" s="32">
        <v>650</v>
      </c>
      <c r="M35" s="30">
        <v>33</v>
      </c>
      <c r="N35" s="31">
        <v>550</v>
      </c>
      <c r="P35" s="30">
        <v>33</v>
      </c>
      <c r="Q35" s="33">
        <v>620</v>
      </c>
    </row>
    <row r="36" spans="1:17" x14ac:dyDescent="0.25">
      <c r="A36" s="26">
        <v>34</v>
      </c>
      <c r="B36" s="27">
        <v>560</v>
      </c>
      <c r="D36" s="26">
        <v>34</v>
      </c>
      <c r="E36" s="27">
        <v>32</v>
      </c>
      <c r="G36" s="26">
        <v>34</v>
      </c>
      <c r="H36" s="27">
        <v>30</v>
      </c>
      <c r="J36" s="26">
        <v>34</v>
      </c>
      <c r="K36" s="28">
        <v>660</v>
      </c>
      <c r="M36" s="26">
        <v>34</v>
      </c>
      <c r="N36" s="27">
        <v>550</v>
      </c>
      <c r="P36" s="26">
        <v>34</v>
      </c>
      <c r="Q36" s="29">
        <v>620</v>
      </c>
    </row>
    <row r="37" spans="1:17" x14ac:dyDescent="0.25">
      <c r="A37" s="30">
        <v>35</v>
      </c>
      <c r="B37" s="31">
        <v>570</v>
      </c>
      <c r="D37" s="30">
        <v>35</v>
      </c>
      <c r="E37" s="31">
        <v>32</v>
      </c>
      <c r="G37" s="30">
        <v>35</v>
      </c>
      <c r="H37" s="31">
        <v>30</v>
      </c>
      <c r="J37" s="30">
        <v>35</v>
      </c>
      <c r="K37" s="32">
        <v>670</v>
      </c>
      <c r="M37" s="30">
        <v>35</v>
      </c>
      <c r="N37" s="31">
        <v>560</v>
      </c>
      <c r="P37" s="30">
        <v>35</v>
      </c>
      <c r="Q37" s="33">
        <v>630</v>
      </c>
    </row>
    <row r="38" spans="1:17" x14ac:dyDescent="0.25">
      <c r="A38" s="26">
        <v>36</v>
      </c>
      <c r="B38" s="27">
        <v>580</v>
      </c>
      <c r="D38" s="26">
        <v>36</v>
      </c>
      <c r="E38" s="27">
        <v>33</v>
      </c>
      <c r="G38" s="26">
        <v>36</v>
      </c>
      <c r="H38" s="27">
        <v>31</v>
      </c>
      <c r="J38" s="26">
        <v>36</v>
      </c>
      <c r="K38" s="28">
        <v>680</v>
      </c>
      <c r="M38" s="26">
        <v>36</v>
      </c>
      <c r="N38" s="27">
        <v>560</v>
      </c>
      <c r="P38" s="26">
        <v>36</v>
      </c>
      <c r="Q38" s="29">
        <v>640</v>
      </c>
    </row>
    <row r="39" spans="1:17" x14ac:dyDescent="0.25">
      <c r="A39" s="30">
        <v>37</v>
      </c>
      <c r="B39" s="31">
        <v>590</v>
      </c>
      <c r="D39" s="30">
        <v>37</v>
      </c>
      <c r="E39" s="31">
        <v>34</v>
      </c>
      <c r="G39" s="30">
        <v>37</v>
      </c>
      <c r="H39" s="31">
        <v>31</v>
      </c>
      <c r="J39" s="30">
        <v>37</v>
      </c>
      <c r="K39" s="32">
        <v>690</v>
      </c>
      <c r="M39" s="30">
        <v>37</v>
      </c>
      <c r="N39" s="31">
        <v>570</v>
      </c>
      <c r="P39" s="30">
        <v>37</v>
      </c>
      <c r="Q39" s="33">
        <v>640</v>
      </c>
    </row>
    <row r="40" spans="1:17" x14ac:dyDescent="0.25">
      <c r="A40" s="26">
        <v>38</v>
      </c>
      <c r="B40" s="27">
        <v>600</v>
      </c>
      <c r="D40" s="26">
        <v>38</v>
      </c>
      <c r="E40" s="27">
        <v>34</v>
      </c>
      <c r="G40" s="26">
        <v>38</v>
      </c>
      <c r="H40" s="27">
        <v>32</v>
      </c>
      <c r="J40" s="26">
        <v>38</v>
      </c>
      <c r="K40" s="28">
        <v>700</v>
      </c>
      <c r="M40" s="26">
        <v>38</v>
      </c>
      <c r="N40" s="27">
        <v>580</v>
      </c>
      <c r="P40" s="26">
        <v>38</v>
      </c>
      <c r="Q40" s="29">
        <v>650</v>
      </c>
    </row>
    <row r="41" spans="1:17" x14ac:dyDescent="0.25">
      <c r="A41" s="30">
        <v>39</v>
      </c>
      <c r="B41" s="31">
        <v>600</v>
      </c>
      <c r="D41" s="30">
        <v>39</v>
      </c>
      <c r="E41" s="31">
        <v>35</v>
      </c>
      <c r="G41" s="30">
        <v>39</v>
      </c>
      <c r="H41" s="31">
        <v>32</v>
      </c>
      <c r="J41" s="30">
        <v>39</v>
      </c>
      <c r="K41" s="32">
        <v>710</v>
      </c>
      <c r="M41" s="30">
        <v>39</v>
      </c>
      <c r="N41" s="31">
        <v>580</v>
      </c>
      <c r="P41" s="30">
        <v>39</v>
      </c>
      <c r="Q41" s="33">
        <v>660</v>
      </c>
    </row>
    <row r="42" spans="1:17" x14ac:dyDescent="0.25">
      <c r="A42" s="26">
        <v>40</v>
      </c>
      <c r="B42" s="27">
        <v>610</v>
      </c>
      <c r="D42" s="26">
        <v>40</v>
      </c>
      <c r="E42" s="27">
        <v>36</v>
      </c>
      <c r="G42" s="26">
        <v>40</v>
      </c>
      <c r="H42" s="27">
        <v>33</v>
      </c>
      <c r="J42" s="26">
        <v>40</v>
      </c>
      <c r="K42" s="28">
        <v>720</v>
      </c>
      <c r="M42" s="26">
        <v>40</v>
      </c>
      <c r="N42" s="27">
        <v>590</v>
      </c>
      <c r="P42" s="26">
        <v>40</v>
      </c>
      <c r="Q42" s="29">
        <v>670</v>
      </c>
    </row>
    <row r="43" spans="1:17" x14ac:dyDescent="0.25">
      <c r="A43" s="30">
        <v>41</v>
      </c>
      <c r="B43" s="31">
        <v>620</v>
      </c>
      <c r="D43" s="30">
        <v>41</v>
      </c>
      <c r="E43" s="31">
        <v>37</v>
      </c>
      <c r="G43" s="30">
        <v>41</v>
      </c>
      <c r="H43" s="31">
        <v>33</v>
      </c>
      <c r="J43" s="30">
        <v>41</v>
      </c>
      <c r="K43" s="32">
        <v>720</v>
      </c>
      <c r="M43" s="30">
        <v>41</v>
      </c>
      <c r="N43" s="31">
        <v>590</v>
      </c>
      <c r="P43" s="30">
        <v>41</v>
      </c>
      <c r="Q43" s="33">
        <v>670</v>
      </c>
    </row>
    <row r="44" spans="1:17" x14ac:dyDescent="0.25">
      <c r="A44" s="26">
        <v>42</v>
      </c>
      <c r="B44" s="27">
        <v>630</v>
      </c>
      <c r="D44" s="26">
        <v>42</v>
      </c>
      <c r="E44" s="27">
        <v>38</v>
      </c>
      <c r="G44" s="26">
        <v>42</v>
      </c>
      <c r="H44" s="27">
        <v>34</v>
      </c>
      <c r="J44" s="26">
        <v>42</v>
      </c>
      <c r="K44" s="28">
        <v>730</v>
      </c>
      <c r="M44" s="26">
        <v>42</v>
      </c>
      <c r="N44" s="27">
        <v>600</v>
      </c>
      <c r="P44" s="26">
        <v>42</v>
      </c>
      <c r="Q44" s="29">
        <v>680</v>
      </c>
    </row>
    <row r="45" spans="1:17" x14ac:dyDescent="0.25">
      <c r="A45" s="30">
        <v>43</v>
      </c>
      <c r="B45" s="31">
        <v>640</v>
      </c>
      <c r="D45" s="30">
        <v>43</v>
      </c>
      <c r="E45" s="31">
        <v>39</v>
      </c>
      <c r="G45" s="30">
        <v>43</v>
      </c>
      <c r="H45" s="31">
        <v>35</v>
      </c>
      <c r="J45" s="30">
        <v>43</v>
      </c>
      <c r="K45" s="32">
        <v>740</v>
      </c>
      <c r="M45" s="30">
        <v>43</v>
      </c>
      <c r="N45" s="31">
        <v>610</v>
      </c>
      <c r="P45" s="30">
        <v>43</v>
      </c>
      <c r="Q45" s="33">
        <v>690</v>
      </c>
    </row>
    <row r="46" spans="1:17" x14ac:dyDescent="0.25">
      <c r="A46" s="26">
        <v>44</v>
      </c>
      <c r="B46" s="27">
        <v>650</v>
      </c>
      <c r="D46" s="26">
        <v>44</v>
      </c>
      <c r="E46" s="27">
        <v>40</v>
      </c>
      <c r="G46" s="26">
        <v>44</v>
      </c>
      <c r="H46" s="27">
        <v>35</v>
      </c>
      <c r="J46" s="26">
        <v>44</v>
      </c>
      <c r="K46" s="28">
        <v>750</v>
      </c>
      <c r="M46" s="26">
        <v>44</v>
      </c>
      <c r="N46" s="27">
        <v>610</v>
      </c>
      <c r="P46" s="26">
        <v>44</v>
      </c>
      <c r="Q46" s="29">
        <v>690</v>
      </c>
    </row>
    <row r="47" spans="1:17" x14ac:dyDescent="0.25">
      <c r="A47" s="30">
        <v>45</v>
      </c>
      <c r="B47" s="31">
        <v>660</v>
      </c>
      <c r="G47" s="30">
        <v>45</v>
      </c>
      <c r="H47" s="31">
        <v>36</v>
      </c>
      <c r="J47" s="30">
        <v>45</v>
      </c>
      <c r="K47" s="32">
        <v>760</v>
      </c>
      <c r="M47" s="30">
        <v>45</v>
      </c>
      <c r="N47" s="31">
        <v>620</v>
      </c>
      <c r="P47" s="30">
        <v>45</v>
      </c>
      <c r="Q47" s="33">
        <v>700</v>
      </c>
    </row>
    <row r="48" spans="1:17" x14ac:dyDescent="0.25">
      <c r="A48" s="26">
        <v>46</v>
      </c>
      <c r="B48" s="27">
        <v>670</v>
      </c>
      <c r="G48" s="26">
        <v>46</v>
      </c>
      <c r="H48" s="27">
        <v>37</v>
      </c>
      <c r="J48" s="26">
        <v>46</v>
      </c>
      <c r="K48" s="28">
        <v>770</v>
      </c>
      <c r="M48" s="26">
        <v>46</v>
      </c>
      <c r="N48" s="27">
        <v>620</v>
      </c>
      <c r="P48" s="26">
        <v>46</v>
      </c>
      <c r="Q48" s="29">
        <v>710</v>
      </c>
    </row>
    <row r="49" spans="1:17" x14ac:dyDescent="0.25">
      <c r="A49" s="30">
        <v>47</v>
      </c>
      <c r="B49" s="31">
        <v>670</v>
      </c>
      <c r="G49" s="30">
        <v>47</v>
      </c>
      <c r="H49" s="31">
        <v>37</v>
      </c>
      <c r="J49" s="30">
        <v>47</v>
      </c>
      <c r="K49" s="32">
        <v>780</v>
      </c>
      <c r="M49" s="30">
        <v>47</v>
      </c>
      <c r="N49" s="31">
        <v>630</v>
      </c>
      <c r="P49" s="30">
        <v>47</v>
      </c>
      <c r="Q49" s="33">
        <v>710</v>
      </c>
    </row>
    <row r="50" spans="1:17" x14ac:dyDescent="0.25">
      <c r="A50" s="26">
        <v>48</v>
      </c>
      <c r="B50" s="27">
        <v>680</v>
      </c>
      <c r="G50" s="26">
        <v>48</v>
      </c>
      <c r="H50" s="27">
        <v>38</v>
      </c>
      <c r="J50" s="26">
        <v>48</v>
      </c>
      <c r="K50" s="28">
        <v>790</v>
      </c>
      <c r="M50" s="26">
        <v>48</v>
      </c>
      <c r="N50" s="27">
        <v>630</v>
      </c>
      <c r="P50" s="26">
        <v>48</v>
      </c>
      <c r="Q50" s="29">
        <v>720</v>
      </c>
    </row>
    <row r="51" spans="1:17" x14ac:dyDescent="0.25">
      <c r="A51" s="30">
        <v>49</v>
      </c>
      <c r="B51" s="31">
        <v>690</v>
      </c>
      <c r="G51" s="30">
        <v>49</v>
      </c>
      <c r="H51" s="31">
        <v>38</v>
      </c>
      <c r="J51" s="30">
        <v>49</v>
      </c>
      <c r="K51" s="32">
        <v>800</v>
      </c>
      <c r="M51" s="30">
        <v>49</v>
      </c>
      <c r="N51" s="31">
        <v>640</v>
      </c>
      <c r="P51" s="30">
        <v>49</v>
      </c>
      <c r="Q51" s="33">
        <v>730</v>
      </c>
    </row>
    <row r="52" spans="1:17" x14ac:dyDescent="0.25">
      <c r="A52" s="26">
        <v>50</v>
      </c>
      <c r="B52" s="27">
        <v>700</v>
      </c>
      <c r="G52" s="26">
        <v>50</v>
      </c>
      <c r="H52" s="27">
        <v>39</v>
      </c>
      <c r="J52" s="26">
        <v>50</v>
      </c>
      <c r="K52" s="28">
        <v>800</v>
      </c>
      <c r="M52" s="26">
        <v>50</v>
      </c>
      <c r="N52" s="27">
        <v>640</v>
      </c>
      <c r="P52" s="26">
        <v>50</v>
      </c>
      <c r="Q52" s="29">
        <v>730</v>
      </c>
    </row>
    <row r="53" spans="1:17" x14ac:dyDescent="0.25">
      <c r="A53" s="30">
        <v>51</v>
      </c>
      <c r="B53" s="31">
        <v>710</v>
      </c>
      <c r="G53" s="30">
        <v>51</v>
      </c>
      <c r="H53" s="31">
        <v>40</v>
      </c>
      <c r="M53" s="30">
        <v>51</v>
      </c>
      <c r="N53" s="31">
        <v>650</v>
      </c>
      <c r="P53" s="30">
        <v>51</v>
      </c>
      <c r="Q53" s="33">
        <v>740</v>
      </c>
    </row>
    <row r="54" spans="1:17" x14ac:dyDescent="0.25">
      <c r="A54" s="26">
        <v>52</v>
      </c>
      <c r="B54" s="27">
        <v>730</v>
      </c>
      <c r="G54" s="26">
        <v>52</v>
      </c>
      <c r="H54" s="27">
        <v>40</v>
      </c>
      <c r="M54" s="26">
        <v>52</v>
      </c>
      <c r="N54" s="27">
        <v>650</v>
      </c>
      <c r="P54" s="26">
        <v>52</v>
      </c>
      <c r="Q54" s="29">
        <v>750</v>
      </c>
    </row>
    <row r="55" spans="1:17" x14ac:dyDescent="0.25">
      <c r="A55" s="30">
        <v>53</v>
      </c>
      <c r="B55" s="31">
        <v>740</v>
      </c>
      <c r="M55" s="30">
        <v>53</v>
      </c>
      <c r="N55" s="31">
        <v>660</v>
      </c>
      <c r="P55" s="30">
        <v>53</v>
      </c>
      <c r="Q55" s="33">
        <v>750</v>
      </c>
    </row>
    <row r="56" spans="1:17" x14ac:dyDescent="0.25">
      <c r="A56" s="26">
        <v>54</v>
      </c>
      <c r="B56" s="27">
        <v>750</v>
      </c>
      <c r="M56" s="26">
        <v>54</v>
      </c>
      <c r="N56" s="27">
        <v>670</v>
      </c>
      <c r="P56" s="26">
        <v>54</v>
      </c>
      <c r="Q56" s="29">
        <v>760</v>
      </c>
    </row>
    <row r="57" spans="1:17" x14ac:dyDescent="0.25">
      <c r="A57" s="30">
        <v>55</v>
      </c>
      <c r="B57" s="31">
        <v>760</v>
      </c>
      <c r="M57" s="30">
        <v>55</v>
      </c>
      <c r="N57" s="31">
        <v>670</v>
      </c>
      <c r="P57" s="30">
        <v>55</v>
      </c>
      <c r="Q57" s="33">
        <v>770</v>
      </c>
    </row>
    <row r="58" spans="1:17" x14ac:dyDescent="0.25">
      <c r="A58" s="26">
        <v>56</v>
      </c>
      <c r="B58" s="27">
        <v>780</v>
      </c>
      <c r="M58" s="26">
        <v>56</v>
      </c>
      <c r="N58" s="27">
        <v>680</v>
      </c>
      <c r="P58" s="26">
        <v>56</v>
      </c>
      <c r="Q58" s="29">
        <v>780</v>
      </c>
    </row>
    <row r="59" spans="1:17" x14ac:dyDescent="0.25">
      <c r="A59" s="30">
        <v>57</v>
      </c>
      <c r="B59" s="31">
        <v>790</v>
      </c>
      <c r="M59" s="30">
        <v>57</v>
      </c>
      <c r="N59" s="31">
        <v>680</v>
      </c>
      <c r="P59" s="30">
        <v>57</v>
      </c>
      <c r="Q59" s="33">
        <v>780</v>
      </c>
    </row>
    <row r="60" spans="1:17" x14ac:dyDescent="0.25">
      <c r="A60" s="26">
        <v>58</v>
      </c>
      <c r="B60" s="27">
        <v>800</v>
      </c>
      <c r="M60" s="26">
        <v>58</v>
      </c>
      <c r="N60" s="27">
        <v>690</v>
      </c>
      <c r="P60" s="26">
        <v>58</v>
      </c>
      <c r="Q60" s="29">
        <v>790</v>
      </c>
    </row>
    <row r="61" spans="1:17" x14ac:dyDescent="0.25">
      <c r="M61" s="30">
        <v>59</v>
      </c>
      <c r="N61" s="31">
        <v>690</v>
      </c>
      <c r="P61" s="30">
        <v>59</v>
      </c>
      <c r="Q61" s="33">
        <v>800</v>
      </c>
    </row>
    <row r="62" spans="1:17" x14ac:dyDescent="0.25">
      <c r="M62" s="26">
        <v>60</v>
      </c>
      <c r="N62" s="27">
        <v>700</v>
      </c>
      <c r="P62" s="26">
        <v>60</v>
      </c>
      <c r="Q62" s="29">
        <v>800</v>
      </c>
    </row>
    <row r="63" spans="1:17" x14ac:dyDescent="0.25">
      <c r="M63" s="30">
        <v>61</v>
      </c>
      <c r="N63" s="31">
        <v>710</v>
      </c>
      <c r="P63" s="30">
        <v>61</v>
      </c>
      <c r="Q63" s="33">
        <v>800</v>
      </c>
    </row>
    <row r="64" spans="1:17" x14ac:dyDescent="0.25">
      <c r="M64" s="26">
        <v>62</v>
      </c>
      <c r="N64" s="27">
        <v>710</v>
      </c>
      <c r="P64" s="26">
        <v>62</v>
      </c>
      <c r="Q64" s="29">
        <v>800</v>
      </c>
    </row>
    <row r="65" spans="13:17" x14ac:dyDescent="0.25">
      <c r="M65" s="30">
        <v>63</v>
      </c>
      <c r="N65" s="31">
        <v>720</v>
      </c>
      <c r="P65" s="30">
        <v>63</v>
      </c>
      <c r="Q65" s="33">
        <v>800</v>
      </c>
    </row>
    <row r="66" spans="13:17" x14ac:dyDescent="0.25">
      <c r="M66" s="26">
        <v>64</v>
      </c>
      <c r="N66" s="27">
        <v>720</v>
      </c>
      <c r="P66" s="26">
        <v>64</v>
      </c>
      <c r="Q66" s="29">
        <v>800</v>
      </c>
    </row>
    <row r="67" spans="13:17" x14ac:dyDescent="0.25">
      <c r="M67" s="30">
        <v>65</v>
      </c>
      <c r="N67" s="31">
        <v>730</v>
      </c>
      <c r="P67" s="30">
        <v>65</v>
      </c>
      <c r="Q67" s="33">
        <v>800</v>
      </c>
    </row>
    <row r="68" spans="13:17" x14ac:dyDescent="0.25">
      <c r="M68" s="26">
        <v>66</v>
      </c>
      <c r="N68" s="27">
        <v>730</v>
      </c>
      <c r="P68" s="26">
        <v>66</v>
      </c>
      <c r="Q68" s="29">
        <v>800</v>
      </c>
    </row>
    <row r="69" spans="13:17" x14ac:dyDescent="0.25">
      <c r="M69" s="30">
        <v>67</v>
      </c>
      <c r="N69" s="31">
        <v>740</v>
      </c>
      <c r="P69" s="30">
        <v>67</v>
      </c>
      <c r="Q69" s="33">
        <v>800</v>
      </c>
    </row>
    <row r="70" spans="13:17" x14ac:dyDescent="0.25">
      <c r="M70" s="26">
        <v>68</v>
      </c>
      <c r="N70" s="27">
        <v>750</v>
      </c>
      <c r="P70" s="26">
        <v>68</v>
      </c>
      <c r="Q70" s="29">
        <v>800</v>
      </c>
    </row>
    <row r="71" spans="13:17" x14ac:dyDescent="0.25">
      <c r="M71" s="30">
        <v>69</v>
      </c>
      <c r="N71" s="31">
        <v>750</v>
      </c>
      <c r="P71" s="30">
        <v>69</v>
      </c>
      <c r="Q71" s="33">
        <v>800</v>
      </c>
    </row>
    <row r="72" spans="13:17" x14ac:dyDescent="0.25">
      <c r="M72" s="26">
        <v>70</v>
      </c>
      <c r="N72" s="27">
        <v>760</v>
      </c>
      <c r="P72" s="26">
        <v>70</v>
      </c>
      <c r="Q72" s="29">
        <v>800</v>
      </c>
    </row>
    <row r="73" spans="13:17" x14ac:dyDescent="0.25">
      <c r="M73" s="30">
        <v>71</v>
      </c>
      <c r="N73" s="31">
        <v>760</v>
      </c>
      <c r="P73" s="30">
        <v>71</v>
      </c>
      <c r="Q73" s="33">
        <v>800</v>
      </c>
    </row>
    <row r="74" spans="13:17" x14ac:dyDescent="0.25">
      <c r="M74" s="26">
        <v>72</v>
      </c>
      <c r="N74" s="27">
        <v>770</v>
      </c>
      <c r="P74" s="26">
        <v>72</v>
      </c>
      <c r="Q74" s="29">
        <v>800</v>
      </c>
    </row>
    <row r="75" spans="13:17" x14ac:dyDescent="0.25">
      <c r="M75" s="30">
        <v>73</v>
      </c>
      <c r="N75" s="31">
        <v>780</v>
      </c>
      <c r="P75" s="30">
        <v>73</v>
      </c>
      <c r="Q75" s="33">
        <v>800</v>
      </c>
    </row>
    <row r="76" spans="13:17" x14ac:dyDescent="0.25">
      <c r="M76" s="26">
        <v>74</v>
      </c>
      <c r="N76" s="27">
        <v>780</v>
      </c>
      <c r="P76" s="26">
        <v>74</v>
      </c>
      <c r="Q76" s="29">
        <v>800</v>
      </c>
    </row>
    <row r="77" spans="13:17" x14ac:dyDescent="0.25">
      <c r="M77" s="30">
        <v>75</v>
      </c>
      <c r="N77" s="31">
        <v>790</v>
      </c>
      <c r="P77" s="30">
        <v>75</v>
      </c>
      <c r="Q77" s="33">
        <v>800</v>
      </c>
    </row>
    <row r="78" spans="13:17" x14ac:dyDescent="0.25">
      <c r="M78" s="26">
        <v>76</v>
      </c>
      <c r="N78" s="27">
        <v>790</v>
      </c>
    </row>
    <row r="79" spans="13:17" x14ac:dyDescent="0.25">
      <c r="M79" s="30">
        <v>77</v>
      </c>
      <c r="N79" s="31">
        <v>800</v>
      </c>
    </row>
    <row r="80" spans="13:17" x14ac:dyDescent="0.25">
      <c r="M80" s="26">
        <v>78</v>
      </c>
      <c r="N80" s="27">
        <v>800</v>
      </c>
    </row>
    <row r="81" spans="13:14" x14ac:dyDescent="0.25">
      <c r="M81" s="30">
        <v>79</v>
      </c>
      <c r="N81" s="31">
        <v>800</v>
      </c>
    </row>
    <row r="82" spans="13:14" x14ac:dyDescent="0.25">
      <c r="M82" s="34">
        <v>80</v>
      </c>
      <c r="N82" s="35">
        <v>800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</cols>
  <sheetData>
    <row r="1" spans="1:1" x14ac:dyDescent="0.25">
      <c r="A1" t="s">
        <v>487</v>
      </c>
    </row>
    <row r="2" spans="1:1" x14ac:dyDescent="0.25">
      <c r="A2" s="40">
        <v>44653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K23" sqref="K23"/>
    </sheetView>
  </sheetViews>
  <sheetFormatPr defaultRowHeight="15" x14ac:dyDescent="0.25"/>
  <cols>
    <col min="1" max="1" width="19" bestFit="1" customWidth="1"/>
    <col min="2" max="2" width="14.85546875" bestFit="1" customWidth="1"/>
    <col min="3" max="3" width="51.7109375" bestFit="1" customWidth="1"/>
    <col min="5" max="5" width="13.7109375" customWidth="1"/>
    <col min="6" max="6" width="28.42578125" bestFit="1" customWidth="1"/>
    <col min="7" max="7" width="9.85546875" customWidth="1"/>
    <col min="8" max="8" width="10.85546875" customWidth="1"/>
    <col min="9" max="9" width="8" customWidth="1"/>
    <col min="10" max="10" width="8.7109375" customWidth="1"/>
    <col min="11" max="11" width="9.85546875" customWidth="1"/>
    <col min="12" max="12" width="13.7109375" customWidth="1"/>
    <col min="13" max="13" width="13.85546875" customWidth="1"/>
    <col min="14" max="14" width="11.85546875" customWidth="1"/>
    <col min="15" max="15" width="11.5703125" customWidth="1"/>
  </cols>
  <sheetData>
    <row r="1" spans="1:15" ht="45" x14ac:dyDescent="0.25">
      <c r="A1" s="19" t="s">
        <v>1</v>
      </c>
      <c r="B1" s="19" t="s">
        <v>443</v>
      </c>
      <c r="C1" s="19" t="s">
        <v>444</v>
      </c>
      <c r="D1" s="19" t="s">
        <v>253</v>
      </c>
      <c r="E1" s="19" t="s">
        <v>254</v>
      </c>
      <c r="F1" s="19" t="s">
        <v>469</v>
      </c>
      <c r="G1" s="19" t="s">
        <v>441</v>
      </c>
      <c r="H1" s="19" t="s">
        <v>442</v>
      </c>
      <c r="I1" s="19" t="s">
        <v>439</v>
      </c>
      <c r="J1" s="19" t="s">
        <v>440</v>
      </c>
      <c r="K1" s="19" t="s">
        <v>475</v>
      </c>
      <c r="L1" s="19" t="s">
        <v>480</v>
      </c>
      <c r="M1" s="19" t="s">
        <v>288</v>
      </c>
      <c r="N1" s="19" t="s">
        <v>287</v>
      </c>
      <c r="O1" s="19" t="s">
        <v>289</v>
      </c>
    </row>
    <row r="2" spans="1:15" x14ac:dyDescent="0.25">
      <c r="A2" s="17" t="s">
        <v>389</v>
      </c>
      <c r="B2" s="18" t="str">
        <f>PROPER(LOWER(TRIM(MID(Table2[[#This Row],[name]], 1, FIND(" ",TRIM(Table2[[#This Row],[name]]))-1))))</f>
        <v>Jody</v>
      </c>
      <c r="C2" s="18" t="str">
        <f>PROPER(LOWER(TRIM(MID(Table2[[#This Row],[name]], FIND(" ", Table2[[#This Row],[name]])+1, LEN(Table2[[#This Row],[name]]) - FIND(" ", Table2[[#This Row],[name]])))))</f>
        <v>Mohamed Ibrahim Mohamed Abouzeid</v>
      </c>
      <c r="D2" s="18" t="str">
        <f>PROPER(LOWER(TRIM(Table2[[#This Row],[gender]])))</f>
        <v>Female</v>
      </c>
      <c r="E2" s="39">
        <f>Table2[[#This Row],[Date Of Birth]]</f>
        <v>38797</v>
      </c>
      <c r="F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0 months, 12 days</v>
      </c>
      <c r="G2" s="18" t="str">
        <f>IF(VLOOKUP(Table10[[#This Row],[email]], notes1246[email]:notes1246[exam], 2, FALSE) = "EST I", "Yes", "No")</f>
        <v>Yes</v>
      </c>
      <c r="H2" s="18" t="str">
        <f>IF(VLOOKUP(Table10[[#This Row],[email]], notes1246[email]:notes1246[exam], 2, FALSE) = "EST II", "Yes", "No")</f>
        <v>No</v>
      </c>
      <c r="I2" s="18" t="str">
        <f>IFERROR(IF(VLOOKUP(Table10[[#This Row],[email]], Table7[Email]:Table7[Time In], 2,FALSE )=ISBLANK(Table7[Time In]), "No", "Yes"), "No")</f>
        <v>Yes</v>
      </c>
      <c r="J2" s="18"/>
      <c r="K2" s="18"/>
      <c r="L2" s="18"/>
      <c r="M2" s="18"/>
      <c r="N2" s="18"/>
      <c r="O2" s="18"/>
    </row>
    <row r="3" spans="1:15" x14ac:dyDescent="0.25">
      <c r="A3" s="17" t="s">
        <v>424</v>
      </c>
      <c r="B3" s="18" t="str">
        <f>PROPER(LOWER(TRIM(MID(Table2[[#This Row],[name]], 1, FIND(" ",TRIM(Table2[[#This Row],[name]]))-1))))</f>
        <v>Ahmed</v>
      </c>
      <c r="C3" s="18" t="str">
        <f>PROPER(LOWER(TRIM(MID(Table2[[#This Row],[name]], FIND(" ", Table2[[#This Row],[name]])+1, LEN(Table2[[#This Row],[name]]) - FIND(" ", Table2[[#This Row],[name]])))))</f>
        <v>Ayman Ahmed Biltagy Noseer</v>
      </c>
      <c r="D3" s="18" t="str">
        <f>PROPER(LOWER(TRIM(Table2[[#This Row],[gender]])))</f>
        <v>Male</v>
      </c>
      <c r="E3" s="39">
        <f>Table2[[#This Row],[Date Of Birth]]</f>
        <v>38513</v>
      </c>
      <c r="F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9 months, 23 days</v>
      </c>
      <c r="G3" s="18" t="str">
        <f>IF(VLOOKUP(Table10[[#This Row],[email]], notes1246[email]:notes1246[exam], 2, FALSE) = "EST I", "Yes", "No")</f>
        <v>Yes</v>
      </c>
      <c r="H3" s="18" t="str">
        <f>IF(VLOOKUP(Table10[[#This Row],[email]], notes1246[email]:notes1246[exam], 2, FALSE) = "EST II", "Yes", "No")</f>
        <v>No</v>
      </c>
      <c r="I3" s="18" t="str">
        <f>IFERROR(IF(VLOOKUP(Table10[[#This Row],[email]], Table7[Email]:Table7[Time In], 2,FALSE )=ISBLANK(Table7[Time In]), "No", "Yes"), "No")</f>
        <v>Yes</v>
      </c>
      <c r="J3" s="18"/>
      <c r="K3" s="18"/>
      <c r="L3" s="18"/>
      <c r="M3" s="18"/>
      <c r="N3" s="18"/>
      <c r="O3" s="18"/>
    </row>
    <row r="4" spans="1:15" x14ac:dyDescent="0.25">
      <c r="A4" s="17" t="s">
        <v>390</v>
      </c>
      <c r="B4" s="18" t="str">
        <f>PROPER(LOWER(TRIM(MID(Table2[[#This Row],[name]], 1, FIND(" ",TRIM(Table2[[#This Row],[name]]))-1))))</f>
        <v>Omar</v>
      </c>
      <c r="C4" s="18" t="str">
        <f>PROPER(LOWER(TRIM(MID(Table2[[#This Row],[name]], FIND(" ", Table2[[#This Row],[name]])+1, LEN(Table2[[#This Row],[name]]) - FIND(" ", Table2[[#This Row],[name]])))))</f>
        <v>Hisham Mohamad Abdelmonem Mohamad</v>
      </c>
      <c r="D4" s="18" t="str">
        <f>PROPER(LOWER(TRIM(Table2[[#This Row],[gender]])))</f>
        <v>Male</v>
      </c>
      <c r="E4" s="39">
        <f>Table2[[#This Row],[Date Of Birth]]</f>
        <v>38333</v>
      </c>
      <c r="F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21 days</v>
      </c>
      <c r="G4" s="18" t="str">
        <f>IF(VLOOKUP(Table10[[#This Row],[email]], notes1246[email]:notes1246[exam], 2, FALSE) = "EST I", "Yes", "No")</f>
        <v>Yes</v>
      </c>
      <c r="H4" s="18" t="str">
        <f>IF(VLOOKUP(Table10[[#This Row],[email]], notes1246[email]:notes1246[exam], 2, FALSE) = "EST II", "Yes", "No")</f>
        <v>No</v>
      </c>
      <c r="I4" s="18" t="str">
        <f>IFERROR(IF(VLOOKUP(Table10[[#This Row],[email]], Table7[Email]:Table7[Time In], 2,FALSE )=ISBLANK(Table7[Time In]), "No", "Yes"), "No")</f>
        <v>Yes</v>
      </c>
      <c r="J4" s="18"/>
      <c r="K4" s="18"/>
      <c r="L4" s="18"/>
      <c r="M4" s="18"/>
      <c r="N4" s="18"/>
      <c r="O4" s="18"/>
    </row>
    <row r="5" spans="1:15" x14ac:dyDescent="0.25">
      <c r="A5" s="17" t="s">
        <v>370</v>
      </c>
      <c r="B5" s="18" t="str">
        <f>PROPER(LOWER(TRIM(MID(Table2[[#This Row],[name]], 1, FIND(" ",TRIM(Table2[[#This Row],[name]]))-1))))</f>
        <v>Fahmi</v>
      </c>
      <c r="C5" s="18" t="str">
        <f>PROPER(LOWER(TRIM(MID(Table2[[#This Row],[name]], FIND(" ", Table2[[#This Row],[name]])+1, LEN(Table2[[#This Row],[name]]) - FIND(" ", Table2[[#This Row],[name]])))))</f>
        <v>Abdalla Fahmi Abdalla Elkadi</v>
      </c>
      <c r="D5" s="18" t="str">
        <f>PROPER(LOWER(TRIM(Table2[[#This Row],[gender]])))</f>
        <v>Male</v>
      </c>
      <c r="E5" s="39">
        <f>Table2[[#This Row],[Date Of Birth]]</f>
        <v>38288</v>
      </c>
      <c r="F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5 days</v>
      </c>
      <c r="G5" s="18" t="str">
        <f>IF(VLOOKUP(Table10[[#This Row],[email]], notes1246[email]:notes1246[exam], 2, FALSE) = "EST I", "Yes", "No")</f>
        <v>Yes</v>
      </c>
      <c r="H5" s="18" t="str">
        <f>IF(VLOOKUP(Table10[[#This Row],[email]], notes1246[email]:notes1246[exam], 2, FALSE) = "EST II", "Yes", "No")</f>
        <v>No</v>
      </c>
      <c r="I5" s="18" t="str">
        <f>IFERROR(IF(VLOOKUP(Table10[[#This Row],[email]], Table7[Email]:Table7[Time In], 2,FALSE )=ISBLANK(Table7[Time In]), "No", "Yes"), "No")</f>
        <v>Yes</v>
      </c>
      <c r="J5" s="18"/>
      <c r="K5" s="18"/>
      <c r="L5" s="18"/>
      <c r="M5" s="18"/>
      <c r="N5" s="18"/>
      <c r="O5" s="18"/>
    </row>
    <row r="6" spans="1:15" x14ac:dyDescent="0.25">
      <c r="A6" s="17" t="s">
        <v>360</v>
      </c>
      <c r="B6" s="18" t="str">
        <f>PROPER(LOWER(TRIM(MID(Table2[[#This Row],[name]], 1, FIND(" ",TRIM(Table2[[#This Row],[name]]))-1))))</f>
        <v>Youssef</v>
      </c>
      <c r="C6" s="18" t="str">
        <f>PROPER(LOWER(TRIM(MID(Table2[[#This Row],[name]], FIND(" ", Table2[[#This Row],[name]])+1, LEN(Table2[[#This Row],[name]]) - FIND(" ", Table2[[#This Row],[name]])))))</f>
        <v>Mohamed Mohamed Salaheldin Ahmed Elhusseini</v>
      </c>
      <c r="D6" s="18" t="str">
        <f>PROPER(LOWER(TRIM(Table2[[#This Row],[gender]])))</f>
        <v>Male</v>
      </c>
      <c r="E6" s="39">
        <f>Table2[[#This Row],[Date Of Birth]]</f>
        <v>38792</v>
      </c>
      <c r="F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0 months, 17 days</v>
      </c>
      <c r="G6" s="18" t="str">
        <f>IF(VLOOKUP(Table10[[#This Row],[email]], notes1246[email]:notes1246[exam], 2, FALSE) = "EST I", "Yes", "No")</f>
        <v>Yes</v>
      </c>
      <c r="H6" s="18" t="str">
        <f>IF(VLOOKUP(Table10[[#This Row],[email]], notes1246[email]:notes1246[exam], 2, FALSE) = "EST II", "Yes", "No")</f>
        <v>No</v>
      </c>
      <c r="I6" s="18" t="str">
        <f>IFERROR(IF(VLOOKUP(Table10[[#This Row],[email]], Table7[Email]:Table7[Time In], 2,FALSE )=ISBLANK(Table7[Time In]), "No", "Yes"), "No")</f>
        <v>Yes</v>
      </c>
      <c r="J6" s="18"/>
      <c r="K6" s="18"/>
      <c r="L6" s="18"/>
      <c r="M6" s="18"/>
      <c r="N6" s="18"/>
      <c r="O6" s="18"/>
    </row>
    <row r="7" spans="1:15" x14ac:dyDescent="0.25">
      <c r="A7" s="17" t="s">
        <v>343</v>
      </c>
      <c r="B7" s="18" t="str">
        <f>PROPER(LOWER(TRIM(MID(Table2[[#This Row],[name]], 1, FIND(" ",TRIM(Table2[[#This Row],[name]]))-1))))</f>
        <v>Nansi</v>
      </c>
      <c r="C7" s="18" t="str">
        <f>PROPER(LOWER(TRIM(MID(Table2[[#This Row],[name]], FIND(" ", Table2[[#This Row],[name]])+1, LEN(Table2[[#This Row],[name]]) - FIND(" ", Table2[[#This Row],[name]])))))</f>
        <v>Ahmed Talaat Abdelrazek Doha</v>
      </c>
      <c r="D7" s="18" t="str">
        <f>PROPER(LOWER(TRIM(Table2[[#This Row],[gender]])))</f>
        <v>Female</v>
      </c>
      <c r="E7" s="39">
        <f>Table2[[#This Row],[Date Of Birth]]</f>
        <v>38188</v>
      </c>
      <c r="F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13 days</v>
      </c>
      <c r="G7" s="18" t="str">
        <f>IF(VLOOKUP(Table10[[#This Row],[email]], notes1246[email]:notes1246[exam], 2, FALSE) = "EST I", "Yes", "No")</f>
        <v>Yes</v>
      </c>
      <c r="H7" s="18" t="str">
        <f>IF(VLOOKUP(Table10[[#This Row],[email]], notes1246[email]:notes1246[exam], 2, FALSE) = "EST II", "Yes", "No")</f>
        <v>No</v>
      </c>
      <c r="I7" s="18" t="str">
        <f>IFERROR(IF(VLOOKUP(Table10[[#This Row],[email]], Table7[Email]:Table7[Time In], 2,FALSE )=ISBLANK(Table7[Time In]), "No", "Yes"), "No")</f>
        <v>Yes</v>
      </c>
      <c r="J7" s="18"/>
      <c r="K7" s="18"/>
      <c r="L7" s="18"/>
      <c r="M7" s="18"/>
      <c r="N7" s="18"/>
      <c r="O7" s="18"/>
    </row>
    <row r="8" spans="1:15" x14ac:dyDescent="0.25">
      <c r="A8" s="17" t="s">
        <v>352</v>
      </c>
      <c r="B8" s="18" t="str">
        <f>PROPER(LOWER(TRIM(MID(Table2[[#This Row],[name]], 1, FIND(" ",TRIM(Table2[[#This Row],[name]]))-1))))</f>
        <v>Ahmed</v>
      </c>
      <c r="C8" s="18" t="str">
        <f>PROPER(LOWER(TRIM(MID(Table2[[#This Row],[name]], FIND(" ", Table2[[#This Row],[name]])+1, LEN(Table2[[#This Row],[name]]) - FIND(" ", Table2[[#This Row],[name]])))))</f>
        <v>Hani Ramadan Abdelgawwad Awad</v>
      </c>
      <c r="D8" s="18" t="str">
        <f>PROPER(LOWER(TRIM(Table2[[#This Row],[gender]])))</f>
        <v>Male</v>
      </c>
      <c r="E8" s="39">
        <f>Table2[[#This Row],[Date Of Birth]]</f>
        <v>38182</v>
      </c>
      <c r="F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19 days</v>
      </c>
      <c r="G8" s="18" t="str">
        <f>IF(VLOOKUP(Table10[[#This Row],[email]], notes1246[email]:notes1246[exam], 2, FALSE) = "EST I", "Yes", "No")</f>
        <v>No</v>
      </c>
      <c r="H8" s="18" t="str">
        <f>IF(VLOOKUP(Table10[[#This Row],[email]], notes1246[email]:notes1246[exam], 2, FALSE) = "EST II", "Yes", "No")</f>
        <v>Yes</v>
      </c>
      <c r="I8" s="18" t="str">
        <f>IFERROR(IF(VLOOKUP(Table10[[#This Row],[email]], Table7[Email]:Table7[Time In], 2,FALSE )=ISBLANK(Table7[Time In]), "No", "Yes"), "No")</f>
        <v>No</v>
      </c>
      <c r="J8" s="18"/>
      <c r="K8" s="18"/>
      <c r="L8" s="18"/>
      <c r="M8" s="18"/>
      <c r="N8" s="18"/>
      <c r="O8" s="18"/>
    </row>
    <row r="9" spans="1:15" x14ac:dyDescent="0.25">
      <c r="A9" s="17" t="s">
        <v>342</v>
      </c>
      <c r="B9" s="18" t="str">
        <f>PROPER(LOWER(TRIM(MID(Table2[[#This Row],[name]], 1, FIND(" ",TRIM(Table2[[#This Row],[name]]))-1))))</f>
        <v>Abdallah</v>
      </c>
      <c r="C9" s="18" t="str">
        <f>PROPER(LOWER(TRIM(MID(Table2[[#This Row],[name]], FIND(" ", Table2[[#This Row],[name]])+1, LEN(Table2[[#This Row],[name]]) - FIND(" ", Table2[[#This Row],[name]])))))</f>
        <v>Mohamed Gaber Abdelhalim Eldamati</v>
      </c>
      <c r="D9" s="18" t="str">
        <f>PROPER(LOWER(TRIM(Table2[[#This Row],[gender]])))</f>
        <v>Male</v>
      </c>
      <c r="E9" s="39">
        <f>Table2[[#This Row],[Date Of Birth]]</f>
        <v>38193</v>
      </c>
      <c r="F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8 days</v>
      </c>
      <c r="G9" s="18" t="str">
        <f>IF(VLOOKUP(Table10[[#This Row],[email]], notes1246[email]:notes1246[exam], 2, FALSE) = "EST I", "Yes", "No")</f>
        <v>Yes</v>
      </c>
      <c r="H9" s="18" t="str">
        <f>IF(VLOOKUP(Table10[[#This Row],[email]], notes1246[email]:notes1246[exam], 2, FALSE) = "EST II", "Yes", "No")</f>
        <v>No</v>
      </c>
      <c r="I9" s="18" t="str">
        <f>IFERROR(IF(VLOOKUP(Table10[[#This Row],[email]], Table7[Email]:Table7[Time In], 2,FALSE )=ISBLANK(Table7[Time In]), "No", "Yes"), "No")</f>
        <v>No</v>
      </c>
      <c r="J9" s="18"/>
      <c r="K9" s="18"/>
      <c r="L9" s="18"/>
      <c r="M9" s="18"/>
      <c r="N9" s="18"/>
      <c r="O9" s="18"/>
    </row>
    <row r="10" spans="1:15" x14ac:dyDescent="0.25">
      <c r="A10" s="17" t="s">
        <v>297</v>
      </c>
      <c r="B10" s="18" t="str">
        <f>PROPER(LOWER(TRIM(MID(Table2[[#This Row],[name]], 1, FIND(" ",TRIM(Table2[[#This Row],[name]]))-1))))</f>
        <v>Abdelaziz</v>
      </c>
      <c r="C10" s="18" t="str">
        <f>PROPER(LOWER(TRIM(MID(Table2[[#This Row],[name]], FIND(" ", Table2[[#This Row],[name]])+1, LEN(Table2[[#This Row],[name]]) - FIND(" ", Table2[[#This Row],[name]])))))</f>
        <v>Khaled Abdelaziz Ahmed</v>
      </c>
      <c r="D10" s="18" t="str">
        <f>PROPER(LOWER(TRIM(Table2[[#This Row],[gender]])))</f>
        <v>Male</v>
      </c>
      <c r="E10" s="39">
        <f>Table2[[#This Row],[Date Of Birth]]</f>
        <v>38209</v>
      </c>
      <c r="F1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23 days</v>
      </c>
      <c r="G10" s="18" t="str">
        <f>IF(VLOOKUP(Table10[[#This Row],[email]], notes1246[email]:notes1246[exam], 2, FALSE) = "EST I", "Yes", "No")</f>
        <v>Yes</v>
      </c>
      <c r="H10" s="18" t="str">
        <f>IF(VLOOKUP(Table10[[#This Row],[email]], notes1246[email]:notes1246[exam], 2, FALSE) = "EST II", "Yes", "No")</f>
        <v>No</v>
      </c>
      <c r="I10" s="18" t="str">
        <f>IFERROR(IF(VLOOKUP(Table10[[#This Row],[email]], Table7[Email]:Table7[Time In], 2,FALSE )=ISBLANK(Table7[Time In]), "No", "Yes"), "No")</f>
        <v>Yes</v>
      </c>
      <c r="J10" s="18"/>
      <c r="K10" s="18"/>
      <c r="L10" s="18"/>
      <c r="M10" s="18"/>
      <c r="N10" s="18"/>
      <c r="O10" s="18"/>
    </row>
    <row r="11" spans="1:15" x14ac:dyDescent="0.25">
      <c r="A11" s="17" t="s">
        <v>428</v>
      </c>
      <c r="B11" s="18" t="str">
        <f>PROPER(LOWER(TRIM(MID(Table2[[#This Row],[name]], 1, FIND(" ",TRIM(Table2[[#This Row],[name]]))-1))))</f>
        <v>Abdelhakim</v>
      </c>
      <c r="C11" s="18" t="str">
        <f>PROPER(LOWER(TRIM(MID(Table2[[#This Row],[name]], FIND(" ", Table2[[#This Row],[name]])+1, LEN(Table2[[#This Row],[name]]) - FIND(" ", Table2[[#This Row],[name]])))))</f>
        <v>Mohamed Abdalla Mohamed Ahmed</v>
      </c>
      <c r="D11" s="18" t="str">
        <f>PROPER(LOWER(TRIM(Table2[[#This Row],[gender]])))</f>
        <v>Male</v>
      </c>
      <c r="E11" s="39">
        <f>Table2[[#This Row],[Date Of Birth]]</f>
        <v>38418</v>
      </c>
      <c r="F1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0 months, 26 days</v>
      </c>
      <c r="G11" s="18" t="str">
        <f>IF(VLOOKUP(Table10[[#This Row],[email]], notes1246[email]:notes1246[exam], 2, FALSE) = "EST I", "Yes", "No")</f>
        <v>Yes</v>
      </c>
      <c r="H11" s="18" t="str">
        <f>IF(VLOOKUP(Table10[[#This Row],[email]], notes1246[email]:notes1246[exam], 2, FALSE) = "EST II", "Yes", "No")</f>
        <v>No</v>
      </c>
      <c r="I11" s="18" t="str">
        <f>IFERROR(IF(VLOOKUP(Table10[[#This Row],[email]], Table7[Email]:Table7[Time In], 2,FALSE )=ISBLANK(Table7[Time In]), "No", "Yes"), "No")</f>
        <v>Yes</v>
      </c>
      <c r="J11" s="18"/>
      <c r="K11" s="18"/>
      <c r="L11" s="18"/>
      <c r="M11" s="18"/>
      <c r="N11" s="18"/>
      <c r="O11" s="18"/>
    </row>
    <row r="12" spans="1:15" x14ac:dyDescent="0.25">
      <c r="A12" s="17" t="s">
        <v>339</v>
      </c>
      <c r="B12" s="18" t="str">
        <f>PROPER(LOWER(TRIM(MID(Table2[[#This Row],[name]], 1, FIND(" ",TRIM(Table2[[#This Row],[name]]))-1))))</f>
        <v>Abdelrahman</v>
      </c>
      <c r="C12" s="18" t="str">
        <f>PROPER(LOWER(TRIM(MID(Table2[[#This Row],[name]], FIND(" ", Table2[[#This Row],[name]])+1, LEN(Table2[[#This Row],[name]]) - FIND(" ", Table2[[#This Row],[name]])))))</f>
        <v>Mohamed Farag Elkaseb</v>
      </c>
      <c r="D12" s="18" t="str">
        <f>PROPER(LOWER(TRIM(Table2[[#This Row],[gender]])))</f>
        <v>Male</v>
      </c>
      <c r="E12" s="39">
        <f>Table2[[#This Row],[Date Of Birth]]</f>
        <v>38528</v>
      </c>
      <c r="F1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9 months, 8 days</v>
      </c>
      <c r="G12" s="18" t="str">
        <f>IF(VLOOKUP(Table10[[#This Row],[email]], notes1246[email]:notes1246[exam], 2, FALSE) = "EST I", "Yes", "No")</f>
        <v>No</v>
      </c>
      <c r="H12" s="18" t="str">
        <f>IF(VLOOKUP(Table10[[#This Row],[email]], notes1246[email]:notes1246[exam], 2, FALSE) = "EST II", "Yes", "No")</f>
        <v>Yes</v>
      </c>
      <c r="I12" s="18" t="str">
        <f>IFERROR(IF(VLOOKUP(Table10[[#This Row],[email]], Table7[Email]:Table7[Time In], 2,FALSE )=ISBLANK(Table7[Time In]), "No", "Yes"), "No")</f>
        <v>No</v>
      </c>
      <c r="J12" s="18"/>
      <c r="K12" s="18"/>
      <c r="L12" s="18"/>
      <c r="M12" s="18"/>
      <c r="N12" s="18"/>
      <c r="O12" s="18"/>
    </row>
    <row r="13" spans="1:15" x14ac:dyDescent="0.25">
      <c r="A13" s="17" t="s">
        <v>364</v>
      </c>
      <c r="B13" s="18" t="str">
        <f>PROPER(LOWER(TRIM(MID(Table2[[#This Row],[name]], 1, FIND(" ",TRIM(Table2[[#This Row],[name]]))-1))))</f>
        <v>Abdalrahman</v>
      </c>
      <c r="C13" s="18" t="str">
        <f>PROPER(LOWER(TRIM(MID(Table2[[#This Row],[name]], FIND(" ", Table2[[#This Row],[name]])+1, LEN(Table2[[#This Row],[name]]) - FIND(" ", Table2[[#This Row],[name]])))))</f>
        <v>Mohamed Mohamed Abosamra</v>
      </c>
      <c r="D13" s="18" t="str">
        <f>PROPER(LOWER(TRIM(Table2[[#This Row],[gender]])))</f>
        <v>Male</v>
      </c>
      <c r="E13" s="39">
        <f>Table2[[#This Row],[Date Of Birth]]</f>
        <v>38128</v>
      </c>
      <c r="F1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10 months, 12 days</v>
      </c>
      <c r="G13" s="18" t="str">
        <f>IF(VLOOKUP(Table10[[#This Row],[email]], notes1246[email]:notes1246[exam], 2, FALSE) = "EST I", "Yes", "No")</f>
        <v>Yes</v>
      </c>
      <c r="H13" s="18" t="str">
        <f>IF(VLOOKUP(Table10[[#This Row],[email]], notes1246[email]:notes1246[exam], 2, FALSE) = "EST II", "Yes", "No")</f>
        <v>No</v>
      </c>
      <c r="I13" s="18" t="str">
        <f>IFERROR(IF(VLOOKUP(Table10[[#This Row],[email]], Table7[Email]:Table7[Time In], 2,FALSE )=ISBLANK(Table7[Time In]), "No", "Yes"), "No")</f>
        <v>Yes</v>
      </c>
      <c r="J13" s="18"/>
      <c r="K13" s="18"/>
      <c r="L13" s="18"/>
      <c r="M13" s="18"/>
      <c r="N13" s="18"/>
      <c r="O13" s="18"/>
    </row>
    <row r="14" spans="1:15" x14ac:dyDescent="0.25">
      <c r="A14" s="17" t="s">
        <v>311</v>
      </c>
      <c r="B14" s="18" t="str">
        <f>PROPER(LOWER(TRIM(MID(Table2[[#This Row],[name]], 1, FIND(" ",TRIM(Table2[[#This Row],[name]]))-1))))</f>
        <v>Abdelwahab</v>
      </c>
      <c r="C14" s="18" t="str">
        <f>PROPER(LOWER(TRIM(MID(Table2[[#This Row],[name]], FIND(" ", Table2[[#This Row],[name]])+1, LEN(Table2[[#This Row],[name]]) - FIND(" ", Table2[[#This Row],[name]])))))</f>
        <v>Mohamed Abdelwahab Sayed Ahmed Mohamed</v>
      </c>
      <c r="D14" s="18" t="str">
        <f>PROPER(LOWER(TRIM(Table2[[#This Row],[gender]])))</f>
        <v>Male</v>
      </c>
      <c r="E14" s="39">
        <f>Table2[[#This Row],[Date Of Birth]]</f>
        <v>38580</v>
      </c>
      <c r="F1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17 days</v>
      </c>
      <c r="G14" s="18" t="str">
        <f>IF(VLOOKUP(Table10[[#This Row],[email]], notes1246[email]:notes1246[exam], 2, FALSE) = "EST I", "Yes", "No")</f>
        <v>Yes</v>
      </c>
      <c r="H14" s="18" t="str">
        <f>IF(VLOOKUP(Table10[[#This Row],[email]], notes1246[email]:notes1246[exam], 2, FALSE) = "EST II", "Yes", "No")</f>
        <v>No</v>
      </c>
      <c r="I14" s="18" t="str">
        <f>IFERROR(IF(VLOOKUP(Table10[[#This Row],[email]], Table7[Email]:Table7[Time In], 2,FALSE )=ISBLANK(Table7[Time In]), "No", "Yes"), "No")</f>
        <v>Yes</v>
      </c>
      <c r="J14" s="18"/>
      <c r="K14" s="18"/>
      <c r="L14" s="18"/>
      <c r="M14" s="18"/>
      <c r="N14" s="18"/>
      <c r="O14" s="18"/>
    </row>
    <row r="15" spans="1:15" x14ac:dyDescent="0.25">
      <c r="A15" s="17" t="s">
        <v>371</v>
      </c>
      <c r="B15" s="18" t="str">
        <f>PROPER(LOWER(TRIM(MID(Table2[[#This Row],[name]], 1, FIND(" ",TRIM(Table2[[#This Row],[name]]))-1))))</f>
        <v>Abdelrhman</v>
      </c>
      <c r="C15" s="18" t="str">
        <f>PROPER(LOWER(TRIM(MID(Table2[[#This Row],[name]], FIND(" ", Table2[[#This Row],[name]])+1, LEN(Table2[[#This Row],[name]]) - FIND(" ", Table2[[#This Row],[name]])))))</f>
        <v>Ali Abdelsamee Ali Hammam</v>
      </c>
      <c r="D15" s="18" t="str">
        <f>PROPER(LOWER(TRIM(Table2[[#This Row],[gender]])))</f>
        <v>Male</v>
      </c>
      <c r="E15" s="39">
        <f>Table2[[#This Row],[Date Of Birth]]</f>
        <v>38799</v>
      </c>
      <c r="F1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0 months, 10 days</v>
      </c>
      <c r="G15" s="18" t="str">
        <f>IF(VLOOKUP(Table10[[#This Row],[email]], notes1246[email]:notes1246[exam], 2, FALSE) = "EST I", "Yes", "No")</f>
        <v>Yes</v>
      </c>
      <c r="H15" s="18" t="str">
        <f>IF(VLOOKUP(Table10[[#This Row],[email]], notes1246[email]:notes1246[exam], 2, FALSE) = "EST II", "Yes", "No")</f>
        <v>No</v>
      </c>
      <c r="I15" s="18" t="str">
        <f>IFERROR(IF(VLOOKUP(Table10[[#This Row],[email]], Table7[Email]:Table7[Time In], 2,FALSE )=ISBLANK(Table7[Time In]), "No", "Yes"), "No")</f>
        <v>Yes</v>
      </c>
      <c r="J15" s="18"/>
      <c r="K15" s="18"/>
      <c r="L15" s="18"/>
      <c r="M15" s="18"/>
      <c r="N15" s="18"/>
      <c r="O15" s="18"/>
    </row>
    <row r="16" spans="1:15" x14ac:dyDescent="0.25">
      <c r="A16" s="17" t="s">
        <v>307</v>
      </c>
      <c r="B16" s="18" t="str">
        <f>PROPER(LOWER(TRIM(MID(Table2[[#This Row],[name]], 1, FIND(" ",TRIM(Table2[[#This Row],[name]]))-1))))</f>
        <v>Adha</v>
      </c>
      <c r="C16" s="18" t="str">
        <f>PROPER(LOWER(TRIM(MID(Table2[[#This Row],[name]], FIND(" ", Table2[[#This Row],[name]])+1, LEN(Table2[[#This Row],[name]]) - FIND(" ", Table2[[#This Row],[name]])))))</f>
        <v>Adham Sameh Fawzy Elsonbaty</v>
      </c>
      <c r="D16" s="18" t="str">
        <f>PROPER(LOWER(TRIM(Table2[[#This Row],[gender]])))</f>
        <v>Male</v>
      </c>
      <c r="E16" s="39">
        <f>Table2[[#This Row],[Date Of Birth]]</f>
        <v>38215</v>
      </c>
      <c r="F1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17 days</v>
      </c>
      <c r="G16" s="18" t="str">
        <f>IF(VLOOKUP(Table10[[#This Row],[email]], notes1246[email]:notes1246[exam], 2, FALSE) = "EST I", "Yes", "No")</f>
        <v>Yes</v>
      </c>
      <c r="H16" s="18" t="str">
        <f>IF(VLOOKUP(Table10[[#This Row],[email]], notes1246[email]:notes1246[exam], 2, FALSE) = "EST II", "Yes", "No")</f>
        <v>No</v>
      </c>
      <c r="I16" s="18" t="str">
        <f>IFERROR(IF(VLOOKUP(Table10[[#This Row],[email]], Table7[Email]:Table7[Time In], 2,FALSE )=ISBLANK(Table7[Time In]), "No", "Yes"), "No")</f>
        <v>No</v>
      </c>
      <c r="J16" s="18"/>
      <c r="K16" s="18"/>
      <c r="L16" s="18"/>
      <c r="M16" s="18"/>
      <c r="N16" s="18"/>
      <c r="O16" s="18"/>
    </row>
    <row r="17" spans="1:15" x14ac:dyDescent="0.25">
      <c r="A17" s="17" t="s">
        <v>314</v>
      </c>
      <c r="B17" s="18" t="str">
        <f>PROPER(LOWER(TRIM(MID(Table2[[#This Row],[name]], 1, FIND(" ",TRIM(Table2[[#This Row],[name]]))-1))))</f>
        <v>Adham</v>
      </c>
      <c r="C17" s="18" t="str">
        <f>PROPER(LOWER(TRIM(MID(Table2[[#This Row],[name]], FIND(" ", Table2[[#This Row],[name]])+1, LEN(Table2[[#This Row],[name]]) - FIND(" ", Table2[[#This Row],[name]])))))</f>
        <v>Ihab Mohamed Elsayed Elbastawisy</v>
      </c>
      <c r="D17" s="18" t="str">
        <f>PROPER(LOWER(TRIM(Table2[[#This Row],[gender]])))</f>
        <v>Male</v>
      </c>
      <c r="E17" s="39">
        <f>Table2[[#This Row],[Date Of Birth]]</f>
        <v>38558</v>
      </c>
      <c r="F1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8 days</v>
      </c>
      <c r="G17" s="18" t="str">
        <f>IF(VLOOKUP(Table10[[#This Row],[email]], notes1246[email]:notes1246[exam], 2, FALSE) = "EST I", "Yes", "No")</f>
        <v>No</v>
      </c>
      <c r="H17" s="18" t="str">
        <f>IF(VLOOKUP(Table10[[#This Row],[email]], notes1246[email]:notes1246[exam], 2, FALSE) = "EST II", "Yes", "No")</f>
        <v>Yes</v>
      </c>
      <c r="I17" s="18" t="str">
        <f>IFERROR(IF(VLOOKUP(Table10[[#This Row],[email]], Table7[Email]:Table7[Time In], 2,FALSE )=ISBLANK(Table7[Time In]), "No", "Yes"), "No")</f>
        <v>No</v>
      </c>
      <c r="J17" s="18"/>
      <c r="K17" s="18"/>
      <c r="L17" s="18"/>
      <c r="M17" s="18"/>
      <c r="N17" s="18"/>
      <c r="O17" s="18"/>
    </row>
    <row r="18" spans="1:15" x14ac:dyDescent="0.25">
      <c r="A18" s="17" t="s">
        <v>412</v>
      </c>
      <c r="B18" s="18" t="str">
        <f>PROPER(LOWER(TRIM(MID(Table2[[#This Row],[name]], 1, FIND(" ",TRIM(Table2[[#This Row],[name]]))-1))))</f>
        <v>Ahmed</v>
      </c>
      <c r="C18" s="18" t="str">
        <f>PROPER(LOWER(TRIM(MID(Table2[[#This Row],[name]], FIND(" ", Table2[[#This Row],[name]])+1, LEN(Table2[[#This Row],[name]]) - FIND(" ", Table2[[#This Row],[name]])))))</f>
        <v>Hesham Ahmed Ali Shady</v>
      </c>
      <c r="D18" s="18" t="str">
        <f>PROPER(LOWER(TRIM(Table2[[#This Row],[gender]])))</f>
        <v>Male</v>
      </c>
      <c r="E18" s="39">
        <f>Table2[[#This Row],[Date Of Birth]]</f>
        <v>38638</v>
      </c>
      <c r="F1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20 days</v>
      </c>
      <c r="G18" s="18" t="str">
        <f>IF(VLOOKUP(Table10[[#This Row],[email]], notes1246[email]:notes1246[exam], 2, FALSE) = "EST I", "Yes", "No")</f>
        <v>Yes</v>
      </c>
      <c r="H18" s="18" t="str">
        <f>IF(VLOOKUP(Table10[[#This Row],[email]], notes1246[email]:notes1246[exam], 2, FALSE) = "EST II", "Yes", "No")</f>
        <v>No</v>
      </c>
      <c r="I18" s="18" t="str">
        <f>IFERROR(IF(VLOOKUP(Table10[[#This Row],[email]], Table7[Email]:Table7[Time In], 2,FALSE )=ISBLANK(Table7[Time In]), "No", "Yes"), "No")</f>
        <v>Yes</v>
      </c>
      <c r="J18" s="18"/>
      <c r="K18" s="18"/>
      <c r="L18" s="18"/>
      <c r="M18" s="18"/>
      <c r="N18" s="18"/>
      <c r="O18" s="18"/>
    </row>
    <row r="19" spans="1:15" x14ac:dyDescent="0.25">
      <c r="A19" s="17" t="s">
        <v>350</v>
      </c>
      <c r="B19" s="18" t="str">
        <f>PROPER(LOWER(TRIM(MID(Table2[[#This Row],[name]], 1, FIND(" ",TRIM(Table2[[#This Row],[name]]))-1))))</f>
        <v>Ahmed</v>
      </c>
      <c r="C19" s="18" t="str">
        <f>PROPER(LOWER(TRIM(MID(Table2[[#This Row],[name]], FIND(" ", Table2[[#This Row],[name]])+1, LEN(Table2[[#This Row],[name]]) - FIND(" ", Table2[[#This Row],[name]])))))</f>
        <v>Mohamed Eid Morsy Mahdy</v>
      </c>
      <c r="D19" s="18" t="str">
        <f>PROPER(LOWER(TRIM(Table2[[#This Row],[gender]])))</f>
        <v>Male</v>
      </c>
      <c r="E19" s="39">
        <f>Table2[[#This Row],[Date Of Birth]]</f>
        <v>38123</v>
      </c>
      <c r="F1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10 months, 17 days</v>
      </c>
      <c r="G19" s="18" t="str">
        <f>IF(VLOOKUP(Table10[[#This Row],[email]], notes1246[email]:notes1246[exam], 2, FALSE) = "EST I", "Yes", "No")</f>
        <v>Yes</v>
      </c>
      <c r="H19" s="18" t="str">
        <f>IF(VLOOKUP(Table10[[#This Row],[email]], notes1246[email]:notes1246[exam], 2, FALSE) = "EST II", "Yes", "No")</f>
        <v>No</v>
      </c>
      <c r="I19" s="18" t="str">
        <f>IFERROR(IF(VLOOKUP(Table10[[#This Row],[email]], Table7[Email]:Table7[Time In], 2,FALSE )=ISBLANK(Table7[Time In]), "No", "Yes"), "No")</f>
        <v>Yes</v>
      </c>
      <c r="J19" s="18"/>
      <c r="K19" s="18"/>
      <c r="L19" s="18"/>
      <c r="M19" s="18"/>
      <c r="N19" s="18"/>
      <c r="O19" s="18"/>
    </row>
    <row r="20" spans="1:15" x14ac:dyDescent="0.25">
      <c r="A20" s="17" t="s">
        <v>407</v>
      </c>
      <c r="B20" s="18" t="str">
        <f>PROPER(LOWER(TRIM(MID(Table2[[#This Row],[name]], 1, FIND(" ",TRIM(Table2[[#This Row],[name]]))-1))))</f>
        <v>Ahmedallah</v>
      </c>
      <c r="C20" s="18" t="str">
        <f>PROPER(LOWER(TRIM(MID(Table2[[#This Row],[name]], FIND(" ", Table2[[#This Row],[name]])+1, LEN(Table2[[#This Row],[name]]) - FIND(" ", Table2[[#This Row],[name]])))))</f>
        <v>Ayman Elsaid Ahmed Mohamed Ahmed</v>
      </c>
      <c r="D20" s="18" t="str">
        <f>PROPER(LOWER(TRIM(Table2[[#This Row],[gender]])))</f>
        <v>Male</v>
      </c>
      <c r="E20" s="39">
        <f>Table2[[#This Row],[Date Of Birth]]</f>
        <v>38642</v>
      </c>
      <c r="F2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16 days</v>
      </c>
      <c r="G20" s="18" t="str">
        <f>IF(VLOOKUP(Table10[[#This Row],[email]], notes1246[email]:notes1246[exam], 2, FALSE) = "EST I", "Yes", "No")</f>
        <v>No</v>
      </c>
      <c r="H20" s="18" t="str">
        <f>IF(VLOOKUP(Table10[[#This Row],[email]], notes1246[email]:notes1246[exam], 2, FALSE) = "EST II", "Yes", "No")</f>
        <v>Yes</v>
      </c>
      <c r="I20" s="18" t="str">
        <f>IFERROR(IF(VLOOKUP(Table10[[#This Row],[email]], Table7[Email]:Table7[Time In], 2,FALSE )=ISBLANK(Table7[Time In]), "No", "Yes"), "No")</f>
        <v>No</v>
      </c>
      <c r="J20" s="18"/>
      <c r="K20" s="18"/>
      <c r="L20" s="18"/>
      <c r="M20" s="18"/>
      <c r="N20" s="18"/>
      <c r="O20" s="18"/>
    </row>
    <row r="21" spans="1:15" x14ac:dyDescent="0.25">
      <c r="A21" s="17" t="s">
        <v>383</v>
      </c>
      <c r="B21" s="18" t="str">
        <f>PROPER(LOWER(TRIM(MID(Table2[[#This Row],[name]], 1, FIND(" ",TRIM(Table2[[#This Row],[name]]))-1))))</f>
        <v>Hana</v>
      </c>
      <c r="C21" s="18" t="str">
        <f>PROPER(LOWER(TRIM(MID(Table2[[#This Row],[name]], FIND(" ", Table2[[#This Row],[name]])+1, LEN(Table2[[#This Row],[name]]) - FIND(" ", Table2[[#This Row],[name]])))))</f>
        <v>Hesham Elkhodary</v>
      </c>
      <c r="D21" s="18" t="str">
        <f>PROPER(LOWER(TRIM(Table2[[#This Row],[gender]])))</f>
        <v>Female</v>
      </c>
      <c r="E21" s="39">
        <f>Table2[[#This Row],[Date Of Birth]]</f>
        <v>38247</v>
      </c>
      <c r="F2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16 days</v>
      </c>
      <c r="G21" s="18" t="str">
        <f>IF(VLOOKUP(Table10[[#This Row],[email]], notes1246[email]:notes1246[exam], 2, FALSE) = "EST I", "Yes", "No")</f>
        <v>Yes</v>
      </c>
      <c r="H21" s="18" t="str">
        <f>IF(VLOOKUP(Table10[[#This Row],[email]], notes1246[email]:notes1246[exam], 2, FALSE) = "EST II", "Yes", "No")</f>
        <v>No</v>
      </c>
      <c r="I21" s="18" t="str">
        <f>IFERROR(IF(VLOOKUP(Table10[[#This Row],[email]], Table7[Email]:Table7[Time In], 2,FALSE )=ISBLANK(Table7[Time In]), "No", "Yes"), "No")</f>
        <v>Yes</v>
      </c>
      <c r="J21" s="18"/>
      <c r="K21" s="18"/>
      <c r="L21" s="18"/>
      <c r="M21" s="18"/>
      <c r="N21" s="18"/>
      <c r="O21" s="18"/>
    </row>
    <row r="22" spans="1:15" x14ac:dyDescent="0.25">
      <c r="A22" s="17" t="s">
        <v>329</v>
      </c>
      <c r="B22" s="18" t="str">
        <f>PROPER(LOWER(TRIM(MID(Table2[[#This Row],[name]], 1, FIND(" ",TRIM(Table2[[#This Row],[name]]))-1))))</f>
        <v>Mostafa</v>
      </c>
      <c r="C22" s="18" t="str">
        <f>PROPER(LOWER(TRIM(MID(Table2[[#This Row],[name]], FIND(" ", Table2[[#This Row],[name]])+1, LEN(Table2[[#This Row],[name]]) - FIND(" ", Table2[[#This Row],[name]])))))</f>
        <v>Ahmed Farag Ahmed</v>
      </c>
      <c r="D22" s="18" t="str">
        <f>PROPER(LOWER(TRIM(Table2[[#This Row],[gender]])))</f>
        <v>Male</v>
      </c>
      <c r="E22" s="39">
        <f>Table2[[#This Row],[Date Of Birth]]</f>
        <v>37152</v>
      </c>
      <c r="F2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20 years, 6 months, 15 days</v>
      </c>
      <c r="G22" s="18" t="str">
        <f>IF(VLOOKUP(Table10[[#This Row],[email]], notes1246[email]:notes1246[exam], 2, FALSE) = "EST I", "Yes", "No")</f>
        <v>Yes</v>
      </c>
      <c r="H22" s="18" t="str">
        <f>IF(VLOOKUP(Table10[[#This Row],[email]], notes1246[email]:notes1246[exam], 2, FALSE) = "EST II", "Yes", "No")</f>
        <v>No</v>
      </c>
      <c r="I22" s="18" t="str">
        <f>IFERROR(IF(VLOOKUP(Table10[[#This Row],[email]], Table7[Email]:Table7[Time In], 2,FALSE )=ISBLANK(Table7[Time In]), "No", "Yes"), "No")</f>
        <v>No</v>
      </c>
      <c r="J22" s="18"/>
      <c r="K22" s="18"/>
      <c r="L22" s="18"/>
      <c r="M22" s="18"/>
      <c r="N22" s="18"/>
      <c r="O22" s="18"/>
    </row>
    <row r="23" spans="1:15" x14ac:dyDescent="0.25">
      <c r="A23" s="17" t="s">
        <v>393</v>
      </c>
      <c r="B23" s="18" t="str">
        <f>PROPER(LOWER(TRIM(MID(Table2[[#This Row],[name]], 1, FIND(" ",TRIM(Table2[[#This Row],[name]]))-1))))</f>
        <v>Ahmed</v>
      </c>
      <c r="C23" s="18" t="str">
        <f>PROPER(LOWER(TRIM(MID(Table2[[#This Row],[name]], FIND(" ", Table2[[#This Row],[name]])+1, LEN(Table2[[#This Row],[name]]) - FIND(" ", Table2[[#This Row],[name]])))))</f>
        <v>Hamdy Ahmed Aly Abozied</v>
      </c>
      <c r="D23" s="18" t="str">
        <f>PROPER(LOWER(TRIM(Table2[[#This Row],[gender]])))</f>
        <v>Male</v>
      </c>
      <c r="E23" s="39">
        <f>Table2[[#This Row],[Date Of Birth]]</f>
        <v>38562</v>
      </c>
      <c r="F2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4 days</v>
      </c>
      <c r="G23" s="18" t="str">
        <f>IF(VLOOKUP(Table10[[#This Row],[email]], notes1246[email]:notes1246[exam], 2, FALSE) = "EST I", "Yes", "No")</f>
        <v>No</v>
      </c>
      <c r="H23" s="18" t="str">
        <f>IF(VLOOKUP(Table10[[#This Row],[email]], notes1246[email]:notes1246[exam], 2, FALSE) = "EST II", "Yes", "No")</f>
        <v>Yes</v>
      </c>
      <c r="I23" s="18" t="str">
        <f>IFERROR(IF(VLOOKUP(Table10[[#This Row],[email]], Table7[Email]:Table7[Time In], 2,FALSE )=ISBLANK(Table7[Time In]), "No", "Yes"), "No")</f>
        <v>No</v>
      </c>
      <c r="J23" s="18"/>
      <c r="K23" s="18"/>
      <c r="L23" s="18"/>
      <c r="M23" s="18"/>
      <c r="N23" s="18"/>
      <c r="O23" s="18"/>
    </row>
    <row r="24" spans="1:15" x14ac:dyDescent="0.25">
      <c r="A24" s="17" t="s">
        <v>399</v>
      </c>
      <c r="B24" s="18" t="str">
        <f>PROPER(LOWER(TRIM(MID(Table2[[#This Row],[name]], 1, FIND(" ",TRIM(Table2[[#This Row],[name]]))-1))))</f>
        <v>Ahmed</v>
      </c>
      <c r="C24" s="18" t="str">
        <f>PROPER(LOWER(TRIM(MID(Table2[[#This Row],[name]], FIND(" ", Table2[[#This Row],[name]])+1, LEN(Table2[[#This Row],[name]]) - FIND(" ", Table2[[#This Row],[name]])))))</f>
        <v>Mohamed Ibrahim Mahmoud</v>
      </c>
      <c r="D24" s="18" t="str">
        <f>PROPER(LOWER(TRIM(Table2[[#This Row],[gender]])))</f>
        <v>Male</v>
      </c>
      <c r="E24" s="39">
        <f>Table2[[#This Row],[Date Of Birth]]</f>
        <v>38335</v>
      </c>
      <c r="F2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19 days</v>
      </c>
      <c r="G24" s="18" t="str">
        <f>IF(VLOOKUP(Table10[[#This Row],[email]], notes1246[email]:notes1246[exam], 2, FALSE) = "EST I", "Yes", "No")</f>
        <v>Yes</v>
      </c>
      <c r="H24" s="18" t="str">
        <f>IF(VLOOKUP(Table10[[#This Row],[email]], notes1246[email]:notes1246[exam], 2, FALSE) = "EST II", "Yes", "No")</f>
        <v>No</v>
      </c>
      <c r="I24" s="18" t="str">
        <f>IFERROR(IF(VLOOKUP(Table10[[#This Row],[email]], Table7[Email]:Table7[Time In], 2,FALSE )=ISBLANK(Table7[Time In]), "No", "Yes"), "No")</f>
        <v>No</v>
      </c>
      <c r="J24" s="18"/>
      <c r="K24" s="18"/>
      <c r="L24" s="18"/>
      <c r="M24" s="18"/>
      <c r="N24" s="18"/>
      <c r="O24" s="18"/>
    </row>
    <row r="25" spans="1:15" x14ac:dyDescent="0.25">
      <c r="A25" s="17" t="s">
        <v>434</v>
      </c>
      <c r="B25" s="18" t="str">
        <f>PROPER(LOWER(TRIM(MID(Table2[[#This Row],[name]], 1, FIND(" ",TRIM(Table2[[#This Row],[name]]))-1))))</f>
        <v>Mohamed</v>
      </c>
      <c r="C25" s="18" t="str">
        <f>PROPER(LOWER(TRIM(MID(Table2[[#This Row],[name]], FIND(" ", Table2[[#This Row],[name]])+1, LEN(Table2[[#This Row],[name]]) - FIND(" ", Table2[[#This Row],[name]])))))</f>
        <v>Ahmed Mohamed Abd El Halim</v>
      </c>
      <c r="D25" s="18" t="str">
        <f>PROPER(LOWER(TRIM(Table2[[#This Row],[gender]])))</f>
        <v>Male</v>
      </c>
      <c r="E25" s="39">
        <f>Table2[[#This Row],[Date Of Birth]]</f>
        <v>38684</v>
      </c>
      <c r="F2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4 months, 5 days</v>
      </c>
      <c r="G25" s="18" t="str">
        <f>IF(VLOOKUP(Table10[[#This Row],[email]], notes1246[email]:notes1246[exam], 2, FALSE) = "EST I", "Yes", "No")</f>
        <v>Yes</v>
      </c>
      <c r="H25" s="18" t="str">
        <f>IF(VLOOKUP(Table10[[#This Row],[email]], notes1246[email]:notes1246[exam], 2, FALSE) = "EST II", "Yes", "No")</f>
        <v>No</v>
      </c>
      <c r="I25" s="18" t="str">
        <f>IFERROR(IF(VLOOKUP(Table10[[#This Row],[email]], Table7[Email]:Table7[Time In], 2,FALSE )=ISBLANK(Table7[Time In]), "No", "Yes"), "No")</f>
        <v>No</v>
      </c>
      <c r="J25" s="18"/>
      <c r="K25" s="18"/>
      <c r="L25" s="18"/>
      <c r="M25" s="18"/>
      <c r="N25" s="18"/>
      <c r="O25" s="18"/>
    </row>
    <row r="26" spans="1:15" x14ac:dyDescent="0.25">
      <c r="A26" s="17" t="s">
        <v>341</v>
      </c>
      <c r="B26" s="18" t="str">
        <f>PROPER(LOWER(TRIM(MID(Table2[[#This Row],[name]], 1, FIND(" ",TRIM(Table2[[#This Row],[name]]))-1))))</f>
        <v>Alaa</v>
      </c>
      <c r="C26" s="18" t="str">
        <f>PROPER(LOWER(TRIM(MID(Table2[[#This Row],[name]], FIND(" ", Table2[[#This Row],[name]])+1, LEN(Table2[[#This Row],[name]]) - FIND(" ", Table2[[#This Row],[name]])))))</f>
        <v>Mohamed Abdelhafez</v>
      </c>
      <c r="D26" s="18" t="str">
        <f>PROPER(LOWER(TRIM(Table2[[#This Row],[gender]])))</f>
        <v>Female</v>
      </c>
      <c r="E26" s="39">
        <f>Table2[[#This Row],[Date Of Birth]]</f>
        <v>37811</v>
      </c>
      <c r="F2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8 months, 24 days</v>
      </c>
      <c r="G26" s="18" t="str">
        <f>IF(VLOOKUP(Table10[[#This Row],[email]], notes1246[email]:notes1246[exam], 2, FALSE) = "EST I", "Yes", "No")</f>
        <v>Yes</v>
      </c>
      <c r="H26" s="18" t="str">
        <f>IF(VLOOKUP(Table10[[#This Row],[email]], notes1246[email]:notes1246[exam], 2, FALSE) = "EST II", "Yes", "No")</f>
        <v>No</v>
      </c>
      <c r="I26" s="18" t="str">
        <f>IFERROR(IF(VLOOKUP(Table10[[#This Row],[email]], Table7[Email]:Table7[Time In], 2,FALSE )=ISBLANK(Table7[Time In]), "No", "Yes"), "No")</f>
        <v>Yes</v>
      </c>
      <c r="J26" s="18"/>
      <c r="K26" s="18"/>
      <c r="L26" s="18"/>
      <c r="M26" s="18"/>
      <c r="N26" s="18"/>
      <c r="O26" s="18"/>
    </row>
    <row r="27" spans="1:15" x14ac:dyDescent="0.25">
      <c r="A27" s="17" t="s">
        <v>431</v>
      </c>
      <c r="B27" s="18" t="str">
        <f>PROPER(LOWER(TRIM(MID(Table2[[#This Row],[name]], 1, FIND(" ",TRIM(Table2[[#This Row],[name]]))-1))))</f>
        <v>Ali</v>
      </c>
      <c r="C27" s="18" t="str">
        <f>PROPER(LOWER(TRIM(MID(Table2[[#This Row],[name]], FIND(" ", Table2[[#This Row],[name]])+1, LEN(Table2[[#This Row],[name]]) - FIND(" ", Table2[[#This Row],[name]])))))</f>
        <v>Hatem Mohamed Tahssen Mohamed Tawfek</v>
      </c>
      <c r="D27" s="18" t="str">
        <f>PROPER(LOWER(TRIM(Table2[[#This Row],[gender]])))</f>
        <v>Male</v>
      </c>
      <c r="E27" s="39">
        <f>Table2[[#This Row],[Date Of Birth]]</f>
        <v>38586</v>
      </c>
      <c r="F2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11 days</v>
      </c>
      <c r="G27" s="18" t="str">
        <f>IF(VLOOKUP(Table10[[#This Row],[email]], notes1246[email]:notes1246[exam], 2, FALSE) = "EST I", "Yes", "No")</f>
        <v>No</v>
      </c>
      <c r="H27" s="18" t="str">
        <f>IF(VLOOKUP(Table10[[#This Row],[email]], notes1246[email]:notes1246[exam], 2, FALSE) = "EST II", "Yes", "No")</f>
        <v>Yes</v>
      </c>
      <c r="I27" s="18" t="str">
        <f>IFERROR(IF(VLOOKUP(Table10[[#This Row],[email]], Table7[Email]:Table7[Time In], 2,FALSE )=ISBLANK(Table7[Time In]), "No", "Yes"), "No")</f>
        <v>No</v>
      </c>
      <c r="J27" s="18"/>
      <c r="K27" s="18"/>
      <c r="L27" s="18"/>
      <c r="M27" s="18"/>
      <c r="N27" s="18"/>
      <c r="O27" s="18"/>
    </row>
    <row r="28" spans="1:15" x14ac:dyDescent="0.25">
      <c r="A28" s="17" t="s">
        <v>422</v>
      </c>
      <c r="B28" s="18" t="str">
        <f>PROPER(LOWER(TRIM(MID(Table2[[#This Row],[name]], 1, FIND(" ",TRIM(Table2[[#This Row],[name]]))-1))))</f>
        <v>Aly</v>
      </c>
      <c r="C28" s="18" t="str">
        <f>PROPER(LOWER(TRIM(MID(Table2[[#This Row],[name]], FIND(" ", Table2[[#This Row],[name]])+1, LEN(Table2[[#This Row],[name]]) - FIND(" ", Table2[[#This Row],[name]])))))</f>
        <v>Omar Mohamed Abdelrahman Abdelfatah</v>
      </c>
      <c r="D28" s="18" t="str">
        <f>PROPER(LOWER(TRIM(Table2[[#This Row],[gender]])))</f>
        <v>Male</v>
      </c>
      <c r="E28" s="39">
        <f>Table2[[#This Row],[Date Of Birth]]</f>
        <v>38358</v>
      </c>
      <c r="F2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2 months, 27 days</v>
      </c>
      <c r="G28" s="18" t="str">
        <f>IF(VLOOKUP(Table10[[#This Row],[email]], notes1246[email]:notes1246[exam], 2, FALSE) = "EST I", "Yes", "No")</f>
        <v>Yes</v>
      </c>
      <c r="H28" s="18" t="str">
        <f>IF(VLOOKUP(Table10[[#This Row],[email]], notes1246[email]:notes1246[exam], 2, FALSE) = "EST II", "Yes", "No")</f>
        <v>No</v>
      </c>
      <c r="I28" s="18" t="str">
        <f>IFERROR(IF(VLOOKUP(Table10[[#This Row],[email]], Table7[Email]:Table7[Time In], 2,FALSE )=ISBLANK(Table7[Time In]), "No", "Yes"), "No")</f>
        <v>Yes</v>
      </c>
      <c r="J28" s="18"/>
      <c r="K28" s="18"/>
      <c r="L28" s="18"/>
      <c r="M28" s="18"/>
      <c r="N28" s="18"/>
      <c r="O28" s="18"/>
    </row>
    <row r="29" spans="1:15" x14ac:dyDescent="0.25">
      <c r="A29" s="17" t="s">
        <v>384</v>
      </c>
      <c r="B29" s="18" t="str">
        <f>PROPER(LOWER(TRIM(MID(Table2[[#This Row],[name]], 1, FIND(" ",TRIM(Table2[[#This Row],[name]]))-1))))</f>
        <v>Abdallah</v>
      </c>
      <c r="C29" s="18" t="str">
        <f>PROPER(LOWER(TRIM(MID(Table2[[#This Row],[name]], FIND(" ", Table2[[#This Row],[name]])+1, LEN(Table2[[#This Row],[name]]) - FIND(" ", Table2[[#This Row],[name]])))))</f>
        <v>Amr Adel Arafa Hafez</v>
      </c>
      <c r="D29" s="18" t="str">
        <f>PROPER(LOWER(TRIM(Table2[[#This Row],[gender]])))</f>
        <v>Male</v>
      </c>
      <c r="E29" s="39">
        <f>Table2[[#This Row],[Date Of Birth]]</f>
        <v>38281</v>
      </c>
      <c r="F2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12 days</v>
      </c>
      <c r="G29" s="18" t="str">
        <f>IF(VLOOKUP(Table10[[#This Row],[email]], notes1246[email]:notes1246[exam], 2, FALSE) = "EST I", "Yes", "No")</f>
        <v>Yes</v>
      </c>
      <c r="H29" s="18" t="str">
        <f>IF(VLOOKUP(Table10[[#This Row],[email]], notes1246[email]:notes1246[exam], 2, FALSE) = "EST II", "Yes", "No")</f>
        <v>No</v>
      </c>
      <c r="I29" s="18" t="str">
        <f>IFERROR(IF(VLOOKUP(Table10[[#This Row],[email]], Table7[Email]:Table7[Time In], 2,FALSE )=ISBLANK(Table7[Time In]), "No", "Yes"), "No")</f>
        <v>Yes</v>
      </c>
      <c r="J29" s="18"/>
      <c r="K29" s="18"/>
      <c r="L29" s="18"/>
      <c r="M29" s="18"/>
      <c r="N29" s="18"/>
      <c r="O29" s="18"/>
    </row>
    <row r="30" spans="1:15" x14ac:dyDescent="0.25">
      <c r="A30" s="17" t="s">
        <v>326</v>
      </c>
      <c r="B30" s="18" t="str">
        <f>PROPER(LOWER(TRIM(MID(Table2[[#This Row],[name]], 1, FIND(" ",TRIM(Table2[[#This Row],[name]]))-1))))</f>
        <v>Kareem</v>
      </c>
      <c r="C30" s="18" t="str">
        <f>PROPER(LOWER(TRIM(MID(Table2[[#This Row],[name]], FIND(" ", Table2[[#This Row],[name]])+1, LEN(Table2[[#This Row],[name]]) - FIND(" ", Table2[[#This Row],[name]])))))</f>
        <v>Adel Hassan Abdelazim Mohamed</v>
      </c>
      <c r="D30" s="18" t="str">
        <f>PROPER(LOWER(TRIM(Table2[[#This Row],[gender]])))</f>
        <v>Male</v>
      </c>
      <c r="E30" s="39">
        <f>Table2[[#This Row],[Date Of Birth]]</f>
        <v>38082</v>
      </c>
      <c r="F3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28 days</v>
      </c>
      <c r="G30" s="18" t="str">
        <f>IF(VLOOKUP(Table10[[#This Row],[email]], notes1246[email]:notes1246[exam], 2, FALSE) = "EST I", "Yes", "No")</f>
        <v>Yes</v>
      </c>
      <c r="H30" s="18" t="str">
        <f>IF(VLOOKUP(Table10[[#This Row],[email]], notes1246[email]:notes1246[exam], 2, FALSE) = "EST II", "Yes", "No")</f>
        <v>No</v>
      </c>
      <c r="I30" s="18" t="str">
        <f>IFERROR(IF(VLOOKUP(Table10[[#This Row],[email]], Table7[Email]:Table7[Time In], 2,FALSE )=ISBLANK(Table7[Time In]), "No", "Yes"), "No")</f>
        <v>Yes</v>
      </c>
      <c r="J30" s="18"/>
      <c r="K30" s="18"/>
      <c r="L30" s="18"/>
      <c r="M30" s="18"/>
      <c r="N30" s="18"/>
      <c r="O30" s="18"/>
    </row>
    <row r="31" spans="1:15" x14ac:dyDescent="0.25">
      <c r="A31" s="17" t="s">
        <v>337</v>
      </c>
      <c r="B31" s="18" t="str">
        <f>PROPER(LOWER(TRIM(MID(Table2[[#This Row],[name]], 1, FIND(" ",TRIM(Table2[[#This Row],[name]]))-1))))</f>
        <v>Arwa</v>
      </c>
      <c r="C31" s="18" t="str">
        <f>PROPER(LOWER(TRIM(MID(Table2[[#This Row],[name]], FIND(" ", Table2[[#This Row],[name]])+1, LEN(Table2[[#This Row],[name]]) - FIND(" ", Table2[[#This Row],[name]])))))</f>
        <v>Hossam Abdelaziem Abouzied</v>
      </c>
      <c r="D31" s="18" t="str">
        <f>PROPER(LOWER(TRIM(Table2[[#This Row],[gender]])))</f>
        <v>Female</v>
      </c>
      <c r="E31" s="39">
        <f>Table2[[#This Row],[Date Of Birth]]</f>
        <v>38189</v>
      </c>
      <c r="F3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12 days</v>
      </c>
      <c r="G31" s="18" t="str">
        <f>IF(VLOOKUP(Table10[[#This Row],[email]], notes1246[email]:notes1246[exam], 2, FALSE) = "EST I", "Yes", "No")</f>
        <v>Yes</v>
      </c>
      <c r="H31" s="18" t="str">
        <f>IF(VLOOKUP(Table10[[#This Row],[email]], notes1246[email]:notes1246[exam], 2, FALSE) = "EST II", "Yes", "No")</f>
        <v>No</v>
      </c>
      <c r="I31" s="18" t="str">
        <f>IFERROR(IF(VLOOKUP(Table10[[#This Row],[email]], Table7[Email]:Table7[Time In], 2,FALSE )=ISBLANK(Table7[Time In]), "No", "Yes"), "No")</f>
        <v>Yes</v>
      </c>
      <c r="J31" s="18"/>
      <c r="K31" s="18"/>
      <c r="L31" s="18"/>
      <c r="M31" s="18"/>
      <c r="N31" s="18"/>
      <c r="O31" s="18"/>
    </row>
    <row r="32" spans="1:15" x14ac:dyDescent="0.25">
      <c r="A32" s="17" t="s">
        <v>335</v>
      </c>
      <c r="B32" s="18" t="str">
        <f>PROPER(LOWER(TRIM(MID(Table2[[#This Row],[name]], 1, FIND(" ",TRIM(Table2[[#This Row],[name]]))-1))))</f>
        <v>Asalah</v>
      </c>
      <c r="C32" s="18" t="str">
        <f>PROPER(LOWER(TRIM(MID(Table2[[#This Row],[name]], FIND(" ", Table2[[#This Row],[name]])+1, LEN(Table2[[#This Row],[name]]) - FIND(" ", Table2[[#This Row],[name]])))))</f>
        <v>Magdy Mahmoud Sayed</v>
      </c>
      <c r="D32" s="18" t="str">
        <f>PROPER(LOWER(TRIM(Table2[[#This Row],[gender]])))</f>
        <v>Female</v>
      </c>
      <c r="E32" s="39">
        <f>Table2[[#This Row],[Date Of Birth]]</f>
        <v>37576</v>
      </c>
      <c r="F3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19 years, 4 months, 17 days</v>
      </c>
      <c r="G32" s="18" t="str">
        <f>IF(VLOOKUP(Table10[[#This Row],[email]], notes1246[email]:notes1246[exam], 2, FALSE) = "EST I", "Yes", "No")</f>
        <v>Yes</v>
      </c>
      <c r="H32" s="18" t="str">
        <f>IF(VLOOKUP(Table10[[#This Row],[email]], notes1246[email]:notes1246[exam], 2, FALSE) = "EST II", "Yes", "No")</f>
        <v>No</v>
      </c>
      <c r="I32" s="18" t="str">
        <f>IFERROR(IF(VLOOKUP(Table10[[#This Row],[email]], Table7[Email]:Table7[Time In], 2,FALSE )=ISBLANK(Table7[Time In]), "No", "Yes"), "No")</f>
        <v>No</v>
      </c>
      <c r="J32" s="18"/>
      <c r="K32" s="18"/>
      <c r="L32" s="18"/>
      <c r="M32" s="18"/>
      <c r="N32" s="18"/>
      <c r="O32" s="18"/>
    </row>
    <row r="33" spans="1:15" x14ac:dyDescent="0.25">
      <c r="A33" s="17" t="s">
        <v>378</v>
      </c>
      <c r="B33" s="18" t="str">
        <f>PROPER(LOWER(TRIM(MID(Table2[[#This Row],[name]], 1, FIND(" ",TRIM(Table2[[#This Row],[name]]))-1))))</f>
        <v>Mostafa</v>
      </c>
      <c r="C33" s="18" t="str">
        <f>PROPER(LOWER(TRIM(MID(Table2[[#This Row],[name]], FIND(" ", Table2[[#This Row],[name]])+1, LEN(Table2[[#This Row],[name]]) - FIND(" ", Table2[[#This Row],[name]])))))</f>
        <v>Ramadan Mohamed Abdelsamie</v>
      </c>
      <c r="D33" s="18" t="str">
        <f>PROPER(LOWER(TRIM(Table2[[#This Row],[gender]])))</f>
        <v>Male</v>
      </c>
      <c r="E33" s="39">
        <f>Table2[[#This Row],[Date Of Birth]]</f>
        <v>37836</v>
      </c>
      <c r="F3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7 months, 30 days</v>
      </c>
      <c r="G33" s="18" t="str">
        <f>IF(VLOOKUP(Table10[[#This Row],[email]], notes1246[email]:notes1246[exam], 2, FALSE) = "EST I", "Yes", "No")</f>
        <v>No</v>
      </c>
      <c r="H33" s="18" t="str">
        <f>IF(VLOOKUP(Table10[[#This Row],[email]], notes1246[email]:notes1246[exam], 2, FALSE) = "EST II", "Yes", "No")</f>
        <v>Yes</v>
      </c>
      <c r="I33" s="18" t="str">
        <f>IFERROR(IF(VLOOKUP(Table10[[#This Row],[email]], Table7[Email]:Table7[Time In], 2,FALSE )=ISBLANK(Table7[Time In]), "No", "Yes"), "No")</f>
        <v>No</v>
      </c>
      <c r="J33" s="18"/>
      <c r="K33" s="18"/>
      <c r="L33" s="18"/>
      <c r="M33" s="18"/>
      <c r="N33" s="18"/>
      <c r="O33" s="18"/>
    </row>
    <row r="34" spans="1:15" x14ac:dyDescent="0.25">
      <c r="A34" s="17" t="s">
        <v>336</v>
      </c>
      <c r="B34" s="18" t="str">
        <f>PROPER(LOWER(TRIM(MID(Table2[[#This Row],[name]], 1, FIND(" ",TRIM(Table2[[#This Row],[name]]))-1))))</f>
        <v>Ahmed</v>
      </c>
      <c r="C34" s="18" t="str">
        <f>PROPER(LOWER(TRIM(MID(Table2[[#This Row],[name]], FIND(" ", Table2[[#This Row],[name]])+1, LEN(Table2[[#This Row],[name]]) - FIND(" ", Table2[[#This Row],[name]])))))</f>
        <v>Waleed Ahmed Abdelaziz Ismail</v>
      </c>
      <c r="D34" s="18" t="str">
        <f>PROPER(LOWER(TRIM(Table2[[#This Row],[gender]])))</f>
        <v>Male</v>
      </c>
      <c r="E34" s="39">
        <f>Table2[[#This Row],[Date Of Birth]]</f>
        <v>38296</v>
      </c>
      <c r="F3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28 days</v>
      </c>
      <c r="G34" s="18" t="str">
        <f>IF(VLOOKUP(Table10[[#This Row],[email]], notes1246[email]:notes1246[exam], 2, FALSE) = "EST I", "Yes", "No")</f>
        <v>No</v>
      </c>
      <c r="H34" s="18" t="str">
        <f>IF(VLOOKUP(Table10[[#This Row],[email]], notes1246[email]:notes1246[exam], 2, FALSE) = "EST II", "Yes", "No")</f>
        <v>Yes</v>
      </c>
      <c r="I34" s="18" t="str">
        <f>IFERROR(IF(VLOOKUP(Table10[[#This Row],[email]], Table7[Email]:Table7[Time In], 2,FALSE )=ISBLANK(Table7[Time In]), "No", "Yes"), "No")</f>
        <v>No</v>
      </c>
      <c r="J34" s="18"/>
      <c r="K34" s="18"/>
      <c r="L34" s="18"/>
      <c r="M34" s="18"/>
      <c r="N34" s="18"/>
      <c r="O34" s="18"/>
    </row>
    <row r="35" spans="1:15" x14ac:dyDescent="0.25">
      <c r="A35" s="17" t="s">
        <v>427</v>
      </c>
      <c r="B35" s="18" t="str">
        <f>PROPER(LOWER(TRIM(MID(Table2[[#This Row],[name]], 1, FIND(" ",TRIM(Table2[[#This Row],[name]]))-1))))</f>
        <v>Aya</v>
      </c>
      <c r="C35" s="18" t="str">
        <f>PROPER(LOWER(TRIM(MID(Table2[[#This Row],[name]], FIND(" ", Table2[[#This Row],[name]])+1, LEN(Table2[[#This Row],[name]]) - FIND(" ", Table2[[#This Row],[name]])))))</f>
        <v>Ahmed Mohamed Abdelsalam Mohamed</v>
      </c>
      <c r="D35" s="18" t="str">
        <f>PROPER(LOWER(TRIM(Table2[[#This Row],[gender]])))</f>
        <v>Female</v>
      </c>
      <c r="E35" s="39">
        <f>Table2[[#This Row],[Date Of Birth]]</f>
        <v>37829</v>
      </c>
      <c r="F3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8 months, 6 days</v>
      </c>
      <c r="G35" s="18" t="str">
        <f>IF(VLOOKUP(Table10[[#This Row],[email]], notes1246[email]:notes1246[exam], 2, FALSE) = "EST I", "Yes", "No")</f>
        <v>Yes</v>
      </c>
      <c r="H35" s="18" t="str">
        <f>IF(VLOOKUP(Table10[[#This Row],[email]], notes1246[email]:notes1246[exam], 2, FALSE) = "EST II", "Yes", "No")</f>
        <v>No</v>
      </c>
      <c r="I35" s="18" t="str">
        <f>IFERROR(IF(VLOOKUP(Table10[[#This Row],[email]], Table7[Email]:Table7[Time In], 2,FALSE )=ISBLANK(Table7[Time In]), "No", "Yes"), "No")</f>
        <v>Yes</v>
      </c>
      <c r="J35" s="18"/>
      <c r="K35" s="18"/>
      <c r="L35" s="18"/>
      <c r="M35" s="18"/>
      <c r="N35" s="18"/>
      <c r="O35" s="18"/>
    </row>
    <row r="36" spans="1:15" x14ac:dyDescent="0.25">
      <c r="A36" s="17" t="s">
        <v>308</v>
      </c>
      <c r="B36" s="18" t="str">
        <f>PROPER(LOWER(TRIM(MID(Table2[[#This Row],[name]], 1, FIND(" ",TRIM(Table2[[#This Row],[name]]))-1))))</f>
        <v>Abdelrahman</v>
      </c>
      <c r="C36" s="18" t="str">
        <f>PROPER(LOWER(TRIM(MID(Table2[[#This Row],[name]], FIND(" ", Table2[[#This Row],[name]])+1, LEN(Table2[[#This Row],[name]]) - FIND(" ", Table2[[#This Row],[name]])))))</f>
        <v>Mohamed Shaban Mohamed</v>
      </c>
      <c r="D36" s="18" t="str">
        <f>PROPER(LOWER(TRIM(Table2[[#This Row],[gender]])))</f>
        <v>Male</v>
      </c>
      <c r="E36" s="39">
        <f>Table2[[#This Row],[Date Of Birth]]</f>
        <v>38688</v>
      </c>
      <c r="F3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4 months, 0 days</v>
      </c>
      <c r="G36" s="18" t="str">
        <f>IF(VLOOKUP(Table10[[#This Row],[email]], notes1246[email]:notes1246[exam], 2, FALSE) = "EST I", "Yes", "No")</f>
        <v>Yes</v>
      </c>
      <c r="H36" s="18" t="str">
        <f>IF(VLOOKUP(Table10[[#This Row],[email]], notes1246[email]:notes1246[exam], 2, FALSE) = "EST II", "Yes", "No")</f>
        <v>No</v>
      </c>
      <c r="I36" s="18" t="str">
        <f>IFERROR(IF(VLOOKUP(Table10[[#This Row],[email]], Table7[Email]:Table7[Time In], 2,FALSE )=ISBLANK(Table7[Time In]), "No", "Yes"), "No")</f>
        <v>No</v>
      </c>
      <c r="J36" s="18"/>
      <c r="K36" s="18"/>
      <c r="L36" s="18"/>
      <c r="M36" s="18"/>
      <c r="N36" s="18"/>
      <c r="O36" s="18"/>
    </row>
    <row r="37" spans="1:15" x14ac:dyDescent="0.25">
      <c r="A37" s="17" t="s">
        <v>374</v>
      </c>
      <c r="B37" s="18" t="str">
        <f>PROPER(LOWER(TRIM(MID(Table2[[#This Row],[name]], 1, FIND(" ",TRIM(Table2[[#This Row],[name]]))-1))))</f>
        <v>Abdelrahman</v>
      </c>
      <c r="C37" s="18" t="str">
        <f>PROPER(LOWER(TRIM(MID(Table2[[#This Row],[name]], FIND(" ", Table2[[#This Row],[name]])+1, LEN(Table2[[#This Row],[name]]) - FIND(" ", Table2[[#This Row],[name]])))))</f>
        <v>Mahmoud Mohamed Khedr Aboueisha</v>
      </c>
      <c r="D37" s="18" t="str">
        <f>PROPER(LOWER(TRIM(Table2[[#This Row],[gender]])))</f>
        <v>Male</v>
      </c>
      <c r="E37" s="39">
        <f>Table2[[#This Row],[Date Of Birth]]</f>
        <v>38100</v>
      </c>
      <c r="F3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10 days</v>
      </c>
      <c r="G37" s="18" t="str">
        <f>IF(VLOOKUP(Table10[[#This Row],[email]], notes1246[email]:notes1246[exam], 2, FALSE) = "EST I", "Yes", "No")</f>
        <v>Yes</v>
      </c>
      <c r="H37" s="18" t="str">
        <f>IF(VLOOKUP(Table10[[#This Row],[email]], notes1246[email]:notes1246[exam], 2, FALSE) = "EST II", "Yes", "No")</f>
        <v>No</v>
      </c>
      <c r="I37" s="18" t="str">
        <f>IFERROR(IF(VLOOKUP(Table10[[#This Row],[email]], Table7[Email]:Table7[Time In], 2,FALSE )=ISBLANK(Table7[Time In]), "No", "Yes"), "No")</f>
        <v>No</v>
      </c>
      <c r="J37" s="18"/>
      <c r="K37" s="18"/>
      <c r="L37" s="18"/>
      <c r="M37" s="18"/>
      <c r="N37" s="18"/>
      <c r="O37" s="18"/>
    </row>
    <row r="38" spans="1:15" x14ac:dyDescent="0.25">
      <c r="A38" s="17" t="s">
        <v>419</v>
      </c>
      <c r="B38" s="18" t="str">
        <f>PROPER(LOWER(TRIM(MID(Table2[[#This Row],[name]], 1, FIND(" ",TRIM(Table2[[#This Row],[name]]))-1))))</f>
        <v>Abdelrahman</v>
      </c>
      <c r="C38" s="18" t="str">
        <f>PROPER(LOWER(TRIM(MID(Table2[[#This Row],[name]], FIND(" ", Table2[[#This Row],[name]])+1, LEN(Table2[[#This Row],[name]]) - FIND(" ", Table2[[#This Row],[name]])))))</f>
        <v>Mostafa Alhussini Ahmed</v>
      </c>
      <c r="D38" s="18" t="str">
        <f>PROPER(LOWER(TRIM(Table2[[#This Row],[gender]])))</f>
        <v>Male</v>
      </c>
      <c r="E38" s="39">
        <f>Table2[[#This Row],[Date Of Birth]]</f>
        <v>38231</v>
      </c>
      <c r="F3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1 days</v>
      </c>
      <c r="G38" s="18" t="str">
        <f>IF(VLOOKUP(Table10[[#This Row],[email]], notes1246[email]:notes1246[exam], 2, FALSE) = "EST I", "Yes", "No")</f>
        <v>Yes</v>
      </c>
      <c r="H38" s="18" t="str">
        <f>IF(VLOOKUP(Table10[[#This Row],[email]], notes1246[email]:notes1246[exam], 2, FALSE) = "EST II", "Yes", "No")</f>
        <v>No</v>
      </c>
      <c r="I38" s="18" t="str">
        <f>IFERROR(IF(VLOOKUP(Table10[[#This Row],[email]], Table7[Email]:Table7[Time In], 2,FALSE )=ISBLANK(Table7[Time In]), "No", "Yes"), "No")</f>
        <v>No</v>
      </c>
      <c r="J38" s="18"/>
      <c r="K38" s="18"/>
      <c r="L38" s="18"/>
      <c r="M38" s="18"/>
      <c r="N38" s="18"/>
      <c r="O38" s="18"/>
    </row>
    <row r="39" spans="1:15" x14ac:dyDescent="0.25">
      <c r="A39" s="17" t="s">
        <v>353</v>
      </c>
      <c r="B39" s="18" t="str">
        <f>PROPER(LOWER(TRIM(MID(Table2[[#This Row],[name]], 1, FIND(" ",TRIM(Table2[[#This Row],[name]]))-1))))</f>
        <v>Mariam</v>
      </c>
      <c r="C39" s="18" t="str">
        <f>PROPER(LOWER(TRIM(MID(Table2[[#This Row],[name]], FIND(" ", Table2[[#This Row],[name]])+1, LEN(Table2[[#This Row],[name]]) - FIND(" ", Table2[[#This Row],[name]])))))</f>
        <v>Hazem Mohamed Mahmoud Saleh</v>
      </c>
      <c r="D39" s="18" t="str">
        <f>PROPER(LOWER(TRIM(Table2[[#This Row],[gender]])))</f>
        <v>Female</v>
      </c>
      <c r="E39" s="39">
        <f>Table2[[#This Row],[Date Of Birth]]</f>
        <v>38283</v>
      </c>
      <c r="F3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10 days</v>
      </c>
      <c r="G39" s="18" t="str">
        <f>IF(VLOOKUP(Table10[[#This Row],[email]], notes1246[email]:notes1246[exam], 2, FALSE) = "EST I", "Yes", "No")</f>
        <v>Yes</v>
      </c>
      <c r="H39" s="18" t="str">
        <f>IF(VLOOKUP(Table10[[#This Row],[email]], notes1246[email]:notes1246[exam], 2, FALSE) = "EST II", "Yes", "No")</f>
        <v>No</v>
      </c>
      <c r="I39" s="18" t="str">
        <f>IFERROR(IF(VLOOKUP(Table10[[#This Row],[email]], Table7[Email]:Table7[Time In], 2,FALSE )=ISBLANK(Table7[Time In]), "No", "Yes"), "No")</f>
        <v>Yes</v>
      </c>
      <c r="J39" s="18"/>
      <c r="K39" s="18"/>
      <c r="L39" s="18"/>
      <c r="M39" s="18"/>
      <c r="N39" s="18"/>
      <c r="O39" s="18"/>
    </row>
    <row r="40" spans="1:15" x14ac:dyDescent="0.25">
      <c r="A40" s="17" t="s">
        <v>328</v>
      </c>
      <c r="B40" s="18" t="str">
        <f>PROPER(LOWER(TRIM(MID(Table2[[#This Row],[name]], 1, FIND(" ",TRIM(Table2[[#This Row],[name]]))-1))))</f>
        <v>Dina</v>
      </c>
      <c r="C40" s="18" t="str">
        <f>PROPER(LOWER(TRIM(MID(Table2[[#This Row],[name]], FIND(" ", Table2[[#This Row],[name]])+1, LEN(Table2[[#This Row],[name]]) - FIND(" ", Table2[[#This Row],[name]])))))</f>
        <v>Salaheldeen Saber Tawfeek</v>
      </c>
      <c r="D40" s="18" t="str">
        <f>PROPER(LOWER(TRIM(Table2[[#This Row],[gender]])))</f>
        <v>Female</v>
      </c>
      <c r="E40" s="39">
        <f>Table2[[#This Row],[Date Of Birth]]</f>
        <v>38701</v>
      </c>
      <c r="F4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18 days</v>
      </c>
      <c r="G40" s="18" t="str">
        <f>IF(VLOOKUP(Table10[[#This Row],[email]], notes1246[email]:notes1246[exam], 2, FALSE) = "EST I", "Yes", "No")</f>
        <v>No</v>
      </c>
      <c r="H40" s="18" t="str">
        <f>IF(VLOOKUP(Table10[[#This Row],[email]], notes1246[email]:notes1246[exam], 2, FALSE) = "EST II", "Yes", "No")</f>
        <v>Yes</v>
      </c>
      <c r="I40" s="18" t="str">
        <f>IFERROR(IF(VLOOKUP(Table10[[#This Row],[email]], Table7[Email]:Table7[Time In], 2,FALSE )=ISBLANK(Table7[Time In]), "No", "Yes"), "No")</f>
        <v>No</v>
      </c>
      <c r="J40" s="18"/>
      <c r="K40" s="18"/>
      <c r="L40" s="18"/>
      <c r="M40" s="18"/>
      <c r="N40" s="18"/>
      <c r="O40" s="18"/>
    </row>
    <row r="41" spans="1:15" x14ac:dyDescent="0.25">
      <c r="A41" s="17" t="s">
        <v>315</v>
      </c>
      <c r="B41" s="18" t="str">
        <f>PROPER(LOWER(TRIM(MID(Table2[[#This Row],[name]], 1, FIND(" ",TRIM(Table2[[#This Row],[name]]))-1))))</f>
        <v>Haneen</v>
      </c>
      <c r="C41" s="18" t="str">
        <f>PROPER(LOWER(TRIM(MID(Table2[[#This Row],[name]], FIND(" ", Table2[[#This Row],[name]])+1, LEN(Table2[[#This Row],[name]]) - FIND(" ", Table2[[#This Row],[name]])))))</f>
        <v>Mahmoud Abdelsalam Elshafie</v>
      </c>
      <c r="D41" s="18" t="str">
        <f>PROPER(LOWER(TRIM(Table2[[#This Row],[gender]])))</f>
        <v>Female</v>
      </c>
      <c r="E41" s="39">
        <f>Table2[[#This Row],[Date Of Birth]]</f>
        <v>38337</v>
      </c>
      <c r="F4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17 days</v>
      </c>
      <c r="G41" s="18" t="str">
        <f>IF(VLOOKUP(Table10[[#This Row],[email]], notes1246[email]:notes1246[exam], 2, FALSE) = "EST I", "Yes", "No")</f>
        <v>Yes</v>
      </c>
      <c r="H41" s="18" t="str">
        <f>IF(VLOOKUP(Table10[[#This Row],[email]], notes1246[email]:notes1246[exam], 2, FALSE) = "EST II", "Yes", "No")</f>
        <v>No</v>
      </c>
      <c r="I41" s="18" t="str">
        <f>IFERROR(IF(VLOOKUP(Table10[[#This Row],[email]], Table7[Email]:Table7[Time In], 2,FALSE )=ISBLANK(Table7[Time In]), "No", "Yes"), "No")</f>
        <v>Yes</v>
      </c>
      <c r="J41" s="18"/>
      <c r="K41" s="18"/>
      <c r="L41" s="18"/>
      <c r="M41" s="18"/>
      <c r="N41" s="18"/>
      <c r="O41" s="18"/>
    </row>
    <row r="42" spans="1:15" x14ac:dyDescent="0.25">
      <c r="A42" s="17" t="s">
        <v>361</v>
      </c>
      <c r="B42" s="18" t="str">
        <f>PROPER(LOWER(TRIM(MID(Table2[[#This Row],[name]], 1, FIND(" ",TRIM(Table2[[#This Row],[name]]))-1))))</f>
        <v>Eman</v>
      </c>
      <c r="C42" s="18" t="str">
        <f>PROPER(LOWER(TRIM(MID(Table2[[#This Row],[name]], FIND(" ", Table2[[#This Row],[name]])+1, LEN(Table2[[#This Row],[name]]) - FIND(" ", Table2[[#This Row],[name]])))))</f>
        <v>Mohamed Hassan Abd Rabo</v>
      </c>
      <c r="D42" s="18" t="str">
        <f>PROPER(LOWER(TRIM(Table2[[#This Row],[gender]])))</f>
        <v>Female</v>
      </c>
      <c r="E42" s="39">
        <f>Table2[[#This Row],[Date Of Birth]]</f>
        <v>38112</v>
      </c>
      <c r="F4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10 months, 28 days</v>
      </c>
      <c r="G42" s="18" t="str">
        <f>IF(VLOOKUP(Table10[[#This Row],[email]], notes1246[email]:notes1246[exam], 2, FALSE) = "EST I", "Yes", "No")</f>
        <v>No</v>
      </c>
      <c r="H42" s="18" t="str">
        <f>IF(VLOOKUP(Table10[[#This Row],[email]], notes1246[email]:notes1246[exam], 2, FALSE) = "EST II", "Yes", "No")</f>
        <v>Yes</v>
      </c>
      <c r="I42" s="18" t="str">
        <f>IFERROR(IF(VLOOKUP(Table10[[#This Row],[email]], Table7[Email]:Table7[Time In], 2,FALSE )=ISBLANK(Table7[Time In]), "No", "Yes"), "No")</f>
        <v>No</v>
      </c>
      <c r="J42" s="18"/>
      <c r="K42" s="18"/>
      <c r="L42" s="18"/>
      <c r="M42" s="18"/>
      <c r="N42" s="18"/>
      <c r="O42" s="18"/>
    </row>
    <row r="43" spans="1:15" x14ac:dyDescent="0.25">
      <c r="A43" s="17" t="s">
        <v>332</v>
      </c>
      <c r="B43" s="18" t="str">
        <f>PROPER(LOWER(TRIM(MID(Table2[[#This Row],[name]], 1, FIND(" ",TRIM(Table2[[#This Row],[name]]))-1))))</f>
        <v>Zeyad</v>
      </c>
      <c r="C43" s="18" t="str">
        <f>PROPER(LOWER(TRIM(MID(Table2[[#This Row],[name]], FIND(" ", Table2[[#This Row],[name]])+1, LEN(Table2[[#This Row],[name]]) - FIND(" ", Table2[[#This Row],[name]])))))</f>
        <v>Ali Elnady Farag Ismail</v>
      </c>
      <c r="D43" s="18" t="str">
        <f>PROPER(LOWER(TRIM(Table2[[#This Row],[gender]])))</f>
        <v>Male</v>
      </c>
      <c r="E43" s="39">
        <f>Table2[[#This Row],[Date Of Birth]]</f>
        <v>38497</v>
      </c>
      <c r="F4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10 months, 8 days</v>
      </c>
      <c r="G43" s="18" t="str">
        <f>IF(VLOOKUP(Table10[[#This Row],[email]], notes1246[email]:notes1246[exam], 2, FALSE) = "EST I", "Yes", "No")</f>
        <v>No</v>
      </c>
      <c r="H43" s="18" t="str">
        <f>IF(VLOOKUP(Table10[[#This Row],[email]], notes1246[email]:notes1246[exam], 2, FALSE) = "EST II", "Yes", "No")</f>
        <v>Yes</v>
      </c>
      <c r="I43" s="18" t="str">
        <f>IFERROR(IF(VLOOKUP(Table10[[#This Row],[email]], Table7[Email]:Table7[Time In], 2,FALSE )=ISBLANK(Table7[Time In]), "No", "Yes"), "No")</f>
        <v>No</v>
      </c>
      <c r="J43" s="18"/>
      <c r="K43" s="18"/>
      <c r="L43" s="18"/>
      <c r="M43" s="18"/>
      <c r="N43" s="18"/>
      <c r="O43" s="18"/>
    </row>
    <row r="44" spans="1:15" x14ac:dyDescent="0.25">
      <c r="A44" s="17" t="s">
        <v>421</v>
      </c>
      <c r="B44" s="18" t="str">
        <f>PROPER(LOWER(TRIM(MID(Table2[[#This Row],[name]], 1, FIND(" ",TRIM(Table2[[#This Row],[name]]))-1))))</f>
        <v>Essam</v>
      </c>
      <c r="C44" s="18" t="str">
        <f>PROPER(LOWER(TRIM(MID(Table2[[#This Row],[name]], FIND(" ", Table2[[#This Row],[name]])+1, LEN(Table2[[#This Row],[name]]) - FIND(" ", Table2[[#This Row],[name]])))))</f>
        <v>Amr Elsayed Ahmed</v>
      </c>
      <c r="D44" s="18" t="str">
        <f>PROPER(LOWER(TRIM(Table2[[#This Row],[gender]])))</f>
        <v>Male</v>
      </c>
      <c r="E44" s="39">
        <f>Table2[[#This Row],[Date Of Birth]]</f>
        <v>38384</v>
      </c>
      <c r="F4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2 months, 1 days</v>
      </c>
      <c r="G44" s="18" t="str">
        <f>IF(VLOOKUP(Table10[[#This Row],[email]], notes1246[email]:notes1246[exam], 2, FALSE) = "EST I", "Yes", "No")</f>
        <v>Yes</v>
      </c>
      <c r="H44" s="18" t="str">
        <f>IF(VLOOKUP(Table10[[#This Row],[email]], notes1246[email]:notes1246[exam], 2, FALSE) = "EST II", "Yes", "No")</f>
        <v>No</v>
      </c>
      <c r="I44" s="18" t="str">
        <f>IFERROR(IF(VLOOKUP(Table10[[#This Row],[email]], Table7[Email]:Table7[Time In], 2,FALSE )=ISBLANK(Table7[Time In]), "No", "Yes"), "No")</f>
        <v>Yes</v>
      </c>
      <c r="J44" s="18"/>
      <c r="K44" s="18"/>
      <c r="L44" s="18"/>
      <c r="M44" s="18"/>
      <c r="N44" s="18"/>
      <c r="O44" s="18"/>
    </row>
    <row r="45" spans="1:15" x14ac:dyDescent="0.25">
      <c r="A45" s="17" t="s">
        <v>363</v>
      </c>
      <c r="B45" s="18" t="str">
        <f>PROPER(LOWER(TRIM(MID(Table2[[#This Row],[name]], 1, FIND(" ",TRIM(Table2[[#This Row],[name]]))-1))))</f>
        <v>Mariam</v>
      </c>
      <c r="C45" s="18" t="str">
        <f>PROPER(LOWER(TRIM(MID(Table2[[#This Row],[name]], FIND(" ", Table2[[#This Row],[name]])+1, LEN(Table2[[#This Row],[name]]) - FIND(" ", Table2[[#This Row],[name]])))))</f>
        <v>Mohamed Elsaied Mohamed Motawa</v>
      </c>
      <c r="D45" s="18" t="str">
        <f>PROPER(LOWER(TRIM(Table2[[#This Row],[gender]])))</f>
        <v>Female</v>
      </c>
      <c r="E45" s="39">
        <f>Table2[[#This Row],[Date Of Birth]]</f>
        <v>38318</v>
      </c>
      <c r="F4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6 days</v>
      </c>
      <c r="G45" s="18" t="str">
        <f>IF(VLOOKUP(Table10[[#This Row],[email]], notes1246[email]:notes1246[exam], 2, FALSE) = "EST I", "Yes", "No")</f>
        <v>Yes</v>
      </c>
      <c r="H45" s="18" t="str">
        <f>IF(VLOOKUP(Table10[[#This Row],[email]], notes1246[email]:notes1246[exam], 2, FALSE) = "EST II", "Yes", "No")</f>
        <v>No</v>
      </c>
      <c r="I45" s="18" t="str">
        <f>IFERROR(IF(VLOOKUP(Table10[[#This Row],[email]], Table7[Email]:Table7[Time In], 2,FALSE )=ISBLANK(Table7[Time In]), "No", "Yes"), "No")</f>
        <v>Yes</v>
      </c>
      <c r="J45" s="18"/>
      <c r="K45" s="18"/>
      <c r="L45" s="18"/>
      <c r="M45" s="18"/>
      <c r="N45" s="18"/>
      <c r="O45" s="18"/>
    </row>
    <row r="46" spans="1:15" x14ac:dyDescent="0.25">
      <c r="A46" s="17" t="s">
        <v>319</v>
      </c>
      <c r="B46" s="18" t="str">
        <f>PROPER(LOWER(TRIM(MID(Table2[[#This Row],[name]], 1, FIND(" ",TRIM(Table2[[#This Row],[name]]))-1))))</f>
        <v>Farah</v>
      </c>
      <c r="C46" s="18" t="str">
        <f>PROPER(LOWER(TRIM(MID(Table2[[#This Row],[name]], FIND(" ", Table2[[#This Row],[name]])+1, LEN(Table2[[#This Row],[name]]) - FIND(" ", Table2[[#This Row],[name]])))))</f>
        <v>Tarek Mohamed Hamed Mostafa</v>
      </c>
      <c r="D46" s="18" t="str">
        <f>PROPER(LOWER(TRIM(Table2[[#This Row],[gender]])))</f>
        <v>Female</v>
      </c>
      <c r="E46" s="39">
        <f>Table2[[#This Row],[Date Of Birth]]</f>
        <v>38146</v>
      </c>
      <c r="F4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9 months, 25 days</v>
      </c>
      <c r="G46" s="18" t="str">
        <f>IF(VLOOKUP(Table10[[#This Row],[email]], notes1246[email]:notes1246[exam], 2, FALSE) = "EST I", "Yes", "No")</f>
        <v>No</v>
      </c>
      <c r="H46" s="18" t="str">
        <f>IF(VLOOKUP(Table10[[#This Row],[email]], notes1246[email]:notes1246[exam], 2, FALSE) = "EST II", "Yes", "No")</f>
        <v>Yes</v>
      </c>
      <c r="I46" s="18" t="str">
        <f>IFERROR(IF(VLOOKUP(Table10[[#This Row],[email]], Table7[Email]:Table7[Time In], 2,FALSE )=ISBLANK(Table7[Time In]), "No", "Yes"), "No")</f>
        <v>No</v>
      </c>
      <c r="J46" s="18"/>
      <c r="K46" s="18"/>
      <c r="L46" s="18"/>
      <c r="M46" s="18"/>
      <c r="N46" s="18"/>
      <c r="O46" s="18"/>
    </row>
    <row r="47" spans="1:15" x14ac:dyDescent="0.25">
      <c r="A47" s="17" t="s">
        <v>330</v>
      </c>
      <c r="B47" s="18" t="str">
        <f>PROPER(LOWER(TRIM(MID(Table2[[#This Row],[name]], 1, FIND(" ",TRIM(Table2[[#This Row],[name]]))-1))))</f>
        <v>Ganna</v>
      </c>
      <c r="C47" s="18" t="str">
        <f>PROPER(LOWER(TRIM(MID(Table2[[#This Row],[name]], FIND(" ", Table2[[#This Row],[name]])+1, LEN(Table2[[#This Row],[name]]) - FIND(" ", Table2[[#This Row],[name]])))))</f>
        <v>Ahmed Ismail Aly</v>
      </c>
      <c r="D47" s="18" t="str">
        <f>PROPER(LOWER(TRIM(Table2[[#This Row],[gender]])))</f>
        <v>Female</v>
      </c>
      <c r="E47" s="39">
        <f>Table2[[#This Row],[Date Of Birth]]</f>
        <v>38547</v>
      </c>
      <c r="F4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19 days</v>
      </c>
      <c r="G47" s="18" t="str">
        <f>IF(VLOOKUP(Table10[[#This Row],[email]], notes1246[email]:notes1246[exam], 2, FALSE) = "EST I", "Yes", "No")</f>
        <v>Yes</v>
      </c>
      <c r="H47" s="18" t="str">
        <f>IF(VLOOKUP(Table10[[#This Row],[email]], notes1246[email]:notes1246[exam], 2, FALSE) = "EST II", "Yes", "No")</f>
        <v>No</v>
      </c>
      <c r="I47" s="18" t="str">
        <f>IFERROR(IF(VLOOKUP(Table10[[#This Row],[email]], Table7[Email]:Table7[Time In], 2,FALSE )=ISBLANK(Table7[Time In]), "No", "Yes"), "No")</f>
        <v>Yes</v>
      </c>
      <c r="J47" s="18"/>
      <c r="K47" s="18"/>
      <c r="L47" s="18"/>
      <c r="M47" s="18"/>
      <c r="N47" s="18"/>
      <c r="O47" s="18"/>
    </row>
    <row r="48" spans="1:15" x14ac:dyDescent="0.25">
      <c r="A48" s="17" t="s">
        <v>365</v>
      </c>
      <c r="B48" s="18" t="str">
        <f>PROPER(LOWER(TRIM(MID(Table2[[#This Row],[name]], 1, FIND(" ",TRIM(Table2[[#This Row],[name]]))-1))))</f>
        <v>Lama</v>
      </c>
      <c r="C48" s="18" t="str">
        <f>PROPER(LOWER(TRIM(MID(Table2[[#This Row],[name]], FIND(" ", Table2[[#This Row],[name]])+1, LEN(Table2[[#This Row],[name]]) - FIND(" ", Table2[[#This Row],[name]])))))</f>
        <v>Walid Moursi Ibrahim</v>
      </c>
      <c r="D48" s="18" t="str">
        <f>PROPER(LOWER(TRIM(Table2[[#This Row],[gender]])))</f>
        <v>Female</v>
      </c>
      <c r="E48" s="39">
        <f>Table2[[#This Row],[Date Of Birth]]</f>
        <v>38721</v>
      </c>
      <c r="F4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2 months, 29 days</v>
      </c>
      <c r="G48" s="18" t="str">
        <f>IF(VLOOKUP(Table10[[#This Row],[email]], notes1246[email]:notes1246[exam], 2, FALSE) = "EST I", "Yes", "No")</f>
        <v>Yes</v>
      </c>
      <c r="H48" s="18" t="str">
        <f>IF(VLOOKUP(Table10[[#This Row],[email]], notes1246[email]:notes1246[exam], 2, FALSE) = "EST II", "Yes", "No")</f>
        <v>No</v>
      </c>
      <c r="I48" s="18" t="str">
        <f>IFERROR(IF(VLOOKUP(Table10[[#This Row],[email]], Table7[Email]:Table7[Time In], 2,FALSE )=ISBLANK(Table7[Time In]), "No", "Yes"), "No")</f>
        <v>Yes</v>
      </c>
      <c r="J48" s="18"/>
      <c r="K48" s="18"/>
      <c r="L48" s="18"/>
      <c r="M48" s="18"/>
      <c r="N48" s="18"/>
      <c r="O48" s="18"/>
    </row>
    <row r="49" spans="1:15" x14ac:dyDescent="0.25">
      <c r="A49" s="17" t="s">
        <v>322</v>
      </c>
      <c r="B49" s="18" t="str">
        <f>PROPER(LOWER(TRIM(MID(Table2[[#This Row],[name]], 1, FIND(" ",TRIM(Table2[[#This Row],[name]]))-1))))</f>
        <v>Hady</v>
      </c>
      <c r="C49" s="18" t="str">
        <f>PROPER(LOWER(TRIM(MID(Table2[[#This Row],[name]], FIND(" ", Table2[[#This Row],[name]])+1, LEN(Table2[[#This Row],[name]]) - FIND(" ", Table2[[#This Row],[name]])))))</f>
        <v>Wadie Samy</v>
      </c>
      <c r="D49" s="18" t="str">
        <f>PROPER(LOWER(TRIM(Table2[[#This Row],[gender]])))</f>
        <v>Male</v>
      </c>
      <c r="E49" s="39">
        <f>Table2[[#This Row],[Date Of Birth]]</f>
        <v>38108</v>
      </c>
      <c r="F4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1 days</v>
      </c>
      <c r="G49" s="18" t="str">
        <f>IF(VLOOKUP(Table10[[#This Row],[email]], notes1246[email]:notes1246[exam], 2, FALSE) = "EST I", "Yes", "No")</f>
        <v>No</v>
      </c>
      <c r="H49" s="18" t="str">
        <f>IF(VLOOKUP(Table10[[#This Row],[email]], notes1246[email]:notes1246[exam], 2, FALSE) = "EST II", "Yes", "No")</f>
        <v>Yes</v>
      </c>
      <c r="I49" s="18" t="str">
        <f>IFERROR(IF(VLOOKUP(Table10[[#This Row],[email]], Table7[Email]:Table7[Time In], 2,FALSE )=ISBLANK(Table7[Time In]), "No", "Yes"), "No")</f>
        <v>No</v>
      </c>
      <c r="J49" s="18"/>
      <c r="K49" s="18"/>
      <c r="L49" s="18"/>
      <c r="M49" s="18"/>
      <c r="N49" s="18"/>
      <c r="O49" s="18"/>
    </row>
    <row r="50" spans="1:15" x14ac:dyDescent="0.25">
      <c r="A50" s="17" t="s">
        <v>417</v>
      </c>
      <c r="B50" s="18" t="str">
        <f>PROPER(LOWER(TRIM(MID(Table2[[#This Row],[name]], 1, FIND(" ",TRIM(Table2[[#This Row],[name]]))-1))))</f>
        <v>Haidy</v>
      </c>
      <c r="C50" s="18" t="str">
        <f>PROPER(LOWER(TRIM(MID(Table2[[#This Row],[name]], FIND(" ", Table2[[#This Row],[name]])+1, LEN(Table2[[#This Row],[name]]) - FIND(" ", Table2[[#This Row],[name]])))))</f>
        <v>Ahmed Talaat Mohamed Eltohamy</v>
      </c>
      <c r="D50" s="18" t="str">
        <f>PROPER(LOWER(TRIM(Table2[[#This Row],[gender]])))</f>
        <v>Female</v>
      </c>
      <c r="E50" s="39">
        <f>Table2[[#This Row],[Date Of Birth]]</f>
        <v>38255</v>
      </c>
      <c r="F5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8 days</v>
      </c>
      <c r="G50" s="18" t="str">
        <f>IF(VLOOKUP(Table10[[#This Row],[email]], notes1246[email]:notes1246[exam], 2, FALSE) = "EST I", "Yes", "No")</f>
        <v>Yes</v>
      </c>
      <c r="H50" s="18" t="str">
        <f>IF(VLOOKUP(Table10[[#This Row],[email]], notes1246[email]:notes1246[exam], 2, FALSE) = "EST II", "Yes", "No")</f>
        <v>No</v>
      </c>
      <c r="I50" s="18" t="str">
        <f>IFERROR(IF(VLOOKUP(Table10[[#This Row],[email]], Table7[Email]:Table7[Time In], 2,FALSE )=ISBLANK(Table7[Time In]), "No", "Yes"), "No")</f>
        <v>Yes</v>
      </c>
      <c r="J50" s="18"/>
      <c r="K50" s="18"/>
      <c r="L50" s="18"/>
      <c r="M50" s="18"/>
      <c r="N50" s="18"/>
      <c r="O50" s="18"/>
    </row>
    <row r="51" spans="1:15" x14ac:dyDescent="0.25">
      <c r="A51" s="17" t="s">
        <v>433</v>
      </c>
      <c r="B51" s="18" t="str">
        <f>PROPER(LOWER(TRIM(MID(Table2[[#This Row],[name]], 1, FIND(" ",TRIM(Table2[[#This Row],[name]]))-1))))</f>
        <v>Salma</v>
      </c>
      <c r="C51" s="18" t="str">
        <f>PROPER(LOWER(TRIM(MID(Table2[[#This Row],[name]], FIND(" ", Table2[[#This Row],[name]])+1, LEN(Table2[[#This Row],[name]]) - FIND(" ", Table2[[#This Row],[name]])))))</f>
        <v>Ahmed Mohamed Reda Dardir</v>
      </c>
      <c r="D51" s="18" t="str">
        <f>PROPER(LOWER(TRIM(Table2[[#This Row],[gender]])))</f>
        <v>Female</v>
      </c>
      <c r="E51" s="39">
        <f>Table2[[#This Row],[Date Of Birth]]</f>
        <v>38550</v>
      </c>
      <c r="F5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16 days</v>
      </c>
      <c r="G51" s="18" t="str">
        <f>IF(VLOOKUP(Table10[[#This Row],[email]], notes1246[email]:notes1246[exam], 2, FALSE) = "EST I", "Yes", "No")</f>
        <v>Yes</v>
      </c>
      <c r="H51" s="18" t="str">
        <f>IF(VLOOKUP(Table10[[#This Row],[email]], notes1246[email]:notes1246[exam], 2, FALSE) = "EST II", "Yes", "No")</f>
        <v>No</v>
      </c>
      <c r="I51" s="18" t="str">
        <f>IFERROR(IF(VLOOKUP(Table10[[#This Row],[email]], Table7[Email]:Table7[Time In], 2,FALSE )=ISBLANK(Table7[Time In]), "No", "Yes"), "No")</f>
        <v>Yes</v>
      </c>
      <c r="J51" s="18"/>
      <c r="K51" s="18"/>
      <c r="L51" s="18"/>
      <c r="M51" s="18"/>
      <c r="N51" s="18"/>
      <c r="O51" s="18"/>
    </row>
    <row r="52" spans="1:15" x14ac:dyDescent="0.25">
      <c r="A52" s="17" t="s">
        <v>302</v>
      </c>
      <c r="B52" s="18" t="str">
        <f>PROPER(LOWER(TRIM(MID(Table2[[#This Row],[name]], 1, FIND(" ",TRIM(Table2[[#This Row],[name]]))-1))))</f>
        <v>Haneen</v>
      </c>
      <c r="C52" s="18" t="str">
        <f>PROPER(LOWER(TRIM(MID(Table2[[#This Row],[name]], FIND(" ", Table2[[#This Row],[name]])+1, LEN(Table2[[#This Row],[name]]) - FIND(" ", Table2[[#This Row],[name]])))))</f>
        <v>Tharwat Selim Mohamed</v>
      </c>
      <c r="D52" s="18" t="str">
        <f>PROPER(LOWER(TRIM(Table2[[#This Row],[gender]])))</f>
        <v>Female</v>
      </c>
      <c r="E52" s="39">
        <f>Table2[[#This Row],[Date Of Birth]]</f>
        <v>38762</v>
      </c>
      <c r="F5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 months, 19 days</v>
      </c>
      <c r="G52" s="18" t="str">
        <f>IF(VLOOKUP(Table10[[#This Row],[email]], notes1246[email]:notes1246[exam], 2, FALSE) = "EST I", "Yes", "No")</f>
        <v>Yes</v>
      </c>
      <c r="H52" s="18" t="str">
        <f>IF(VLOOKUP(Table10[[#This Row],[email]], notes1246[email]:notes1246[exam], 2, FALSE) = "EST II", "Yes", "No")</f>
        <v>No</v>
      </c>
      <c r="I52" s="18" t="str">
        <f>IFERROR(IF(VLOOKUP(Table10[[#This Row],[email]], Table7[Email]:Table7[Time In], 2,FALSE )=ISBLANK(Table7[Time In]), "No", "Yes"), "No")</f>
        <v>Yes</v>
      </c>
      <c r="J52" s="18"/>
      <c r="K52" s="18"/>
      <c r="L52" s="18"/>
      <c r="M52" s="18"/>
      <c r="N52" s="18"/>
      <c r="O52" s="18"/>
    </row>
    <row r="53" spans="1:15" x14ac:dyDescent="0.25">
      <c r="A53" s="17" t="s">
        <v>296</v>
      </c>
      <c r="B53" s="18" t="str">
        <f>PROPER(LOWER(TRIM(MID(Table2[[#This Row],[name]], 1, FIND(" ",TRIM(Table2[[#This Row],[name]]))-1))))</f>
        <v>Hussien</v>
      </c>
      <c r="C53" s="18" t="str">
        <f>PROPER(LOWER(TRIM(MID(Table2[[#This Row],[name]], FIND(" ", Table2[[#This Row],[name]])+1, LEN(Table2[[#This Row],[name]]) - FIND(" ", Table2[[#This Row],[name]])))))</f>
        <v>Mohamed El Sayed Tantawy</v>
      </c>
      <c r="D53" s="18" t="str">
        <f>PROPER(LOWER(TRIM(Table2[[#This Row],[gender]])))</f>
        <v>Male</v>
      </c>
      <c r="E53" s="39">
        <f>Table2[[#This Row],[Date Of Birth]]</f>
        <v>38104</v>
      </c>
      <c r="F5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6 days</v>
      </c>
      <c r="G53" s="18" t="str">
        <f>IF(VLOOKUP(Table10[[#This Row],[email]], notes1246[email]:notes1246[exam], 2, FALSE) = "EST I", "Yes", "No")</f>
        <v>Yes</v>
      </c>
      <c r="H53" s="18" t="str">
        <f>IF(VLOOKUP(Table10[[#This Row],[email]], notes1246[email]:notes1246[exam], 2, FALSE) = "EST II", "Yes", "No")</f>
        <v>No</v>
      </c>
      <c r="I53" s="18" t="str">
        <f>IFERROR(IF(VLOOKUP(Table10[[#This Row],[email]], Table7[Email]:Table7[Time In], 2,FALSE )=ISBLANK(Table7[Time In]), "No", "Yes"), "No")</f>
        <v>Yes</v>
      </c>
      <c r="J53" s="18"/>
      <c r="K53" s="18"/>
      <c r="L53" s="18"/>
      <c r="M53" s="18"/>
      <c r="N53" s="18"/>
      <c r="O53" s="18"/>
    </row>
    <row r="54" spans="1:15" x14ac:dyDescent="0.25">
      <c r="A54" s="17" t="s">
        <v>414</v>
      </c>
      <c r="B54" s="18" t="str">
        <f>PROPER(LOWER(TRIM(MID(Table2[[#This Row],[name]], 1, FIND(" ",TRIM(Table2[[#This Row],[name]]))-1))))</f>
        <v>Jana</v>
      </c>
      <c r="C54" s="18" t="str">
        <f>PROPER(LOWER(TRIM(MID(Table2[[#This Row],[name]], FIND(" ", Table2[[#This Row],[name]])+1, LEN(Table2[[#This Row],[name]]) - FIND(" ", Table2[[#This Row],[name]])))))</f>
        <v>Ahmed Abouelmagd Ibrahim</v>
      </c>
      <c r="D54" s="18" t="str">
        <f>PROPER(LOWER(TRIM(Table2[[#This Row],[gender]])))</f>
        <v>Female</v>
      </c>
      <c r="E54" s="39">
        <f>Table2[[#This Row],[Date Of Birth]]</f>
        <v>38316</v>
      </c>
      <c r="F5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8 days</v>
      </c>
      <c r="G54" s="18" t="str">
        <f>IF(VLOOKUP(Table10[[#This Row],[email]], notes1246[email]:notes1246[exam], 2, FALSE) = "EST I", "Yes", "No")</f>
        <v>Yes</v>
      </c>
      <c r="H54" s="18" t="str">
        <f>IF(VLOOKUP(Table10[[#This Row],[email]], notes1246[email]:notes1246[exam], 2, FALSE) = "EST II", "Yes", "No")</f>
        <v>No</v>
      </c>
      <c r="I54" s="18" t="str">
        <f>IFERROR(IF(VLOOKUP(Table10[[#This Row],[email]], Table7[Email]:Table7[Time In], 2,FALSE )=ISBLANK(Table7[Time In]), "No", "Yes"), "No")</f>
        <v>Yes</v>
      </c>
      <c r="J54" s="18"/>
      <c r="K54" s="18"/>
      <c r="L54" s="18"/>
      <c r="M54" s="18"/>
      <c r="N54" s="18"/>
      <c r="O54" s="18"/>
    </row>
    <row r="55" spans="1:15" x14ac:dyDescent="0.25">
      <c r="A55" s="17" t="s">
        <v>398</v>
      </c>
      <c r="B55" s="18" t="str">
        <f>PROPER(LOWER(TRIM(MID(Table2[[#This Row],[name]], 1, FIND(" ",TRIM(Table2[[#This Row],[name]]))-1))))</f>
        <v>Jana</v>
      </c>
      <c r="C55" s="18" t="str">
        <f>PROPER(LOWER(TRIM(MID(Table2[[#This Row],[name]], FIND(" ", Table2[[#This Row],[name]])+1, LEN(Table2[[#This Row],[name]]) - FIND(" ", Table2[[#This Row],[name]])))))</f>
        <v>Khaled Mohamed Elmaghawry Mahmoud</v>
      </c>
      <c r="D55" s="18" t="str">
        <f>PROPER(LOWER(TRIM(Table2[[#This Row],[gender]])))</f>
        <v>Female</v>
      </c>
      <c r="E55" s="39">
        <f>Table2[[#This Row],[Date Of Birth]]</f>
        <v>38258</v>
      </c>
      <c r="F5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5 days</v>
      </c>
      <c r="G55" s="18" t="str">
        <f>IF(VLOOKUP(Table10[[#This Row],[email]], notes1246[email]:notes1246[exam], 2, FALSE) = "EST I", "Yes", "No")</f>
        <v>No</v>
      </c>
      <c r="H55" s="18" t="str">
        <f>IF(VLOOKUP(Table10[[#This Row],[email]], notes1246[email]:notes1246[exam], 2, FALSE) = "EST II", "Yes", "No")</f>
        <v>Yes</v>
      </c>
      <c r="I55" s="18" t="str">
        <f>IFERROR(IF(VLOOKUP(Table10[[#This Row],[email]], Table7[Email]:Table7[Time In], 2,FALSE )=ISBLANK(Table7[Time In]), "No", "Yes"), "No")</f>
        <v>No</v>
      </c>
      <c r="J55" s="18"/>
      <c r="K55" s="18"/>
      <c r="L55" s="18"/>
      <c r="M55" s="18"/>
      <c r="N55" s="18"/>
      <c r="O55" s="18"/>
    </row>
    <row r="56" spans="1:15" x14ac:dyDescent="0.25">
      <c r="A56" s="17" t="s">
        <v>418</v>
      </c>
      <c r="B56" s="18" t="str">
        <f>PROPER(LOWER(TRIM(MID(Table2[[#This Row],[name]], 1, FIND(" ",TRIM(Table2[[#This Row],[name]]))-1))))</f>
        <v>Mohamed</v>
      </c>
      <c r="C56" s="18" t="str">
        <f>PROPER(LOWER(TRIM(MID(Table2[[#This Row],[name]], FIND(" ", Table2[[#This Row],[name]])+1, LEN(Table2[[#This Row],[name]]) - FIND(" ", Table2[[#This Row],[name]])))))</f>
        <v>Essam Mahmoud Mohamed</v>
      </c>
      <c r="D56" s="18" t="str">
        <f>PROPER(LOWER(TRIM(Table2[[#This Row],[gender]])))</f>
        <v>Male</v>
      </c>
      <c r="E56" s="39">
        <f>Table2[[#This Row],[Date Of Birth]]</f>
        <v>38647</v>
      </c>
      <c r="F5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11 days</v>
      </c>
      <c r="G56" s="18" t="str">
        <f>IF(VLOOKUP(Table10[[#This Row],[email]], notes1246[email]:notes1246[exam], 2, FALSE) = "EST I", "Yes", "No")</f>
        <v>Yes</v>
      </c>
      <c r="H56" s="18" t="str">
        <f>IF(VLOOKUP(Table10[[#This Row],[email]], notes1246[email]:notes1246[exam], 2, FALSE) = "EST II", "Yes", "No")</f>
        <v>No</v>
      </c>
      <c r="I56" s="18" t="str">
        <f>IFERROR(IF(VLOOKUP(Table10[[#This Row],[email]], Table7[Email]:Table7[Time In], 2,FALSE )=ISBLANK(Table7[Time In]), "No", "Yes"), "No")</f>
        <v>Yes</v>
      </c>
      <c r="J56" s="18"/>
      <c r="K56" s="18"/>
      <c r="L56" s="18"/>
      <c r="M56" s="18"/>
      <c r="N56" s="18"/>
      <c r="O56" s="18"/>
    </row>
    <row r="57" spans="1:15" x14ac:dyDescent="0.25">
      <c r="A57" s="17" t="s">
        <v>369</v>
      </c>
      <c r="B57" s="18" t="str">
        <f>PROPER(LOWER(TRIM(MID(Table2[[#This Row],[name]], 1, FIND(" ",TRIM(Table2[[#This Row],[name]]))-1))))</f>
        <v>Jumana</v>
      </c>
      <c r="C57" s="18" t="str">
        <f>PROPER(LOWER(TRIM(MID(Table2[[#This Row],[name]], FIND(" ", Table2[[#This Row],[name]])+1, LEN(Table2[[#This Row],[name]]) - FIND(" ", Table2[[#This Row],[name]])))))</f>
        <v>Bemen Waheeb Aziz</v>
      </c>
      <c r="D57" s="18" t="str">
        <f>PROPER(LOWER(TRIM(Table2[[#This Row],[gender]])))</f>
        <v>Female</v>
      </c>
      <c r="E57" s="39">
        <f>Table2[[#This Row],[Date Of Birth]]</f>
        <v>38700</v>
      </c>
      <c r="F5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19 days</v>
      </c>
      <c r="G57" s="18" t="str">
        <f>IF(VLOOKUP(Table10[[#This Row],[email]], notes1246[email]:notes1246[exam], 2, FALSE) = "EST I", "Yes", "No")</f>
        <v>No</v>
      </c>
      <c r="H57" s="18" t="str">
        <f>IF(VLOOKUP(Table10[[#This Row],[email]], notes1246[email]:notes1246[exam], 2, FALSE) = "EST II", "Yes", "No")</f>
        <v>Yes</v>
      </c>
      <c r="I57" s="18" t="str">
        <f>IFERROR(IF(VLOOKUP(Table10[[#This Row],[email]], Table7[Email]:Table7[Time In], 2,FALSE )=ISBLANK(Table7[Time In]), "No", "Yes"), "No")</f>
        <v>No</v>
      </c>
      <c r="J57" s="18"/>
      <c r="K57" s="18"/>
      <c r="L57" s="18"/>
      <c r="M57" s="18"/>
      <c r="N57" s="18"/>
      <c r="O57" s="18"/>
    </row>
    <row r="58" spans="1:15" x14ac:dyDescent="0.25">
      <c r="A58" s="17" t="s">
        <v>403</v>
      </c>
      <c r="B58" s="18" t="str">
        <f>PROPER(LOWER(TRIM(MID(Table2[[#This Row],[name]], 1, FIND(" ",TRIM(Table2[[#This Row],[name]]))-1))))</f>
        <v>Karam</v>
      </c>
      <c r="C58" s="18" t="str">
        <f>PROPER(LOWER(TRIM(MID(Table2[[#This Row],[name]], FIND(" ", Table2[[#This Row],[name]])+1, LEN(Table2[[#This Row],[name]]) - FIND(" ", Table2[[#This Row],[name]])))))</f>
        <v>Awny Karam Ibrahim</v>
      </c>
      <c r="D58" s="18" t="str">
        <f>PROPER(LOWER(TRIM(Table2[[#This Row],[gender]])))</f>
        <v>Male</v>
      </c>
      <c r="E58" s="39">
        <f>Table2[[#This Row],[Date Of Birth]]</f>
        <v>38396</v>
      </c>
      <c r="F5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 months, 20 days</v>
      </c>
      <c r="G58" s="18" t="str">
        <f>IF(VLOOKUP(Table10[[#This Row],[email]], notes1246[email]:notes1246[exam], 2, FALSE) = "EST I", "Yes", "No")</f>
        <v>Yes</v>
      </c>
      <c r="H58" s="18" t="str">
        <f>IF(VLOOKUP(Table10[[#This Row],[email]], notes1246[email]:notes1246[exam], 2, FALSE) = "EST II", "Yes", "No")</f>
        <v>No</v>
      </c>
      <c r="I58" s="18" t="str">
        <f>IFERROR(IF(VLOOKUP(Table10[[#This Row],[email]], Table7[Email]:Table7[Time In], 2,FALSE )=ISBLANK(Table7[Time In]), "No", "Yes"), "No")</f>
        <v>Yes</v>
      </c>
      <c r="J58" s="18"/>
      <c r="K58" s="18"/>
      <c r="L58" s="18"/>
      <c r="M58" s="18"/>
      <c r="N58" s="18"/>
      <c r="O58" s="18"/>
    </row>
    <row r="59" spans="1:15" x14ac:dyDescent="0.25">
      <c r="A59" s="17" t="s">
        <v>321</v>
      </c>
      <c r="B59" s="18" t="str">
        <f>PROPER(LOWER(TRIM(MID(Table2[[#This Row],[name]], 1, FIND(" ",TRIM(Table2[[#This Row],[name]]))-1))))</f>
        <v>Samir</v>
      </c>
      <c r="C59" s="18" t="str">
        <f>PROPER(LOWER(TRIM(MID(Table2[[#This Row],[name]], FIND(" ", Table2[[#This Row],[name]])+1, LEN(Table2[[#This Row],[name]]) - FIND(" ", Table2[[#This Row],[name]])))))</f>
        <v>Samir Fahim Kewita</v>
      </c>
      <c r="D59" s="18" t="str">
        <f>PROPER(LOWER(TRIM(Table2[[#This Row],[gender]])))</f>
        <v>Male</v>
      </c>
      <c r="E59" s="39">
        <f>Table2[[#This Row],[Date Of Birth]]</f>
        <v>38907</v>
      </c>
      <c r="F5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15 years, 8 months, 24 days</v>
      </c>
      <c r="G59" s="18" t="str">
        <f>IF(VLOOKUP(Table10[[#This Row],[email]], notes1246[email]:notes1246[exam], 2, FALSE) = "EST I", "Yes", "No")</f>
        <v>No</v>
      </c>
      <c r="H59" s="18" t="str">
        <f>IF(VLOOKUP(Table10[[#This Row],[email]], notes1246[email]:notes1246[exam], 2, FALSE) = "EST II", "Yes", "No")</f>
        <v>Yes</v>
      </c>
      <c r="I59" s="18" t="str">
        <f>IFERROR(IF(VLOOKUP(Table10[[#This Row],[email]], Table7[Email]:Table7[Time In], 2,FALSE )=ISBLANK(Table7[Time In]), "No", "Yes"), "No")</f>
        <v>No</v>
      </c>
      <c r="J59" s="18"/>
      <c r="K59" s="18"/>
      <c r="L59" s="18"/>
      <c r="M59" s="18"/>
      <c r="N59" s="18"/>
      <c r="O59" s="18"/>
    </row>
    <row r="60" spans="1:15" x14ac:dyDescent="0.25">
      <c r="A60" s="17" t="s">
        <v>299</v>
      </c>
      <c r="B60" s="18" t="str">
        <f>PROPER(LOWER(TRIM(MID(Table2[[#This Row],[name]], 1, FIND(" ",TRIM(Table2[[#This Row],[name]]))-1))))</f>
        <v>Lamiaa</v>
      </c>
      <c r="C60" s="18" t="str">
        <f>PROPER(LOWER(TRIM(MID(Table2[[#This Row],[name]], FIND(" ", Table2[[#This Row],[name]])+1, LEN(Table2[[#This Row],[name]]) - FIND(" ", Table2[[#This Row],[name]])))))</f>
        <v>Ahmed Mohamed Ahmed Moustafa Saad</v>
      </c>
      <c r="D60" s="18" t="str">
        <f>PROPER(LOWER(TRIM(Table2[[#This Row],[gender]])))</f>
        <v>Female</v>
      </c>
      <c r="E60" s="39">
        <f>Table2[[#This Row],[Date Of Birth]]</f>
        <v>38467</v>
      </c>
      <c r="F6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11 months, 8 days</v>
      </c>
      <c r="G60" s="18" t="str">
        <f>IF(VLOOKUP(Table10[[#This Row],[email]], notes1246[email]:notes1246[exam], 2, FALSE) = "EST I", "Yes", "No")</f>
        <v>Yes</v>
      </c>
      <c r="H60" s="18" t="str">
        <f>IF(VLOOKUP(Table10[[#This Row],[email]], notes1246[email]:notes1246[exam], 2, FALSE) = "EST II", "Yes", "No")</f>
        <v>No</v>
      </c>
      <c r="I60" s="18" t="str">
        <f>IFERROR(IF(VLOOKUP(Table10[[#This Row],[email]], Table7[Email]:Table7[Time In], 2,FALSE )=ISBLANK(Table7[Time In]), "No", "Yes"), "No")</f>
        <v>Yes</v>
      </c>
      <c r="J60" s="18"/>
      <c r="K60" s="18"/>
      <c r="L60" s="18"/>
      <c r="M60" s="18"/>
      <c r="N60" s="18"/>
      <c r="O60" s="18"/>
    </row>
    <row r="61" spans="1:15" x14ac:dyDescent="0.25">
      <c r="A61" s="17" t="s">
        <v>295</v>
      </c>
      <c r="B61" s="18" t="str">
        <f>PROPER(LOWER(TRIM(MID(Table2[[#This Row],[name]], 1, FIND(" ",TRIM(Table2[[#This Row],[name]]))-1))))</f>
        <v>Abdelrahman</v>
      </c>
      <c r="C61" s="18" t="str">
        <f>PROPER(LOWER(TRIM(MID(Table2[[#This Row],[name]], FIND(" ", Table2[[#This Row],[name]])+1, LEN(Table2[[#This Row],[name]]) - FIND(" ", Table2[[#This Row],[name]])))))</f>
        <v>Ayman Abdelmotaal Abdelwahed</v>
      </c>
      <c r="D61" s="18" t="str">
        <f>PROPER(LOWER(TRIM(Table2[[#This Row],[gender]])))</f>
        <v>Male</v>
      </c>
      <c r="E61" s="39">
        <f>Table2[[#This Row],[Date Of Birth]]</f>
        <v>38314</v>
      </c>
      <c r="F6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10 days</v>
      </c>
      <c r="G61" s="18" t="str">
        <f>IF(VLOOKUP(Table10[[#This Row],[email]], notes1246[email]:notes1246[exam], 2, FALSE) = "EST I", "Yes", "No")</f>
        <v>No</v>
      </c>
      <c r="H61" s="18" t="str">
        <f>IF(VLOOKUP(Table10[[#This Row],[email]], notes1246[email]:notes1246[exam], 2, FALSE) = "EST II", "Yes", "No")</f>
        <v>Yes</v>
      </c>
      <c r="I61" s="18" t="str">
        <f>IFERROR(IF(VLOOKUP(Table10[[#This Row],[email]], Table7[Email]:Table7[Time In], 2,FALSE )=ISBLANK(Table7[Time In]), "No", "Yes"), "No")</f>
        <v>No</v>
      </c>
      <c r="J61" s="18"/>
      <c r="K61" s="18"/>
      <c r="L61" s="18"/>
      <c r="M61" s="18"/>
      <c r="N61" s="18"/>
      <c r="O61" s="18"/>
    </row>
    <row r="62" spans="1:15" x14ac:dyDescent="0.25">
      <c r="A62" s="17" t="s">
        <v>338</v>
      </c>
      <c r="B62" s="18" t="str">
        <f>PROPER(LOWER(TRIM(MID(Table2[[#This Row],[name]], 1, FIND(" ",TRIM(Table2[[#This Row],[name]]))-1))))</f>
        <v>Logine</v>
      </c>
      <c r="C62" s="18" t="str">
        <f>PROPER(LOWER(TRIM(MID(Table2[[#This Row],[name]], FIND(" ", Table2[[#This Row],[name]])+1, LEN(Table2[[#This Row],[name]]) - FIND(" ", Table2[[#This Row],[name]])))))</f>
        <v>Ashraf Fathy Saad Eldin Eldabaa</v>
      </c>
      <c r="D62" s="18" t="str">
        <f>PROPER(LOWER(TRIM(Table2[[#This Row],[gender]])))</f>
        <v>Female</v>
      </c>
      <c r="E62" s="39">
        <f>Table2[[#This Row],[Date Of Birth]]</f>
        <v>38318</v>
      </c>
      <c r="F6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6 days</v>
      </c>
      <c r="G62" s="18" t="str">
        <f>IF(VLOOKUP(Table10[[#This Row],[email]], notes1246[email]:notes1246[exam], 2, FALSE) = "EST I", "Yes", "No")</f>
        <v>Yes</v>
      </c>
      <c r="H62" s="18" t="str">
        <f>IF(VLOOKUP(Table10[[#This Row],[email]], notes1246[email]:notes1246[exam], 2, FALSE) = "EST II", "Yes", "No")</f>
        <v>No</v>
      </c>
      <c r="I62" s="18" t="str">
        <f>IFERROR(IF(VLOOKUP(Table10[[#This Row],[email]], Table7[Email]:Table7[Time In], 2,FALSE )=ISBLANK(Table7[Time In]), "No", "Yes"), "No")</f>
        <v>No</v>
      </c>
      <c r="J62" s="18"/>
      <c r="K62" s="18"/>
      <c r="L62" s="18"/>
      <c r="M62" s="18"/>
      <c r="N62" s="18"/>
      <c r="O62" s="18"/>
    </row>
    <row r="63" spans="1:15" x14ac:dyDescent="0.25">
      <c r="A63" s="17" t="s">
        <v>356</v>
      </c>
      <c r="B63" s="18" t="str">
        <f>PROPER(LOWER(TRIM(MID(Table2[[#This Row],[name]], 1, FIND(" ",TRIM(Table2[[#This Row],[name]]))-1))))</f>
        <v>Firas</v>
      </c>
      <c r="C63" s="18" t="str">
        <f>PROPER(LOWER(TRIM(MID(Table2[[#This Row],[name]], FIND(" ", Table2[[#This Row],[name]])+1, LEN(Table2[[#This Row],[name]]) - FIND(" ", Table2[[#This Row],[name]])))))</f>
        <v>Mohammad Rashad Mahmoud</v>
      </c>
      <c r="D63" s="18" t="str">
        <f>PROPER(LOWER(TRIM(Table2[[#This Row],[gender]])))</f>
        <v>Male</v>
      </c>
      <c r="E63" s="39">
        <f>Table2[[#This Row],[Date Of Birth]]</f>
        <v>38595</v>
      </c>
      <c r="F6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2 days</v>
      </c>
      <c r="G63" s="18" t="str">
        <f>IF(VLOOKUP(Table10[[#This Row],[email]], notes1246[email]:notes1246[exam], 2, FALSE) = "EST I", "Yes", "No")</f>
        <v>No</v>
      </c>
      <c r="H63" s="18" t="str">
        <f>IF(VLOOKUP(Table10[[#This Row],[email]], notes1246[email]:notes1246[exam], 2, FALSE) = "EST II", "Yes", "No")</f>
        <v>Yes</v>
      </c>
      <c r="I63" s="18" t="str">
        <f>IFERROR(IF(VLOOKUP(Table10[[#This Row],[email]], Table7[Email]:Table7[Time In], 2,FALSE )=ISBLANK(Table7[Time In]), "No", "Yes"), "No")</f>
        <v>No</v>
      </c>
      <c r="J63" s="18"/>
      <c r="K63" s="18"/>
      <c r="L63" s="18"/>
      <c r="M63" s="18"/>
      <c r="N63" s="18"/>
      <c r="O63" s="18"/>
    </row>
    <row r="64" spans="1:15" x14ac:dyDescent="0.25">
      <c r="A64" s="17" t="s">
        <v>316</v>
      </c>
      <c r="B64" s="18" t="str">
        <f>PROPER(LOWER(TRIM(MID(Table2[[#This Row],[name]], 1, FIND(" ",TRIM(Table2[[#This Row],[name]]))-1))))</f>
        <v>Asmaa</v>
      </c>
      <c r="C64" s="18" t="str">
        <f>PROPER(LOWER(TRIM(MID(Table2[[#This Row],[name]], FIND(" ", Table2[[#This Row],[name]])+1, LEN(Table2[[#This Row],[name]]) - FIND(" ", Table2[[#This Row],[name]])))))</f>
        <v>Wael Mohamed Salah Elkafass</v>
      </c>
      <c r="D64" s="18" t="str">
        <f>PROPER(LOWER(TRIM(Table2[[#This Row],[gender]])))</f>
        <v>Female</v>
      </c>
      <c r="E64" s="39">
        <f>Table2[[#This Row],[Date Of Birth]]</f>
        <v>38196</v>
      </c>
      <c r="F6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5 days</v>
      </c>
      <c r="G64" s="18" t="str">
        <f>IF(VLOOKUP(Table10[[#This Row],[email]], notes1246[email]:notes1246[exam], 2, FALSE) = "EST I", "Yes", "No")</f>
        <v>No</v>
      </c>
      <c r="H64" s="18" t="str">
        <f>IF(VLOOKUP(Table10[[#This Row],[email]], notes1246[email]:notes1246[exam], 2, FALSE) = "EST II", "Yes", "No")</f>
        <v>Yes</v>
      </c>
      <c r="I64" s="18" t="str">
        <f>IFERROR(IF(VLOOKUP(Table10[[#This Row],[email]], Table7[Email]:Table7[Time In], 2,FALSE )=ISBLANK(Table7[Time In]), "No", "Yes"), "No")</f>
        <v>No</v>
      </c>
      <c r="J64" s="18"/>
      <c r="K64" s="18"/>
      <c r="L64" s="18"/>
      <c r="M64" s="18"/>
      <c r="N64" s="18"/>
      <c r="O64" s="18"/>
    </row>
    <row r="65" spans="1:15" x14ac:dyDescent="0.25">
      <c r="A65" s="17" t="s">
        <v>359</v>
      </c>
      <c r="B65" s="18" t="str">
        <f>PROPER(LOWER(TRIM(MID(Table2[[#This Row],[name]], 1, FIND(" ",TRIM(Table2[[#This Row],[name]]))-1))))</f>
        <v>Micheal</v>
      </c>
      <c r="C65" s="18" t="str">
        <f>PROPER(LOWER(TRIM(MID(Table2[[#This Row],[name]], FIND(" ", Table2[[#This Row],[name]])+1, LEN(Table2[[#This Row],[name]]) - FIND(" ", Table2[[#This Row],[name]])))))</f>
        <v>Magdi Zakher Messiha Bouls</v>
      </c>
      <c r="D65" s="18" t="str">
        <f>PROPER(LOWER(TRIM(Table2[[#This Row],[gender]])))</f>
        <v>Male</v>
      </c>
      <c r="E65" s="39">
        <f>Table2[[#This Row],[Date Of Birth]]</f>
        <v>37592</v>
      </c>
      <c r="F6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19 years, 4 months, 0 days</v>
      </c>
      <c r="G65" s="18" t="str">
        <f>IF(VLOOKUP(Table10[[#This Row],[email]], notes1246[email]:notes1246[exam], 2, FALSE) = "EST I", "Yes", "No")</f>
        <v>Yes</v>
      </c>
      <c r="H65" s="18" t="str">
        <f>IF(VLOOKUP(Table10[[#This Row],[email]], notes1246[email]:notes1246[exam], 2, FALSE) = "EST II", "Yes", "No")</f>
        <v>No</v>
      </c>
      <c r="I65" s="18" t="str">
        <f>IFERROR(IF(VLOOKUP(Table10[[#This Row],[email]], Table7[Email]:Table7[Time In], 2,FALSE )=ISBLANK(Table7[Time In]), "No", "Yes"), "No")</f>
        <v>Yes</v>
      </c>
      <c r="J65" s="18"/>
      <c r="K65" s="18"/>
      <c r="L65" s="18"/>
      <c r="M65" s="18"/>
      <c r="N65" s="18"/>
      <c r="O65" s="18"/>
    </row>
    <row r="66" spans="1:15" x14ac:dyDescent="0.25">
      <c r="A66" s="17" t="s">
        <v>395</v>
      </c>
      <c r="B66" s="18" t="str">
        <f>PROPER(LOWER(TRIM(MID(Table2[[#This Row],[name]], 1, FIND(" ",TRIM(Table2[[#This Row],[name]]))-1))))</f>
        <v>Enjy</v>
      </c>
      <c r="C66" s="18" t="str">
        <f>PROPER(LOWER(TRIM(MID(Table2[[#This Row],[name]], FIND(" ", Table2[[#This Row],[name]])+1, LEN(Table2[[#This Row],[name]]) - FIND(" ", Table2[[#This Row],[name]])))))</f>
        <v>Mohammed Abdelrazek Abdelhakeem</v>
      </c>
      <c r="D66" s="18" t="str">
        <f>PROPER(LOWER(TRIM(Table2[[#This Row],[gender]])))</f>
        <v>Female</v>
      </c>
      <c r="E66" s="39">
        <f>Table2[[#This Row],[Date Of Birth]]</f>
        <v>38612</v>
      </c>
      <c r="F6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6 months, 16 days</v>
      </c>
      <c r="G66" s="18" t="str">
        <f>IF(VLOOKUP(Table10[[#This Row],[email]], notes1246[email]:notes1246[exam], 2, FALSE) = "EST I", "Yes", "No")</f>
        <v>Yes</v>
      </c>
      <c r="H66" s="18" t="str">
        <f>IF(VLOOKUP(Table10[[#This Row],[email]], notes1246[email]:notes1246[exam], 2, FALSE) = "EST II", "Yes", "No")</f>
        <v>No</v>
      </c>
      <c r="I66" s="18" t="str">
        <f>IFERROR(IF(VLOOKUP(Table10[[#This Row],[email]], Table7[Email]:Table7[Time In], 2,FALSE )=ISBLANK(Table7[Time In]), "No", "Yes"), "No")</f>
        <v>Yes</v>
      </c>
      <c r="J66" s="18"/>
      <c r="K66" s="18"/>
      <c r="L66" s="18"/>
      <c r="M66" s="18"/>
      <c r="N66" s="18"/>
      <c r="O66" s="18"/>
    </row>
    <row r="67" spans="1:15" x14ac:dyDescent="0.25">
      <c r="A67" s="17" t="s">
        <v>300</v>
      </c>
      <c r="B67" s="18" t="str">
        <f>PROPER(LOWER(TRIM(MID(Table2[[#This Row],[name]], 1, FIND(" ",TRIM(Table2[[#This Row],[name]]))-1))))</f>
        <v>Makarious</v>
      </c>
      <c r="C67" s="18" t="str">
        <f>PROPER(LOWER(TRIM(MID(Table2[[#This Row],[name]], FIND(" ", Table2[[#This Row],[name]])+1, LEN(Table2[[#This Row],[name]]) - FIND(" ", Table2[[#This Row],[name]])))))</f>
        <v>Monsef Mikhail Baselyous</v>
      </c>
      <c r="D67" s="18" t="str">
        <f>PROPER(LOWER(TRIM(Table2[[#This Row],[gender]])))</f>
        <v>Male</v>
      </c>
      <c r="E67" s="39">
        <f>Table2[[#This Row],[Date Of Birth]]</f>
        <v>38591</v>
      </c>
      <c r="F6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6 days</v>
      </c>
      <c r="G67" s="18" t="str">
        <f>IF(VLOOKUP(Table10[[#This Row],[email]], notes1246[email]:notes1246[exam], 2, FALSE) = "EST I", "Yes", "No")</f>
        <v>Yes</v>
      </c>
      <c r="H67" s="18" t="str">
        <f>IF(VLOOKUP(Table10[[#This Row],[email]], notes1246[email]:notes1246[exam], 2, FALSE) = "EST II", "Yes", "No")</f>
        <v>No</v>
      </c>
      <c r="I67" s="18" t="str">
        <f>IFERROR(IF(VLOOKUP(Table10[[#This Row],[email]], Table7[Email]:Table7[Time In], 2,FALSE )=ISBLANK(Table7[Time In]), "No", "Yes"), "No")</f>
        <v>Yes</v>
      </c>
      <c r="J67" s="18"/>
      <c r="K67" s="18"/>
      <c r="L67" s="18"/>
      <c r="M67" s="18"/>
      <c r="N67" s="18"/>
      <c r="O67" s="18"/>
    </row>
    <row r="68" spans="1:15" x14ac:dyDescent="0.25">
      <c r="A68" s="17" t="s">
        <v>298</v>
      </c>
      <c r="B68" s="18" t="str">
        <f>PROPER(LOWER(TRIM(MID(Table2[[#This Row],[name]], 1, FIND(" ",TRIM(Table2[[#This Row],[name]]))-1))))</f>
        <v>Malak</v>
      </c>
      <c r="C68" s="18" t="str">
        <f>PROPER(LOWER(TRIM(MID(Table2[[#This Row],[name]], FIND(" ", Table2[[#This Row],[name]])+1, LEN(Table2[[#This Row],[name]]) - FIND(" ", Table2[[#This Row],[name]])))))</f>
        <v>Mahmoud Tarek Mohamed Mahmoud Abdelaziz</v>
      </c>
      <c r="D68" s="18" t="str">
        <f>PROPER(LOWER(TRIM(Table2[[#This Row],[gender]])))</f>
        <v>Female</v>
      </c>
      <c r="E68" s="39">
        <f>Table2[[#This Row],[Date Of Birth]]</f>
        <v>38274</v>
      </c>
      <c r="F6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19 days</v>
      </c>
      <c r="G68" s="18" t="str">
        <f>IF(VLOOKUP(Table10[[#This Row],[email]], notes1246[email]:notes1246[exam], 2, FALSE) = "EST I", "Yes", "No")</f>
        <v>Yes</v>
      </c>
      <c r="H68" s="18" t="str">
        <f>IF(VLOOKUP(Table10[[#This Row],[email]], notes1246[email]:notes1246[exam], 2, FALSE) = "EST II", "Yes", "No")</f>
        <v>No</v>
      </c>
      <c r="I68" s="18" t="str">
        <f>IFERROR(IF(VLOOKUP(Table10[[#This Row],[email]], Table7[Email]:Table7[Time In], 2,FALSE )=ISBLANK(Table7[Time In]), "No", "Yes"), "No")</f>
        <v>Yes</v>
      </c>
      <c r="J68" s="18"/>
      <c r="K68" s="18"/>
      <c r="L68" s="18"/>
      <c r="M68" s="18"/>
      <c r="N68" s="18"/>
      <c r="O68" s="18"/>
    </row>
    <row r="69" spans="1:15" x14ac:dyDescent="0.25">
      <c r="A69" s="17" t="s">
        <v>386</v>
      </c>
      <c r="B69" s="18" t="str">
        <f>PROPER(LOWER(TRIM(MID(Table2[[#This Row],[name]], 1, FIND(" ",TRIM(Table2[[#This Row],[name]]))-1))))</f>
        <v>Malak</v>
      </c>
      <c r="C69" s="18" t="str">
        <f>PROPER(LOWER(TRIM(MID(Table2[[#This Row],[name]], FIND(" ", Table2[[#This Row],[name]])+1, LEN(Table2[[#This Row],[name]]) - FIND(" ", Table2[[#This Row],[name]])))))</f>
        <v>Maged Fayez Kaisar</v>
      </c>
      <c r="D69" s="18" t="str">
        <f>PROPER(LOWER(TRIM(Table2[[#This Row],[gender]])))</f>
        <v>Female</v>
      </c>
      <c r="E69" s="39">
        <f>Table2[[#This Row],[Date Of Birth]]</f>
        <v>38737</v>
      </c>
      <c r="F6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2 months, 13 days</v>
      </c>
      <c r="G69" s="18" t="str">
        <f>IF(VLOOKUP(Table10[[#This Row],[email]], notes1246[email]:notes1246[exam], 2, FALSE) = "EST I", "Yes", "No")</f>
        <v>Yes</v>
      </c>
      <c r="H69" s="18" t="str">
        <f>IF(VLOOKUP(Table10[[#This Row],[email]], notes1246[email]:notes1246[exam], 2, FALSE) = "EST II", "Yes", "No")</f>
        <v>No</v>
      </c>
      <c r="I69" s="18" t="str">
        <f>IFERROR(IF(VLOOKUP(Table10[[#This Row],[email]], Table7[Email]:Table7[Time In], 2,FALSE )=ISBLANK(Table7[Time In]), "No", "Yes"), "No")</f>
        <v>Yes</v>
      </c>
      <c r="J69" s="18"/>
      <c r="K69" s="18"/>
      <c r="L69" s="18"/>
      <c r="M69" s="18"/>
      <c r="N69" s="18"/>
      <c r="O69" s="18"/>
    </row>
    <row r="70" spans="1:15" x14ac:dyDescent="0.25">
      <c r="A70" s="17" t="s">
        <v>391</v>
      </c>
      <c r="B70" s="18" t="str">
        <f>PROPER(LOWER(TRIM(MID(Table2[[#This Row],[name]], 1, FIND(" ",TRIM(Table2[[#This Row],[name]]))-1))))</f>
        <v>Lana</v>
      </c>
      <c r="C70" s="18" t="str">
        <f>PROPER(LOWER(TRIM(MID(Table2[[#This Row],[name]], FIND(" ", Table2[[#This Row],[name]])+1, LEN(Table2[[#This Row],[name]]) - FIND(" ", Table2[[#This Row],[name]])))))</f>
        <v>Mohamed Fathy Mohamed</v>
      </c>
      <c r="D70" s="18" t="str">
        <f>PROPER(LOWER(TRIM(Table2[[#This Row],[gender]])))</f>
        <v>Female</v>
      </c>
      <c r="E70" s="39">
        <f>Table2[[#This Row],[Date Of Birth]]</f>
        <v>38129</v>
      </c>
      <c r="F7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10 months, 11 days</v>
      </c>
      <c r="G70" s="18" t="str">
        <f>IF(VLOOKUP(Table10[[#This Row],[email]], notes1246[email]:notes1246[exam], 2, FALSE) = "EST I", "Yes", "No")</f>
        <v>Yes</v>
      </c>
      <c r="H70" s="18" t="str">
        <f>IF(VLOOKUP(Table10[[#This Row],[email]], notes1246[email]:notes1246[exam], 2, FALSE) = "EST II", "Yes", "No")</f>
        <v>No</v>
      </c>
      <c r="I70" s="18" t="str">
        <f>IFERROR(IF(VLOOKUP(Table10[[#This Row],[email]], Table7[Email]:Table7[Time In], 2,FALSE )=ISBLANK(Table7[Time In]), "No", "Yes"), "No")</f>
        <v>Yes</v>
      </c>
      <c r="J70" s="18"/>
      <c r="K70" s="18"/>
      <c r="L70" s="18"/>
      <c r="M70" s="18"/>
      <c r="N70" s="18"/>
      <c r="O70" s="18"/>
    </row>
    <row r="71" spans="1:15" x14ac:dyDescent="0.25">
      <c r="A71" s="17" t="s">
        <v>304</v>
      </c>
      <c r="B71" s="18" t="str">
        <f>PROPER(LOWER(TRIM(MID(Table2[[#This Row],[name]], 1, FIND(" ",TRIM(Table2[[#This Row],[name]]))-1))))</f>
        <v>Manar</v>
      </c>
      <c r="C71" s="18" t="str">
        <f>PROPER(LOWER(TRIM(MID(Table2[[#This Row],[name]], FIND(" ", Table2[[#This Row],[name]])+1, LEN(Table2[[#This Row],[name]]) - FIND(" ", Table2[[#This Row],[name]])))))</f>
        <v>Mohamed Mohamed Ali</v>
      </c>
      <c r="D71" s="18" t="str">
        <f>PROPER(LOWER(TRIM(Table2[[#This Row],[gender]])))</f>
        <v>Female</v>
      </c>
      <c r="E71" s="39">
        <f>Table2[[#This Row],[Date Of Birth]]</f>
        <v>38799</v>
      </c>
      <c r="F7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0 months, 10 days</v>
      </c>
      <c r="G71" s="18" t="str">
        <f>IF(VLOOKUP(Table10[[#This Row],[email]], notes1246[email]:notes1246[exam], 2, FALSE) = "EST I", "Yes", "No")</f>
        <v>Yes</v>
      </c>
      <c r="H71" s="18" t="str">
        <f>IF(VLOOKUP(Table10[[#This Row],[email]], notes1246[email]:notes1246[exam], 2, FALSE) = "EST II", "Yes", "No")</f>
        <v>No</v>
      </c>
      <c r="I71" s="18" t="str">
        <f>IFERROR(IF(VLOOKUP(Table10[[#This Row],[email]], Table7[Email]:Table7[Time In], 2,FALSE )=ISBLANK(Table7[Time In]), "No", "Yes"), "No")</f>
        <v>Yes</v>
      </c>
      <c r="J71" s="18"/>
      <c r="K71" s="18"/>
      <c r="L71" s="18"/>
      <c r="M71" s="18"/>
      <c r="N71" s="18"/>
      <c r="O71" s="18"/>
    </row>
    <row r="72" spans="1:15" x14ac:dyDescent="0.25">
      <c r="A72" s="17" t="s">
        <v>388</v>
      </c>
      <c r="B72" s="18" t="str">
        <f>PROPER(LOWER(TRIM(MID(Table2[[#This Row],[name]], 1, FIND(" ",TRIM(Table2[[#This Row],[name]]))-1))))</f>
        <v>Darin</v>
      </c>
      <c r="C72" s="18" t="str">
        <f>PROPER(LOWER(TRIM(MID(Table2[[#This Row],[name]], FIND(" ", Table2[[#This Row],[name]])+1, LEN(Table2[[#This Row],[name]]) - FIND(" ", Table2[[#This Row],[name]])))))</f>
        <v>Marwan</v>
      </c>
      <c r="D72" s="18" t="str">
        <f>PROPER(LOWER(TRIM(Table2[[#This Row],[gender]])))</f>
        <v>Female</v>
      </c>
      <c r="E72" s="39">
        <f>Table2[[#This Row],[Date Of Birth]]</f>
        <v>38426</v>
      </c>
      <c r="F7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0 months, 18 days</v>
      </c>
      <c r="G72" s="18" t="str">
        <f>IF(VLOOKUP(Table10[[#This Row],[email]], notes1246[email]:notes1246[exam], 2, FALSE) = "EST I", "Yes", "No")</f>
        <v>Yes</v>
      </c>
      <c r="H72" s="18" t="str">
        <f>IF(VLOOKUP(Table10[[#This Row],[email]], notes1246[email]:notes1246[exam], 2, FALSE) = "EST II", "Yes", "No")</f>
        <v>No</v>
      </c>
      <c r="I72" s="18" t="str">
        <f>IFERROR(IF(VLOOKUP(Table10[[#This Row],[email]], Table7[Email]:Table7[Time In], 2,FALSE )=ISBLANK(Table7[Time In]), "No", "Yes"), "No")</f>
        <v>Yes</v>
      </c>
      <c r="J72" s="18"/>
      <c r="K72" s="18"/>
      <c r="L72" s="18"/>
      <c r="M72" s="18"/>
      <c r="N72" s="18"/>
      <c r="O72" s="18"/>
    </row>
    <row r="73" spans="1:15" x14ac:dyDescent="0.25">
      <c r="A73" s="17" t="s">
        <v>344</v>
      </c>
      <c r="B73" s="18" t="str">
        <f>PROPER(LOWER(TRIM(MID(Table2[[#This Row],[name]], 1, FIND(" ",TRIM(Table2[[#This Row],[name]]))-1))))</f>
        <v>Mariam</v>
      </c>
      <c r="C73" s="18" t="str">
        <f>PROPER(LOWER(TRIM(MID(Table2[[#This Row],[name]], FIND(" ", Table2[[#This Row],[name]])+1, LEN(Table2[[#This Row],[name]]) - FIND(" ", Table2[[#This Row],[name]])))))</f>
        <v>Mohamed Fwzy Fahamy</v>
      </c>
      <c r="D73" s="18" t="str">
        <f>PROPER(LOWER(TRIM(Table2[[#This Row],[gender]])))</f>
        <v>Female</v>
      </c>
      <c r="E73" s="39">
        <f>Table2[[#This Row],[Date Of Birth]]</f>
        <v>38765</v>
      </c>
      <c r="F7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 months, 16 days</v>
      </c>
      <c r="G73" s="18" t="str">
        <f>IF(VLOOKUP(Table10[[#This Row],[email]], notes1246[email]:notes1246[exam], 2, FALSE) = "EST I", "Yes", "No")</f>
        <v>No</v>
      </c>
      <c r="H73" s="18" t="str">
        <f>IF(VLOOKUP(Table10[[#This Row],[email]], notes1246[email]:notes1246[exam], 2, FALSE) = "EST II", "Yes", "No")</f>
        <v>Yes</v>
      </c>
      <c r="I73" s="18" t="str">
        <f>IFERROR(IF(VLOOKUP(Table10[[#This Row],[email]], Table7[Email]:Table7[Time In], 2,FALSE )=ISBLANK(Table7[Time In]), "No", "Yes"), "No")</f>
        <v>No</v>
      </c>
      <c r="J73" s="18"/>
      <c r="K73" s="18"/>
      <c r="L73" s="18"/>
      <c r="M73" s="18"/>
      <c r="N73" s="18"/>
      <c r="O73" s="18"/>
    </row>
    <row r="74" spans="1:15" x14ac:dyDescent="0.25">
      <c r="A74" s="17" t="s">
        <v>401</v>
      </c>
      <c r="B74" s="18" t="str">
        <f>PROPER(LOWER(TRIM(MID(Table2[[#This Row],[name]], 1, FIND(" ",TRIM(Table2[[#This Row],[name]]))-1))))</f>
        <v>Mariam</v>
      </c>
      <c r="C74" s="18" t="str">
        <f>PROPER(LOWER(TRIM(MID(Table2[[#This Row],[name]], FIND(" ", Table2[[#This Row],[name]])+1, LEN(Table2[[#This Row],[name]]) - FIND(" ", Table2[[#This Row],[name]])))))</f>
        <v>Nader Ibrahim Nabil Abdelaziz Mourad</v>
      </c>
      <c r="D74" s="18" t="str">
        <f>PROPER(LOWER(TRIM(Table2[[#This Row],[gender]])))</f>
        <v>Female</v>
      </c>
      <c r="E74" s="39">
        <f>Table2[[#This Row],[Date Of Birth]]</f>
        <v>38295</v>
      </c>
      <c r="F7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29 days</v>
      </c>
      <c r="G74" s="18" t="str">
        <f>IF(VLOOKUP(Table10[[#This Row],[email]], notes1246[email]:notes1246[exam], 2, FALSE) = "EST I", "Yes", "No")</f>
        <v>Yes</v>
      </c>
      <c r="H74" s="18" t="str">
        <f>IF(VLOOKUP(Table10[[#This Row],[email]], notes1246[email]:notes1246[exam], 2, FALSE) = "EST II", "Yes", "No")</f>
        <v>No</v>
      </c>
      <c r="I74" s="18" t="str">
        <f>IFERROR(IF(VLOOKUP(Table10[[#This Row],[email]], Table7[Email]:Table7[Time In], 2,FALSE )=ISBLANK(Table7[Time In]), "No", "Yes"), "No")</f>
        <v>Yes</v>
      </c>
      <c r="J74" s="18"/>
      <c r="K74" s="18"/>
      <c r="L74" s="18"/>
      <c r="M74" s="18"/>
      <c r="N74" s="18"/>
      <c r="O74" s="18"/>
    </row>
    <row r="75" spans="1:15" x14ac:dyDescent="0.25">
      <c r="A75" s="17" t="s">
        <v>348</v>
      </c>
      <c r="B75" s="18" t="str">
        <f>PROPER(LOWER(TRIM(MID(Table2[[#This Row],[name]], 1, FIND(" ",TRIM(Table2[[#This Row],[name]]))-1))))</f>
        <v>Marihan</v>
      </c>
      <c r="C75" s="18" t="str">
        <f>PROPER(LOWER(TRIM(MID(Table2[[#This Row],[name]], FIND(" ", Table2[[#This Row],[name]])+1, LEN(Table2[[#This Row],[name]]) - FIND(" ", Table2[[#This Row],[name]])))))</f>
        <v>Ramy Mohamed Abdelazem Nahnosh</v>
      </c>
      <c r="D75" s="18" t="str">
        <f>PROPER(LOWER(TRIM(Table2[[#This Row],[gender]])))</f>
        <v>Female</v>
      </c>
      <c r="E75" s="39">
        <f>Table2[[#This Row],[Date Of Birth]]</f>
        <v>38732</v>
      </c>
      <c r="F7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2 months, 18 days</v>
      </c>
      <c r="G75" s="18" t="str">
        <f>IF(VLOOKUP(Table10[[#This Row],[email]], notes1246[email]:notes1246[exam], 2, FALSE) = "EST I", "Yes", "No")</f>
        <v>No</v>
      </c>
      <c r="H75" s="18" t="str">
        <f>IF(VLOOKUP(Table10[[#This Row],[email]], notes1246[email]:notes1246[exam], 2, FALSE) = "EST II", "Yes", "No")</f>
        <v>Yes</v>
      </c>
      <c r="I75" s="18" t="str">
        <f>IFERROR(IF(VLOOKUP(Table10[[#This Row],[email]], Table7[Email]:Table7[Time In], 2,FALSE )=ISBLANK(Table7[Time In]), "No", "Yes"), "No")</f>
        <v>No</v>
      </c>
      <c r="J75" s="18"/>
      <c r="K75" s="18"/>
      <c r="L75" s="18"/>
      <c r="M75" s="18"/>
      <c r="N75" s="18"/>
      <c r="O75" s="18"/>
    </row>
    <row r="76" spans="1:15" x14ac:dyDescent="0.25">
      <c r="A76" s="17" t="s">
        <v>426</v>
      </c>
      <c r="B76" s="18" t="str">
        <f>PROPER(LOWER(TRIM(MID(Table2[[#This Row],[name]], 1, FIND(" ",TRIM(Table2[[#This Row],[name]]))-1))))</f>
        <v>Mark</v>
      </c>
      <c r="C76" s="18" t="str">
        <f>PROPER(LOWER(TRIM(MID(Table2[[#This Row],[name]], FIND(" ", Table2[[#This Row],[name]])+1, LEN(Table2[[#This Row],[name]]) - FIND(" ", Table2[[#This Row],[name]])))))</f>
        <v>Samuel Morid Michael</v>
      </c>
      <c r="D76" s="18" t="str">
        <f>PROPER(LOWER(TRIM(Table2[[#This Row],[gender]])))</f>
        <v>Male</v>
      </c>
      <c r="E76" s="39">
        <f>Table2[[#This Row],[Date Of Birth]]</f>
        <v>38626</v>
      </c>
      <c r="F7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6 months, 1 days</v>
      </c>
      <c r="G76" s="18" t="str">
        <f>IF(VLOOKUP(Table10[[#This Row],[email]], notes1246[email]:notes1246[exam], 2, FALSE) = "EST I", "Yes", "No")</f>
        <v>Yes</v>
      </c>
      <c r="H76" s="18" t="str">
        <f>IF(VLOOKUP(Table10[[#This Row],[email]], notes1246[email]:notes1246[exam], 2, FALSE) = "EST II", "Yes", "No")</f>
        <v>No</v>
      </c>
      <c r="I76" s="18" t="str">
        <f>IFERROR(IF(VLOOKUP(Table10[[#This Row],[email]], Table7[Email]:Table7[Time In], 2,FALSE )=ISBLANK(Table7[Time In]), "No", "Yes"), "No")</f>
        <v>Yes</v>
      </c>
      <c r="J76" s="18"/>
      <c r="K76" s="18"/>
      <c r="L76" s="18"/>
      <c r="M76" s="18"/>
      <c r="N76" s="18"/>
      <c r="O76" s="18"/>
    </row>
    <row r="77" spans="1:15" x14ac:dyDescent="0.25">
      <c r="A77" s="17" t="s">
        <v>349</v>
      </c>
      <c r="B77" s="18" t="str">
        <f>PROPER(LOWER(TRIM(MID(Table2[[#This Row],[name]], 1, FIND(" ",TRIM(Table2[[#This Row],[name]]))-1))))</f>
        <v>Ziad</v>
      </c>
      <c r="C77" s="18" t="str">
        <f>PROPER(LOWER(TRIM(MID(Table2[[#This Row],[name]], FIND(" ", Table2[[#This Row],[name]])+1, LEN(Table2[[#This Row],[name]]) - FIND(" ", Table2[[#This Row],[name]])))))</f>
        <v>Walid Abdelmaksoud Mohamed Sayed Ahmed</v>
      </c>
      <c r="D77" s="18" t="str">
        <f>PROPER(LOWER(TRIM(Table2[[#This Row],[gender]])))</f>
        <v>Male</v>
      </c>
      <c r="E77" s="39">
        <f>Table2[[#This Row],[Date Of Birth]]</f>
        <v>38009</v>
      </c>
      <c r="F7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2 months, 10 days</v>
      </c>
      <c r="G77" s="18" t="str">
        <f>IF(VLOOKUP(Table10[[#This Row],[email]], notes1246[email]:notes1246[exam], 2, FALSE) = "EST I", "Yes", "No")</f>
        <v>Yes</v>
      </c>
      <c r="H77" s="18" t="str">
        <f>IF(VLOOKUP(Table10[[#This Row],[email]], notes1246[email]:notes1246[exam], 2, FALSE) = "EST II", "Yes", "No")</f>
        <v>No</v>
      </c>
      <c r="I77" s="18" t="str">
        <f>IFERROR(IF(VLOOKUP(Table10[[#This Row],[email]], Table7[Email]:Table7[Time In], 2,FALSE )=ISBLANK(Table7[Time In]), "No", "Yes"), "No")</f>
        <v>Yes</v>
      </c>
      <c r="J77" s="18"/>
      <c r="K77" s="18"/>
      <c r="L77" s="18"/>
      <c r="M77" s="18"/>
      <c r="N77" s="18"/>
      <c r="O77" s="18"/>
    </row>
    <row r="78" spans="1:15" x14ac:dyDescent="0.25">
      <c r="A78" s="17" t="s">
        <v>402</v>
      </c>
      <c r="B78" s="18" t="str">
        <f>PROPER(LOWER(TRIM(MID(Table2[[#This Row],[name]], 1, FIND(" ",TRIM(Table2[[#This Row],[name]]))-1))))</f>
        <v>Mary</v>
      </c>
      <c r="C78" s="18" t="str">
        <f>PROPER(LOWER(TRIM(MID(Table2[[#This Row],[name]], FIND(" ", Table2[[#This Row],[name]])+1, LEN(Table2[[#This Row],[name]]) - FIND(" ", Table2[[#This Row],[name]])))))</f>
        <v>Guirguis Fathy Ghobrial</v>
      </c>
      <c r="D78" s="18" t="str">
        <f>PROPER(LOWER(TRIM(Table2[[#This Row],[gender]])))</f>
        <v>Female</v>
      </c>
      <c r="E78" s="39">
        <f>Table2[[#This Row],[Date Of Birth]]</f>
        <v>38482</v>
      </c>
      <c r="F7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10 months, 23 days</v>
      </c>
      <c r="G78" s="18" t="str">
        <f>IF(VLOOKUP(Table10[[#This Row],[email]], notes1246[email]:notes1246[exam], 2, FALSE) = "EST I", "Yes", "No")</f>
        <v>Yes</v>
      </c>
      <c r="H78" s="18" t="str">
        <f>IF(VLOOKUP(Table10[[#This Row],[email]], notes1246[email]:notes1246[exam], 2, FALSE) = "EST II", "Yes", "No")</f>
        <v>No</v>
      </c>
      <c r="I78" s="18" t="str">
        <f>IFERROR(IF(VLOOKUP(Table10[[#This Row],[email]], Table7[Email]:Table7[Time In], 2,FALSE )=ISBLANK(Table7[Time In]), "No", "Yes"), "No")</f>
        <v>Yes</v>
      </c>
      <c r="J78" s="18"/>
      <c r="K78" s="18"/>
      <c r="L78" s="18"/>
      <c r="M78" s="18"/>
      <c r="N78" s="18"/>
      <c r="O78" s="18"/>
    </row>
    <row r="79" spans="1:15" x14ac:dyDescent="0.25">
      <c r="A79" s="17" t="s">
        <v>345</v>
      </c>
      <c r="B79" s="18" t="str">
        <f>PROPER(LOWER(TRIM(MID(Table2[[#This Row],[name]], 1, FIND(" ",TRIM(Table2[[#This Row],[name]]))-1))))</f>
        <v>Fares</v>
      </c>
      <c r="C79" s="18" t="str">
        <f>PROPER(LOWER(TRIM(MID(Table2[[#This Row],[name]], FIND(" ", Table2[[#This Row],[name]])+1, LEN(Table2[[#This Row],[name]]) - FIND(" ", Table2[[#This Row],[name]])))))</f>
        <v>Mohamed Mohamed Ata Mashali</v>
      </c>
      <c r="D79" s="18" t="str">
        <f>PROPER(LOWER(TRIM(Table2[[#This Row],[gender]])))</f>
        <v>Male</v>
      </c>
      <c r="E79" s="39">
        <f>Table2[[#This Row],[Date Of Birth]]</f>
        <v>38151</v>
      </c>
      <c r="F7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9 months, 20 days</v>
      </c>
      <c r="G79" s="18" t="str">
        <f>IF(VLOOKUP(Table10[[#This Row],[email]], notes1246[email]:notes1246[exam], 2, FALSE) = "EST I", "Yes", "No")</f>
        <v>Yes</v>
      </c>
      <c r="H79" s="18" t="str">
        <f>IF(VLOOKUP(Table10[[#This Row],[email]], notes1246[email]:notes1246[exam], 2, FALSE) = "EST II", "Yes", "No")</f>
        <v>No</v>
      </c>
      <c r="I79" s="18" t="str">
        <f>IFERROR(IF(VLOOKUP(Table10[[#This Row],[email]], Table7[Email]:Table7[Time In], 2,FALSE )=ISBLANK(Table7[Time In]), "No", "Yes"), "No")</f>
        <v>Yes</v>
      </c>
      <c r="J79" s="18"/>
      <c r="K79" s="18"/>
      <c r="L79" s="18"/>
      <c r="M79" s="18"/>
      <c r="N79" s="18"/>
      <c r="O79" s="18"/>
    </row>
    <row r="80" spans="1:15" x14ac:dyDescent="0.25">
      <c r="A80" s="17" t="s">
        <v>317</v>
      </c>
      <c r="B80" s="18" t="str">
        <f>PROPER(LOWER(TRIM(MID(Table2[[#This Row],[name]], 1, FIND(" ",TRIM(Table2[[#This Row],[name]]))-1))))</f>
        <v>Mazen</v>
      </c>
      <c r="C80" s="18" t="str">
        <f>PROPER(LOWER(TRIM(MID(Table2[[#This Row],[name]], FIND(" ", Table2[[#This Row],[name]])+1, LEN(Table2[[#This Row],[name]]) - FIND(" ", Table2[[#This Row],[name]])))))</f>
        <v>Mohamed Helmy Abdullah</v>
      </c>
      <c r="D80" s="18" t="str">
        <f>PROPER(LOWER(TRIM(Table2[[#This Row],[gender]])))</f>
        <v>Male</v>
      </c>
      <c r="E80" s="39">
        <f>Table2[[#This Row],[Date Of Birth]]</f>
        <v>38215</v>
      </c>
      <c r="F8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17 days</v>
      </c>
      <c r="G80" s="18" t="str">
        <f>IF(VLOOKUP(Table10[[#This Row],[email]], notes1246[email]:notes1246[exam], 2, FALSE) = "EST I", "Yes", "No")</f>
        <v>Yes</v>
      </c>
      <c r="H80" s="18" t="str">
        <f>IF(VLOOKUP(Table10[[#This Row],[email]], notes1246[email]:notes1246[exam], 2, FALSE) = "EST II", "Yes", "No")</f>
        <v>No</v>
      </c>
      <c r="I80" s="18" t="str">
        <f>IFERROR(IF(VLOOKUP(Table10[[#This Row],[email]], Table7[Email]:Table7[Time In], 2,FALSE )=ISBLANK(Table7[Time In]), "No", "Yes"), "No")</f>
        <v>Yes</v>
      </c>
      <c r="J80" s="18"/>
      <c r="K80" s="18"/>
      <c r="L80" s="18"/>
      <c r="M80" s="18"/>
      <c r="N80" s="18"/>
      <c r="O80" s="18"/>
    </row>
    <row r="81" spans="1:15" x14ac:dyDescent="0.25">
      <c r="A81" s="17" t="s">
        <v>377</v>
      </c>
      <c r="B81" s="18" t="str">
        <f>PROPER(LOWER(TRIM(MID(Table2[[#This Row],[name]], 1, FIND(" ",TRIM(Table2[[#This Row],[name]]))-1))))</f>
        <v>Mazen</v>
      </c>
      <c r="C81" s="18" t="str">
        <f>PROPER(LOWER(TRIM(MID(Table2[[#This Row],[name]], FIND(" ", Table2[[#This Row],[name]])+1, LEN(Table2[[#This Row],[name]]) - FIND(" ", Table2[[#This Row],[name]])))))</f>
        <v>Mahmoud Mohamed Ibrahim Gewaily</v>
      </c>
      <c r="D81" s="18" t="str">
        <f>PROPER(LOWER(TRIM(Table2[[#This Row],[gender]])))</f>
        <v>Male</v>
      </c>
      <c r="E81" s="39">
        <f>Table2[[#This Row],[Date Of Birth]]</f>
        <v>38167</v>
      </c>
      <c r="F8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9 months, 4 days</v>
      </c>
      <c r="G81" s="18" t="str">
        <f>IF(VLOOKUP(Table10[[#This Row],[email]], notes1246[email]:notes1246[exam], 2, FALSE) = "EST I", "Yes", "No")</f>
        <v>Yes</v>
      </c>
      <c r="H81" s="18" t="str">
        <f>IF(VLOOKUP(Table10[[#This Row],[email]], notes1246[email]:notes1246[exam], 2, FALSE) = "EST II", "Yes", "No")</f>
        <v>No</v>
      </c>
      <c r="I81" s="18" t="str">
        <f>IFERROR(IF(VLOOKUP(Table10[[#This Row],[email]], Table7[Email]:Table7[Time In], 2,FALSE )=ISBLANK(Table7[Time In]), "No", "Yes"), "No")</f>
        <v>Yes</v>
      </c>
      <c r="J81" s="18"/>
      <c r="K81" s="18"/>
      <c r="L81" s="18"/>
      <c r="M81" s="18"/>
      <c r="N81" s="18"/>
      <c r="O81" s="18"/>
    </row>
    <row r="82" spans="1:15" x14ac:dyDescent="0.25">
      <c r="A82" s="17" t="s">
        <v>306</v>
      </c>
      <c r="B82" s="18" t="str">
        <f>PROPER(LOWER(TRIM(MID(Table2[[#This Row],[name]], 1, FIND(" ",TRIM(Table2[[#This Row],[name]]))-1))))</f>
        <v>Mariam</v>
      </c>
      <c r="C82" s="18" t="str">
        <f>PROPER(LOWER(TRIM(MID(Table2[[#This Row],[name]], FIND(" ", Table2[[#This Row],[name]])+1, LEN(Table2[[#This Row],[name]]) - FIND(" ", Table2[[#This Row],[name]])))))</f>
        <v>Ehab Mahdy Mohamed</v>
      </c>
      <c r="D82" s="18" t="str">
        <f>PROPER(LOWER(TRIM(Table2[[#This Row],[gender]])))</f>
        <v>Female</v>
      </c>
      <c r="E82" s="39">
        <f>Table2[[#This Row],[Date Of Birth]]</f>
        <v>38308</v>
      </c>
      <c r="F8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16 days</v>
      </c>
      <c r="G82" s="18" t="str">
        <f>IF(VLOOKUP(Table10[[#This Row],[email]], notes1246[email]:notes1246[exam], 2, FALSE) = "EST I", "Yes", "No")</f>
        <v>No</v>
      </c>
      <c r="H82" s="18" t="str">
        <f>IF(VLOOKUP(Table10[[#This Row],[email]], notes1246[email]:notes1246[exam], 2, FALSE) = "EST II", "Yes", "No")</f>
        <v>Yes</v>
      </c>
      <c r="I82" s="18" t="str">
        <f>IFERROR(IF(VLOOKUP(Table10[[#This Row],[email]], Table7[Email]:Table7[Time In], 2,FALSE )=ISBLANK(Table7[Time In]), "No", "Yes"), "No")</f>
        <v>No</v>
      </c>
      <c r="J82" s="18"/>
      <c r="K82" s="18"/>
      <c r="L82" s="18"/>
      <c r="M82" s="18"/>
      <c r="N82" s="18"/>
      <c r="O82" s="18"/>
    </row>
    <row r="83" spans="1:15" x14ac:dyDescent="0.25">
      <c r="A83" s="17" t="s">
        <v>324</v>
      </c>
      <c r="B83" s="18" t="str">
        <f>PROPER(LOWER(TRIM(MID(Table2[[#This Row],[name]], 1, FIND(" ",TRIM(Table2[[#This Row],[name]]))-1))))</f>
        <v>Mariam</v>
      </c>
      <c r="C83" s="18" t="str">
        <f>PROPER(LOWER(TRIM(MID(Table2[[#This Row],[name]], FIND(" ", Table2[[#This Row],[name]])+1, LEN(Table2[[#This Row],[name]]) - FIND(" ", Table2[[#This Row],[name]])))))</f>
        <v>Mohamed Ibrahim Al Azab Ghoneim</v>
      </c>
      <c r="D83" s="18" t="str">
        <f>PROPER(LOWER(TRIM(Table2[[#This Row],[gender]])))</f>
        <v>Female</v>
      </c>
      <c r="E83" s="39">
        <f>Table2[[#This Row],[Date Of Birth]]</f>
        <v>38061</v>
      </c>
      <c r="F8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0 months, 18 days</v>
      </c>
      <c r="G83" s="18" t="str">
        <f>IF(VLOOKUP(Table10[[#This Row],[email]], notes1246[email]:notes1246[exam], 2, FALSE) = "EST I", "Yes", "No")</f>
        <v>Yes</v>
      </c>
      <c r="H83" s="18" t="str">
        <f>IF(VLOOKUP(Table10[[#This Row],[email]], notes1246[email]:notes1246[exam], 2, FALSE) = "EST II", "Yes", "No")</f>
        <v>No</v>
      </c>
      <c r="I83" s="18" t="str">
        <f>IFERROR(IF(VLOOKUP(Table10[[#This Row],[email]], Table7[Email]:Table7[Time In], 2,FALSE )=ISBLANK(Table7[Time In]), "No", "Yes"), "No")</f>
        <v>Yes</v>
      </c>
      <c r="J83" s="18"/>
      <c r="K83" s="18"/>
      <c r="L83" s="18"/>
      <c r="M83" s="18"/>
      <c r="N83" s="18"/>
      <c r="O83" s="18"/>
    </row>
    <row r="84" spans="1:15" x14ac:dyDescent="0.25">
      <c r="A84" s="17" t="s">
        <v>392</v>
      </c>
      <c r="B84" s="18" t="str">
        <f>PROPER(LOWER(TRIM(MID(Table2[[#This Row],[name]], 1, FIND(" ",TRIM(Table2[[#This Row],[name]]))-1))))</f>
        <v>Mennatalla</v>
      </c>
      <c r="C84" s="18" t="str">
        <f>PROPER(LOWER(TRIM(MID(Table2[[#This Row],[name]], FIND(" ", Table2[[#This Row],[name]])+1, LEN(Table2[[#This Row],[name]]) - FIND(" ", Table2[[#This Row],[name]])))))</f>
        <v>Mohamed Mohamed Ibrahim Rahmou</v>
      </c>
      <c r="D84" s="18" t="str">
        <f>PROPER(LOWER(TRIM(Table2[[#This Row],[gender]])))</f>
        <v>Female</v>
      </c>
      <c r="E84" s="39">
        <f>Table2[[#This Row],[Date Of Birth]]</f>
        <v>37987</v>
      </c>
      <c r="F8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3 months, 1 days</v>
      </c>
      <c r="G84" s="18" t="str">
        <f>IF(VLOOKUP(Table10[[#This Row],[email]], notes1246[email]:notes1246[exam], 2, FALSE) = "EST I", "Yes", "No")</f>
        <v>Yes</v>
      </c>
      <c r="H84" s="18" t="str">
        <f>IF(VLOOKUP(Table10[[#This Row],[email]], notes1246[email]:notes1246[exam], 2, FALSE) = "EST II", "Yes", "No")</f>
        <v>No</v>
      </c>
      <c r="I84" s="18" t="str">
        <f>IFERROR(IF(VLOOKUP(Table10[[#This Row],[email]], Table7[Email]:Table7[Time In], 2,FALSE )=ISBLANK(Table7[Time In]), "No", "Yes"), "No")</f>
        <v>Yes</v>
      </c>
      <c r="J84" s="18"/>
      <c r="K84" s="18"/>
      <c r="L84" s="18"/>
      <c r="M84" s="18"/>
      <c r="N84" s="18"/>
      <c r="O84" s="18"/>
    </row>
    <row r="85" spans="1:15" x14ac:dyDescent="0.25">
      <c r="A85" s="17" t="s">
        <v>429</v>
      </c>
      <c r="B85" s="18" t="str">
        <f>PROPER(LOWER(TRIM(MID(Table2[[#This Row],[name]], 1, FIND(" ",TRIM(Table2[[#This Row],[name]]))-1))))</f>
        <v>Mennaallah</v>
      </c>
      <c r="C85" s="18" t="str">
        <f>PROPER(LOWER(TRIM(MID(Table2[[#This Row],[name]], FIND(" ", Table2[[#This Row],[name]])+1, LEN(Table2[[#This Row],[name]]) - FIND(" ", Table2[[#This Row],[name]])))))</f>
        <v>Sherif Mamdouh Hewedy</v>
      </c>
      <c r="D85" s="18" t="str">
        <f>PROPER(LOWER(TRIM(Table2[[#This Row],[gender]])))</f>
        <v>Female</v>
      </c>
      <c r="E85" s="39">
        <f>Table2[[#This Row],[Date Of Birth]]</f>
        <v>38401</v>
      </c>
      <c r="F8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 months, 15 days</v>
      </c>
      <c r="G85" s="18" t="str">
        <f>IF(VLOOKUP(Table10[[#This Row],[email]], notes1246[email]:notes1246[exam], 2, FALSE) = "EST I", "Yes", "No")</f>
        <v>Yes</v>
      </c>
      <c r="H85" s="18" t="str">
        <f>IF(VLOOKUP(Table10[[#This Row],[email]], notes1246[email]:notes1246[exam], 2, FALSE) = "EST II", "Yes", "No")</f>
        <v>No</v>
      </c>
      <c r="I85" s="18" t="str">
        <f>IFERROR(IF(VLOOKUP(Table10[[#This Row],[email]], Table7[Email]:Table7[Time In], 2,FALSE )=ISBLANK(Table7[Time In]), "No", "Yes"), "No")</f>
        <v>Yes</v>
      </c>
      <c r="J85" s="18"/>
      <c r="K85" s="18"/>
      <c r="L85" s="18"/>
      <c r="M85" s="18"/>
      <c r="N85" s="18"/>
      <c r="O85" s="18"/>
    </row>
    <row r="86" spans="1:15" x14ac:dyDescent="0.25">
      <c r="A86" s="17" t="s">
        <v>347</v>
      </c>
      <c r="B86" s="18" t="str">
        <f>PROPER(LOWER(TRIM(MID(Table2[[#This Row],[name]], 1, FIND(" ",TRIM(Table2[[#This Row],[name]]))-1))))</f>
        <v>Farah</v>
      </c>
      <c r="C86" s="18" t="str">
        <f>PROPER(LOWER(TRIM(MID(Table2[[#This Row],[name]], FIND(" ", Table2[[#This Row],[name]])+1, LEN(Table2[[#This Row],[name]]) - FIND(" ", Table2[[#This Row],[name]])))))</f>
        <v>Tamer Attalla Elmahdy Elfayomi</v>
      </c>
      <c r="D86" s="18" t="str">
        <f>PROPER(LOWER(TRIM(Table2[[#This Row],[gender]])))</f>
        <v>Female</v>
      </c>
      <c r="E86" s="39">
        <f>Table2[[#This Row],[Date Of Birth]]</f>
        <v>38551</v>
      </c>
      <c r="F8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15 days</v>
      </c>
      <c r="G86" s="18" t="str">
        <f>IF(VLOOKUP(Table10[[#This Row],[email]], notes1246[email]:notes1246[exam], 2, FALSE) = "EST I", "Yes", "No")</f>
        <v>Yes</v>
      </c>
      <c r="H86" s="18" t="str">
        <f>IF(VLOOKUP(Table10[[#This Row],[email]], notes1246[email]:notes1246[exam], 2, FALSE) = "EST II", "Yes", "No")</f>
        <v>No</v>
      </c>
      <c r="I86" s="18" t="str">
        <f>IFERROR(IF(VLOOKUP(Table10[[#This Row],[email]], Table7[Email]:Table7[Time In], 2,FALSE )=ISBLANK(Table7[Time In]), "No", "Yes"), "No")</f>
        <v>Yes</v>
      </c>
      <c r="J86" s="18"/>
      <c r="K86" s="18"/>
      <c r="L86" s="18"/>
      <c r="M86" s="18"/>
      <c r="N86" s="18"/>
      <c r="O86" s="18"/>
    </row>
    <row r="87" spans="1:15" x14ac:dyDescent="0.25">
      <c r="A87" s="17" t="s">
        <v>331</v>
      </c>
      <c r="B87" s="18" t="str">
        <f>PROPER(LOWER(TRIM(MID(Table2[[#This Row],[name]], 1, FIND(" ",TRIM(Table2[[#This Row],[name]]))-1))))</f>
        <v>Merola</v>
      </c>
      <c r="C87" s="18" t="str">
        <f>PROPER(LOWER(TRIM(MID(Table2[[#This Row],[name]], FIND(" ", Table2[[#This Row],[name]])+1, LEN(Table2[[#This Row],[name]]) - FIND(" ", Table2[[#This Row],[name]])))))</f>
        <v>Hany Anis Anis</v>
      </c>
      <c r="D87" s="18" t="str">
        <f>PROPER(LOWER(TRIM(Table2[[#This Row],[gender]])))</f>
        <v>Female</v>
      </c>
      <c r="E87" s="39">
        <f>Table2[[#This Row],[Date Of Birth]]</f>
        <v>37735</v>
      </c>
      <c r="F8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11 months, 9 days</v>
      </c>
      <c r="G87" s="18" t="str">
        <f>IF(VLOOKUP(Table10[[#This Row],[email]], notes1246[email]:notes1246[exam], 2, FALSE) = "EST I", "Yes", "No")</f>
        <v>Yes</v>
      </c>
      <c r="H87" s="18" t="str">
        <f>IF(VLOOKUP(Table10[[#This Row],[email]], notes1246[email]:notes1246[exam], 2, FALSE) = "EST II", "Yes", "No")</f>
        <v>No</v>
      </c>
      <c r="I87" s="18" t="str">
        <f>IFERROR(IF(VLOOKUP(Table10[[#This Row],[email]], Table7[Email]:Table7[Time In], 2,FALSE )=ISBLANK(Table7[Time In]), "No", "Yes"), "No")</f>
        <v>Yes</v>
      </c>
      <c r="J87" s="18"/>
      <c r="K87" s="18"/>
      <c r="L87" s="18"/>
      <c r="M87" s="18"/>
      <c r="N87" s="18"/>
      <c r="O87" s="18"/>
    </row>
    <row r="88" spans="1:15" x14ac:dyDescent="0.25">
      <c r="A88" s="17" t="s">
        <v>303</v>
      </c>
      <c r="B88" s="18" t="str">
        <f>PROPER(LOWER(TRIM(MID(Table2[[#This Row],[name]], 1, FIND(" ",TRIM(Table2[[#This Row],[name]]))-1))))</f>
        <v>Mareia</v>
      </c>
      <c r="C88" s="18" t="str">
        <f>PROPER(LOWER(TRIM(MID(Table2[[#This Row],[name]], FIND(" ", Table2[[#This Row],[name]])+1, LEN(Table2[[#This Row],[name]]) - FIND(" ", Table2[[#This Row],[name]])))))</f>
        <v>Mostafa Ahmed Elayashy</v>
      </c>
      <c r="D88" s="18" t="str">
        <f>PROPER(LOWER(TRIM(Table2[[#This Row],[gender]])))</f>
        <v>Female</v>
      </c>
      <c r="E88" s="39">
        <f>Table2[[#This Row],[Date Of Birth]]</f>
        <v>38261</v>
      </c>
      <c r="F8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1 days</v>
      </c>
      <c r="G88" s="18" t="str">
        <f>IF(VLOOKUP(Table10[[#This Row],[email]], notes1246[email]:notes1246[exam], 2, FALSE) = "EST I", "Yes", "No")</f>
        <v>No</v>
      </c>
      <c r="H88" s="18" t="str">
        <f>IF(VLOOKUP(Table10[[#This Row],[email]], notes1246[email]:notes1246[exam], 2, FALSE) = "EST II", "Yes", "No")</f>
        <v>Yes</v>
      </c>
      <c r="I88" s="18" t="str">
        <f>IFERROR(IF(VLOOKUP(Table10[[#This Row],[email]], Table7[Email]:Table7[Time In], 2,FALSE )=ISBLANK(Table7[Time In]), "No", "Yes"), "No")</f>
        <v>No</v>
      </c>
      <c r="J88" s="18"/>
      <c r="K88" s="18"/>
      <c r="L88" s="18"/>
      <c r="M88" s="18"/>
      <c r="N88" s="18"/>
      <c r="O88" s="18"/>
    </row>
    <row r="89" spans="1:15" x14ac:dyDescent="0.25">
      <c r="A89" s="17" t="s">
        <v>312</v>
      </c>
      <c r="B89" s="18" t="str">
        <f>PROPER(LOWER(TRIM(MID(Table2[[#This Row],[name]], 1, FIND(" ",TRIM(Table2[[#This Row],[name]]))-1))))</f>
        <v>Ghaith</v>
      </c>
      <c r="C89" s="18" t="str">
        <f>PROPER(LOWER(TRIM(MID(Table2[[#This Row],[name]], FIND(" ", Table2[[#This Row],[name]])+1, LEN(Table2[[#This Row],[name]]) - FIND(" ", Table2[[#This Row],[name]])))))</f>
        <v>Mwaffak Ibrahim Alghorani</v>
      </c>
      <c r="D89" s="18" t="str">
        <f>PROPER(LOWER(TRIM(Table2[[#This Row],[gender]])))</f>
        <v>Male</v>
      </c>
      <c r="E89" s="39">
        <f>Table2[[#This Row],[Date Of Birth]]</f>
        <v>38238</v>
      </c>
      <c r="F8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25 days</v>
      </c>
      <c r="G89" s="18" t="str">
        <f>IF(VLOOKUP(Table10[[#This Row],[email]], notes1246[email]:notes1246[exam], 2, FALSE) = "EST I", "Yes", "No")</f>
        <v>Yes</v>
      </c>
      <c r="H89" s="18" t="str">
        <f>IF(VLOOKUP(Table10[[#This Row],[email]], notes1246[email]:notes1246[exam], 2, FALSE) = "EST II", "Yes", "No")</f>
        <v>No</v>
      </c>
      <c r="I89" s="18" t="str">
        <f>IFERROR(IF(VLOOKUP(Table10[[#This Row],[email]], Table7[Email]:Table7[Time In], 2,FALSE )=ISBLANK(Table7[Time In]), "No", "Yes"), "No")</f>
        <v>Yes</v>
      </c>
      <c r="J89" s="18"/>
      <c r="K89" s="18"/>
      <c r="L89" s="18"/>
      <c r="M89" s="18"/>
      <c r="N89" s="18"/>
      <c r="O89" s="18"/>
    </row>
    <row r="90" spans="1:15" x14ac:dyDescent="0.25">
      <c r="A90" s="17" t="s">
        <v>373</v>
      </c>
      <c r="B90" s="18" t="str">
        <f>PROPER(LOWER(TRIM(MID(Table2[[#This Row],[name]], 1, FIND(" ",TRIM(Table2[[#This Row],[name]]))-1))))</f>
        <v>Mohamed</v>
      </c>
      <c r="C90" s="18" t="str">
        <f>PROPER(LOWER(TRIM(MID(Table2[[#This Row],[name]], FIND(" ", Table2[[#This Row],[name]])+1, LEN(Table2[[#This Row],[name]]) - FIND(" ", Table2[[#This Row],[name]])))))</f>
        <v>Salah Mahmoud Mohamed Elganzoury</v>
      </c>
      <c r="D90" s="18" t="str">
        <f>PROPER(LOWER(TRIM(Table2[[#This Row],[gender]])))</f>
        <v>Male</v>
      </c>
      <c r="E90" s="39">
        <f>Table2[[#This Row],[Date Of Birth]]</f>
        <v>38433</v>
      </c>
      <c r="F9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0 months, 11 days</v>
      </c>
      <c r="G90" s="18" t="str">
        <f>IF(VLOOKUP(Table10[[#This Row],[email]], notes1246[email]:notes1246[exam], 2, FALSE) = "EST I", "Yes", "No")</f>
        <v>Yes</v>
      </c>
      <c r="H90" s="18" t="str">
        <f>IF(VLOOKUP(Table10[[#This Row],[email]], notes1246[email]:notes1246[exam], 2, FALSE) = "EST II", "Yes", "No")</f>
        <v>No</v>
      </c>
      <c r="I90" s="18" t="str">
        <f>IFERROR(IF(VLOOKUP(Table10[[#This Row],[email]], Table7[Email]:Table7[Time In], 2,FALSE )=ISBLANK(Table7[Time In]), "No", "Yes"), "No")</f>
        <v>Yes</v>
      </c>
      <c r="J90" s="18"/>
      <c r="K90" s="18"/>
      <c r="L90" s="18"/>
      <c r="M90" s="18"/>
      <c r="N90" s="18"/>
      <c r="O90" s="18"/>
    </row>
    <row r="91" spans="1:15" x14ac:dyDescent="0.25">
      <c r="A91" s="17" t="s">
        <v>367</v>
      </c>
      <c r="B91" s="18" t="str">
        <f>PROPER(LOWER(TRIM(MID(Table2[[#This Row],[name]], 1, FIND(" ",TRIM(Table2[[#This Row],[name]]))-1))))</f>
        <v>Mohamed</v>
      </c>
      <c r="C91" s="18" t="str">
        <f>PROPER(LOWER(TRIM(MID(Table2[[#This Row],[name]], FIND(" ", Table2[[#This Row],[name]])+1, LEN(Table2[[#This Row],[name]]) - FIND(" ", Table2[[#This Row],[name]])))))</f>
        <v>Hatem Mohamed Abdelaziz Elbassiouni</v>
      </c>
      <c r="D91" s="18" t="str">
        <f>PROPER(LOWER(TRIM(Table2[[#This Row],[gender]])))</f>
        <v>Male</v>
      </c>
      <c r="E91" s="39">
        <f>Table2[[#This Row],[Date Of Birth]]</f>
        <v>38084</v>
      </c>
      <c r="F9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26 days</v>
      </c>
      <c r="G91" s="18" t="str">
        <f>IF(VLOOKUP(Table10[[#This Row],[email]], notes1246[email]:notes1246[exam], 2, FALSE) = "EST I", "Yes", "No")</f>
        <v>Yes</v>
      </c>
      <c r="H91" s="18" t="str">
        <f>IF(VLOOKUP(Table10[[#This Row],[email]], notes1246[email]:notes1246[exam], 2, FALSE) = "EST II", "Yes", "No")</f>
        <v>No</v>
      </c>
      <c r="I91" s="18" t="str">
        <f>IFERROR(IF(VLOOKUP(Table10[[#This Row],[email]], Table7[Email]:Table7[Time In], 2,FALSE )=ISBLANK(Table7[Time In]), "No", "Yes"), "No")</f>
        <v>No</v>
      </c>
      <c r="J91" s="18"/>
      <c r="K91" s="18"/>
      <c r="L91" s="18"/>
      <c r="M91" s="18"/>
      <c r="N91" s="18"/>
      <c r="O91" s="18"/>
    </row>
    <row r="92" spans="1:15" x14ac:dyDescent="0.25">
      <c r="A92" s="17" t="s">
        <v>380</v>
      </c>
      <c r="B92" s="18" t="str">
        <f>PROPER(LOWER(TRIM(MID(Table2[[#This Row],[name]], 1, FIND(" ",TRIM(Table2[[#This Row],[name]]))-1))))</f>
        <v>Mohamed</v>
      </c>
      <c r="C92" s="18" t="str">
        <f>PROPER(LOWER(TRIM(MID(Table2[[#This Row],[name]], FIND(" ", Table2[[#This Row],[name]])+1, LEN(Table2[[#This Row],[name]]) - FIND(" ", Table2[[#This Row],[name]])))))</f>
        <v>Hani Ashmawi Elsayed Hegazi</v>
      </c>
      <c r="D92" s="18" t="str">
        <f>PROPER(LOWER(TRIM(Table2[[#This Row],[gender]])))</f>
        <v>Male</v>
      </c>
      <c r="E92" s="39">
        <f>Table2[[#This Row],[Date Of Birth]]</f>
        <v>38259</v>
      </c>
      <c r="F9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4 days</v>
      </c>
      <c r="G92" s="18" t="str">
        <f>IF(VLOOKUP(Table10[[#This Row],[email]], notes1246[email]:notes1246[exam], 2, FALSE) = "EST I", "Yes", "No")</f>
        <v>Yes</v>
      </c>
      <c r="H92" s="18" t="str">
        <f>IF(VLOOKUP(Table10[[#This Row],[email]], notes1246[email]:notes1246[exam], 2, FALSE) = "EST II", "Yes", "No")</f>
        <v>No</v>
      </c>
      <c r="I92" s="18" t="str">
        <f>IFERROR(IF(VLOOKUP(Table10[[#This Row],[email]], Table7[Email]:Table7[Time In], 2,FALSE )=ISBLANK(Table7[Time In]), "No", "Yes"), "No")</f>
        <v>Yes</v>
      </c>
      <c r="J92" s="18"/>
      <c r="K92" s="18"/>
      <c r="L92" s="18"/>
      <c r="M92" s="18"/>
      <c r="N92" s="18"/>
      <c r="O92" s="18"/>
    </row>
    <row r="93" spans="1:15" x14ac:dyDescent="0.25">
      <c r="A93" s="17" t="s">
        <v>293</v>
      </c>
      <c r="B93" s="18" t="str">
        <f>PROPER(LOWER(TRIM(MID(Table2[[#This Row],[name]], 1, FIND(" ",TRIM(Table2[[#This Row],[name]]))-1))))</f>
        <v>Mohamed</v>
      </c>
      <c r="C93" s="18" t="str">
        <f>PROPER(LOWER(TRIM(MID(Table2[[#This Row],[name]], FIND(" ", Table2[[#This Row],[name]])+1, LEN(Table2[[#This Row],[name]]) - FIND(" ", Table2[[#This Row],[name]])))))</f>
        <v>Khaled Bakr Mohamed Aly</v>
      </c>
      <c r="D93" s="18" t="str">
        <f>PROPER(LOWER(TRIM(Table2[[#This Row],[gender]])))</f>
        <v>Male</v>
      </c>
      <c r="E93" s="39">
        <f>Table2[[#This Row],[Date Of Birth]]</f>
        <v>38486</v>
      </c>
      <c r="F9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10 months, 19 days</v>
      </c>
      <c r="G93" s="18" t="str">
        <f>IF(VLOOKUP(Table10[[#This Row],[email]], notes1246[email]:notes1246[exam], 2, FALSE) = "EST I", "Yes", "No")</f>
        <v>Yes</v>
      </c>
      <c r="H93" s="18" t="str">
        <f>IF(VLOOKUP(Table10[[#This Row],[email]], notes1246[email]:notes1246[exam], 2, FALSE) = "EST II", "Yes", "No")</f>
        <v>No</v>
      </c>
      <c r="I93" s="18" t="str">
        <f>IFERROR(IF(VLOOKUP(Table10[[#This Row],[email]], Table7[Email]:Table7[Time In], 2,FALSE )=ISBLANK(Table7[Time In]), "No", "Yes"), "No")</f>
        <v>Yes</v>
      </c>
      <c r="J93" s="18"/>
      <c r="K93" s="18"/>
      <c r="L93" s="18"/>
      <c r="M93" s="18"/>
      <c r="N93" s="18"/>
      <c r="O93" s="18"/>
    </row>
    <row r="94" spans="1:15" x14ac:dyDescent="0.25">
      <c r="A94" s="17" t="s">
        <v>323</v>
      </c>
      <c r="B94" s="18" t="str">
        <f>PROPER(LOWER(TRIM(MID(Table2[[#This Row],[name]], 1, FIND(" ",TRIM(Table2[[#This Row],[name]]))-1))))</f>
        <v>Salah</v>
      </c>
      <c r="C94" s="18" t="str">
        <f>PROPER(LOWER(TRIM(MID(Table2[[#This Row],[name]], FIND(" ", Table2[[#This Row],[name]])+1, LEN(Table2[[#This Row],[name]]) - FIND(" ", Table2[[#This Row],[name]])))))</f>
        <v>Eldin Mohamed Salah Eldin Ismael</v>
      </c>
      <c r="D94" s="18" t="str">
        <f>PROPER(LOWER(TRIM(Table2[[#This Row],[gender]])))</f>
        <v>Male</v>
      </c>
      <c r="E94" s="39">
        <f>Table2[[#This Row],[Date Of Birth]]</f>
        <v>37987</v>
      </c>
      <c r="F9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3 months, 1 days</v>
      </c>
      <c r="G94" s="18" t="str">
        <f>IF(VLOOKUP(Table10[[#This Row],[email]], notes1246[email]:notes1246[exam], 2, FALSE) = "EST I", "Yes", "No")</f>
        <v>No</v>
      </c>
      <c r="H94" s="18" t="str">
        <f>IF(VLOOKUP(Table10[[#This Row],[email]], notes1246[email]:notes1246[exam], 2, FALSE) = "EST II", "Yes", "No")</f>
        <v>Yes</v>
      </c>
      <c r="I94" s="18" t="str">
        <f>IFERROR(IF(VLOOKUP(Table10[[#This Row],[email]], Table7[Email]:Table7[Time In], 2,FALSE )=ISBLANK(Table7[Time In]), "No", "Yes"), "No")</f>
        <v>No</v>
      </c>
      <c r="J94" s="18"/>
      <c r="K94" s="18"/>
      <c r="L94" s="18"/>
      <c r="M94" s="18"/>
      <c r="N94" s="18"/>
      <c r="O94" s="18"/>
    </row>
    <row r="95" spans="1:15" x14ac:dyDescent="0.25">
      <c r="A95" s="17" t="s">
        <v>382</v>
      </c>
      <c r="B95" s="18" t="str">
        <f>PROPER(LOWER(TRIM(MID(Table2[[#This Row],[name]], 1, FIND(" ",TRIM(Table2[[#This Row],[name]]))-1))))</f>
        <v>Mohamed</v>
      </c>
      <c r="C95" s="18" t="str">
        <f>PROPER(LOWER(TRIM(MID(Table2[[#This Row],[name]], FIND(" ", Table2[[#This Row],[name]])+1, LEN(Table2[[#This Row],[name]]) - FIND(" ", Table2[[#This Row],[name]])))))</f>
        <v>Waleed Ezzat Tawfeek</v>
      </c>
      <c r="D95" s="18" t="str">
        <f>PROPER(LOWER(TRIM(Table2[[#This Row],[gender]])))</f>
        <v>Male</v>
      </c>
      <c r="E95" s="39">
        <f>Table2[[#This Row],[Date Of Birth]]</f>
        <v>38774</v>
      </c>
      <c r="F9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 months, 7 days</v>
      </c>
      <c r="G95" s="18" t="str">
        <f>IF(VLOOKUP(Table10[[#This Row],[email]], notes1246[email]:notes1246[exam], 2, FALSE) = "EST I", "Yes", "No")</f>
        <v>Yes</v>
      </c>
      <c r="H95" s="18" t="str">
        <f>IF(VLOOKUP(Table10[[#This Row],[email]], notes1246[email]:notes1246[exam], 2, FALSE) = "EST II", "Yes", "No")</f>
        <v>No</v>
      </c>
      <c r="I95" s="18" t="str">
        <f>IFERROR(IF(VLOOKUP(Table10[[#This Row],[email]], Table7[Email]:Table7[Time In], 2,FALSE )=ISBLANK(Table7[Time In]), "No", "Yes"), "No")</f>
        <v>No</v>
      </c>
      <c r="J95" s="18"/>
      <c r="K95" s="18"/>
      <c r="L95" s="18"/>
      <c r="M95" s="18"/>
      <c r="N95" s="18"/>
      <c r="O95" s="18"/>
    </row>
    <row r="96" spans="1:15" x14ac:dyDescent="0.25">
      <c r="A96" s="17" t="s">
        <v>413</v>
      </c>
      <c r="B96" s="18" t="str">
        <f>PROPER(LOWER(TRIM(MID(Table2[[#This Row],[name]], 1, FIND(" ",TRIM(Table2[[#This Row],[name]]))-1))))</f>
        <v>Mohmed</v>
      </c>
      <c r="C96" s="18" t="str">
        <f>PROPER(LOWER(TRIM(MID(Table2[[#This Row],[name]], FIND(" ", Table2[[#This Row],[name]])+1, LEN(Table2[[#This Row],[name]]) - FIND(" ", Table2[[#This Row],[name]])))))</f>
        <v>Wahed Labib Mohamed Aly</v>
      </c>
      <c r="D96" s="18" t="str">
        <f>PROPER(LOWER(TRIM(Table2[[#This Row],[gender]])))</f>
        <v>Male</v>
      </c>
      <c r="E96" s="39">
        <f>Table2[[#This Row],[Date Of Birth]]</f>
        <v>38097</v>
      </c>
      <c r="F9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13 days</v>
      </c>
      <c r="G96" s="18" t="str">
        <f>IF(VLOOKUP(Table10[[#This Row],[email]], notes1246[email]:notes1246[exam], 2, FALSE) = "EST I", "Yes", "No")</f>
        <v>Yes</v>
      </c>
      <c r="H96" s="18" t="str">
        <f>IF(VLOOKUP(Table10[[#This Row],[email]], notes1246[email]:notes1246[exam], 2, FALSE) = "EST II", "Yes", "No")</f>
        <v>No</v>
      </c>
      <c r="I96" s="18" t="str">
        <f>IFERROR(IF(VLOOKUP(Table10[[#This Row],[email]], Table7[Email]:Table7[Time In], 2,FALSE )=ISBLANK(Table7[Time In]), "No", "Yes"), "No")</f>
        <v>Yes</v>
      </c>
      <c r="J96" s="18"/>
      <c r="K96" s="18"/>
      <c r="L96" s="18"/>
      <c r="M96" s="18"/>
      <c r="N96" s="18"/>
      <c r="O96" s="18"/>
    </row>
    <row r="97" spans="1:15" x14ac:dyDescent="0.25">
      <c r="A97" s="17" t="s">
        <v>405</v>
      </c>
      <c r="B97" s="18" t="str">
        <f>PROPER(LOWER(TRIM(MID(Table2[[#This Row],[name]], 1, FIND(" ",TRIM(Table2[[#This Row],[name]]))-1))))</f>
        <v>Karim</v>
      </c>
      <c r="C97" s="18" t="str">
        <f>PROPER(LOWER(TRIM(MID(Table2[[#This Row],[name]], FIND(" ", Table2[[#This Row],[name]])+1, LEN(Table2[[#This Row],[name]]) - FIND(" ", Table2[[#This Row],[name]])))))</f>
        <v>Hany Weegih Salem Guirguis</v>
      </c>
      <c r="D97" s="18" t="str">
        <f>PROPER(LOWER(TRIM(Table2[[#This Row],[gender]])))</f>
        <v>Male</v>
      </c>
      <c r="E97" s="39">
        <f>Table2[[#This Row],[Date Of Birth]]</f>
        <v>38091</v>
      </c>
      <c r="F9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19 days</v>
      </c>
      <c r="G97" s="18" t="str">
        <f>IF(VLOOKUP(Table10[[#This Row],[email]], notes1246[email]:notes1246[exam], 2, FALSE) = "EST I", "Yes", "No")</f>
        <v>No</v>
      </c>
      <c r="H97" s="18" t="str">
        <f>IF(VLOOKUP(Table10[[#This Row],[email]], notes1246[email]:notes1246[exam], 2, FALSE) = "EST II", "Yes", "No")</f>
        <v>Yes</v>
      </c>
      <c r="I97" s="18" t="str">
        <f>IFERROR(IF(VLOOKUP(Table10[[#This Row],[email]], Table7[Email]:Table7[Time In], 2,FALSE )=ISBLANK(Table7[Time In]), "No", "Yes"), "No")</f>
        <v>No</v>
      </c>
      <c r="J97" s="18"/>
      <c r="K97" s="18"/>
      <c r="L97" s="18"/>
      <c r="M97" s="18"/>
      <c r="N97" s="18"/>
      <c r="O97" s="18"/>
    </row>
    <row r="98" spans="1:15" x14ac:dyDescent="0.25">
      <c r="A98" s="17" t="s">
        <v>375</v>
      </c>
      <c r="B98" s="18" t="str">
        <f>PROPER(LOWER(TRIM(MID(Table2[[#This Row],[name]], 1, FIND(" ",TRIM(Table2[[#This Row],[name]]))-1))))</f>
        <v>Mohamed</v>
      </c>
      <c r="C98" s="18" t="str">
        <f>PROPER(LOWER(TRIM(MID(Table2[[#This Row],[name]], FIND(" ", Table2[[#This Row],[name]])+1, LEN(Table2[[#This Row],[name]]) - FIND(" ", Table2[[#This Row],[name]])))))</f>
        <v>Wael Mohamed Refaat Aly Rashidy</v>
      </c>
      <c r="D98" s="18" t="str">
        <f>PROPER(LOWER(TRIM(Table2[[#This Row],[gender]])))</f>
        <v>Male</v>
      </c>
      <c r="E98" s="39">
        <f>Table2[[#This Row],[Date Of Birth]]</f>
        <v>38206</v>
      </c>
      <c r="F9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26 days</v>
      </c>
      <c r="G98" s="18" t="str">
        <f>IF(VLOOKUP(Table10[[#This Row],[email]], notes1246[email]:notes1246[exam], 2, FALSE) = "EST I", "Yes", "No")</f>
        <v>Yes</v>
      </c>
      <c r="H98" s="18" t="str">
        <f>IF(VLOOKUP(Table10[[#This Row],[email]], notes1246[email]:notes1246[exam], 2, FALSE) = "EST II", "Yes", "No")</f>
        <v>No</v>
      </c>
      <c r="I98" s="18" t="str">
        <f>IFERROR(IF(VLOOKUP(Table10[[#This Row],[email]], Table7[Email]:Table7[Time In], 2,FALSE )=ISBLANK(Table7[Time In]), "No", "Yes"), "No")</f>
        <v>Yes</v>
      </c>
      <c r="J98" s="18"/>
      <c r="K98" s="18"/>
      <c r="L98" s="18"/>
      <c r="M98" s="18"/>
      <c r="N98" s="18"/>
      <c r="O98" s="18"/>
    </row>
    <row r="99" spans="1:15" x14ac:dyDescent="0.25">
      <c r="A99" s="17" t="s">
        <v>333</v>
      </c>
      <c r="B99" s="18" t="str">
        <f>PROPER(LOWER(TRIM(MID(Table2[[#This Row],[name]], 1, FIND(" ",TRIM(Table2[[#This Row],[name]]))-1))))</f>
        <v>Samaa</v>
      </c>
      <c r="C99" s="18" t="str">
        <f>PROPER(LOWER(TRIM(MID(Table2[[#This Row],[name]], FIND(" ", Table2[[#This Row],[name]])+1, LEN(Table2[[#This Row],[name]]) - FIND(" ", Table2[[#This Row],[name]])))))</f>
        <v>Mohamed Reda Mahmoud Ezzeldin</v>
      </c>
      <c r="D99" s="18" t="str">
        <f>PROPER(LOWER(TRIM(Table2[[#This Row],[gender]])))</f>
        <v>Female</v>
      </c>
      <c r="E99" s="39">
        <f>Table2[[#This Row],[Date Of Birth]]</f>
        <v>36600</v>
      </c>
      <c r="F9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22 years, 0 months, 18 days</v>
      </c>
      <c r="G99" s="18" t="str">
        <f>IF(VLOOKUP(Table10[[#This Row],[email]], notes1246[email]:notes1246[exam], 2, FALSE) = "EST I", "Yes", "No")</f>
        <v>Yes</v>
      </c>
      <c r="H99" s="18" t="str">
        <f>IF(VLOOKUP(Table10[[#This Row],[email]], notes1246[email]:notes1246[exam], 2, FALSE) = "EST II", "Yes", "No")</f>
        <v>No</v>
      </c>
      <c r="I99" s="18" t="str">
        <f>IFERROR(IF(VLOOKUP(Table10[[#This Row],[email]], Table7[Email]:Table7[Time In], 2,FALSE )=ISBLANK(Table7[Time In]), "No", "Yes"), "No")</f>
        <v>Yes</v>
      </c>
      <c r="J99" s="18"/>
      <c r="K99" s="18"/>
      <c r="L99" s="18"/>
      <c r="M99" s="18"/>
      <c r="N99" s="18"/>
      <c r="O99" s="18"/>
    </row>
    <row r="100" spans="1:15" x14ac:dyDescent="0.25">
      <c r="A100" s="17" t="s">
        <v>309</v>
      </c>
      <c r="B100" s="18" t="str">
        <f>PROPER(LOWER(TRIM(MID(Table2[[#This Row],[name]], 1, FIND(" ",TRIM(Table2[[#This Row],[name]]))-1))))</f>
        <v>Mohamed</v>
      </c>
      <c r="C100" s="18" t="str">
        <f>PROPER(LOWER(TRIM(MID(Table2[[#This Row],[name]], FIND(" ", Table2[[#This Row],[name]])+1, LEN(Table2[[#This Row],[name]]) - FIND(" ", Table2[[#This Row],[name]])))))</f>
        <v>Salah Al Dean Ahmed Said</v>
      </c>
      <c r="D100" s="18" t="str">
        <f>PROPER(LOWER(TRIM(Table2[[#This Row],[gender]])))</f>
        <v>Male</v>
      </c>
      <c r="E100" s="39">
        <f>Table2[[#This Row],[Date Of Birth]]</f>
        <v>38506</v>
      </c>
      <c r="F10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9 months, 30 days</v>
      </c>
      <c r="G100" s="18" t="str">
        <f>IF(VLOOKUP(Table10[[#This Row],[email]], notes1246[email]:notes1246[exam], 2, FALSE) = "EST I", "Yes", "No")</f>
        <v>No</v>
      </c>
      <c r="H100" s="18" t="str">
        <f>IF(VLOOKUP(Table10[[#This Row],[email]], notes1246[email]:notes1246[exam], 2, FALSE) = "EST II", "Yes", "No")</f>
        <v>Yes</v>
      </c>
      <c r="I100" s="18" t="str">
        <f>IFERROR(IF(VLOOKUP(Table10[[#This Row],[email]], Table7[Email]:Table7[Time In], 2,FALSE )=ISBLANK(Table7[Time In]), "No", "Yes"), "No")</f>
        <v>No</v>
      </c>
      <c r="J100" s="18"/>
      <c r="K100" s="18"/>
      <c r="L100" s="18"/>
      <c r="M100" s="18"/>
      <c r="N100" s="18"/>
      <c r="O100" s="18"/>
    </row>
    <row r="101" spans="1:15" x14ac:dyDescent="0.25">
      <c r="A101" s="17" t="s">
        <v>381</v>
      </c>
      <c r="B101" s="18" t="str">
        <f>PROPER(LOWER(TRIM(MID(Table2[[#This Row],[name]], 1, FIND(" ",TRIM(Table2[[#This Row],[name]]))-1))))</f>
        <v>Mustafa</v>
      </c>
      <c r="C101" s="18" t="str">
        <f>PROPER(LOWER(TRIM(MID(Table2[[#This Row],[name]], FIND(" ", Table2[[#This Row],[name]])+1, LEN(Table2[[#This Row],[name]]) - FIND(" ", Table2[[#This Row],[name]])))))</f>
        <v>Taha Muhammed Elfaramawy</v>
      </c>
      <c r="D101" s="18" t="str">
        <f>PROPER(LOWER(TRIM(Table2[[#This Row],[gender]])))</f>
        <v>Male</v>
      </c>
      <c r="E101" s="39">
        <f>Table2[[#This Row],[Date Of Birth]]</f>
        <v>38277</v>
      </c>
      <c r="F10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16 days</v>
      </c>
      <c r="G101" s="18" t="str">
        <f>IF(VLOOKUP(Table10[[#This Row],[email]], notes1246[email]:notes1246[exam], 2, FALSE) = "EST I", "Yes", "No")</f>
        <v>Yes</v>
      </c>
      <c r="H101" s="18" t="str">
        <f>IF(VLOOKUP(Table10[[#This Row],[email]], notes1246[email]:notes1246[exam], 2, FALSE) = "EST II", "Yes", "No")</f>
        <v>No</v>
      </c>
      <c r="I101" s="18" t="str">
        <f>IFERROR(IF(VLOOKUP(Table10[[#This Row],[email]], Table7[Email]:Table7[Time In], 2,FALSE )=ISBLANK(Table7[Time In]), "No", "Yes"), "No")</f>
        <v>Yes</v>
      </c>
      <c r="J101" s="18"/>
      <c r="K101" s="18"/>
      <c r="L101" s="18"/>
      <c r="M101" s="18"/>
      <c r="N101" s="18"/>
      <c r="O101" s="18"/>
    </row>
    <row r="102" spans="1:15" x14ac:dyDescent="0.25">
      <c r="A102" s="17" t="s">
        <v>327</v>
      </c>
      <c r="B102" s="18" t="str">
        <f>PROPER(LOWER(TRIM(MID(Table2[[#This Row],[name]], 1, FIND(" ",TRIM(Table2[[#This Row],[name]]))-1))))</f>
        <v>Nadine</v>
      </c>
      <c r="C102" s="18" t="str">
        <f>PROPER(LOWER(TRIM(MID(Table2[[#This Row],[name]], FIND(" ", Table2[[#This Row],[name]])+1, LEN(Table2[[#This Row],[name]]) - FIND(" ", Table2[[#This Row],[name]])))))</f>
        <v>Abdelrahman Abdelkhalek Soliman</v>
      </c>
      <c r="D102" s="18" t="str">
        <f>PROPER(LOWER(TRIM(Table2[[#This Row],[gender]])))</f>
        <v>Female</v>
      </c>
      <c r="E102" s="39">
        <f>Table2[[#This Row],[Date Of Birth]]</f>
        <v>38335</v>
      </c>
      <c r="F10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19 days</v>
      </c>
      <c r="G102" s="18" t="str">
        <f>IF(VLOOKUP(Table10[[#This Row],[email]], notes1246[email]:notes1246[exam], 2, FALSE) = "EST I", "Yes", "No")</f>
        <v>Yes</v>
      </c>
      <c r="H102" s="18" t="str">
        <f>IF(VLOOKUP(Table10[[#This Row],[email]], notes1246[email]:notes1246[exam], 2, FALSE) = "EST II", "Yes", "No")</f>
        <v>No</v>
      </c>
      <c r="I102" s="18" t="str">
        <f>IFERROR(IF(VLOOKUP(Table10[[#This Row],[email]], Table7[Email]:Table7[Time In], 2,FALSE )=ISBLANK(Table7[Time In]), "No", "Yes"), "No")</f>
        <v>Yes</v>
      </c>
      <c r="J102" s="18"/>
      <c r="K102" s="18"/>
      <c r="L102" s="18"/>
      <c r="M102" s="18"/>
      <c r="N102" s="18"/>
      <c r="O102" s="18"/>
    </row>
    <row r="103" spans="1:15" x14ac:dyDescent="0.25">
      <c r="A103" s="17" t="s">
        <v>432</v>
      </c>
      <c r="B103" s="18" t="str">
        <f>PROPER(LOWER(TRIM(MID(Table2[[#This Row],[name]], 1, FIND(" ",TRIM(Table2[[#This Row],[name]]))-1))))</f>
        <v>Nouran</v>
      </c>
      <c r="C103" s="18" t="str">
        <f>PROPER(LOWER(TRIM(MID(Table2[[#This Row],[name]], FIND(" ", Table2[[#This Row],[name]])+1, LEN(Table2[[#This Row],[name]]) - FIND(" ", Table2[[#This Row],[name]])))))</f>
        <v>Ahmed Farouk Abdelrahman</v>
      </c>
      <c r="D103" s="18" t="str">
        <f>PROPER(LOWER(TRIM(Table2[[#This Row],[gender]])))</f>
        <v>Female</v>
      </c>
      <c r="E103" s="39">
        <f>Table2[[#This Row],[Date Of Birth]]</f>
        <v>38689</v>
      </c>
      <c r="F10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30 days</v>
      </c>
      <c r="G103" s="18" t="str">
        <f>IF(VLOOKUP(Table10[[#This Row],[email]], notes1246[email]:notes1246[exam], 2, FALSE) = "EST I", "Yes", "No")</f>
        <v>No</v>
      </c>
      <c r="H103" s="18" t="str">
        <f>IF(VLOOKUP(Table10[[#This Row],[email]], notes1246[email]:notes1246[exam], 2, FALSE) = "EST II", "Yes", "No")</f>
        <v>Yes</v>
      </c>
      <c r="I103" s="18" t="str">
        <f>IFERROR(IF(VLOOKUP(Table10[[#This Row],[email]], Table7[Email]:Table7[Time In], 2,FALSE )=ISBLANK(Table7[Time In]), "No", "Yes"), "No")</f>
        <v>No</v>
      </c>
      <c r="J103" s="18"/>
      <c r="K103" s="18"/>
      <c r="L103" s="18"/>
      <c r="M103" s="18"/>
      <c r="N103" s="18"/>
      <c r="O103" s="18"/>
    </row>
    <row r="104" spans="1:15" x14ac:dyDescent="0.25">
      <c r="A104" s="17" t="s">
        <v>325</v>
      </c>
      <c r="B104" s="18" t="str">
        <f>PROPER(LOWER(TRIM(MID(Table2[[#This Row],[name]], 1, FIND(" ",TRIM(Table2[[#This Row],[name]]))-1))))</f>
        <v>Nouran</v>
      </c>
      <c r="C104" s="18" t="str">
        <f>PROPER(LOWER(TRIM(MID(Table2[[#This Row],[name]], FIND(" ", Table2[[#This Row],[name]])+1, LEN(Table2[[#This Row],[name]]) - FIND(" ", Table2[[#This Row],[name]])))))</f>
        <v>Ehab Essam Helmy Hammad</v>
      </c>
      <c r="D104" s="18" t="str">
        <f>PROPER(LOWER(TRIM(Table2[[#This Row],[gender]])))</f>
        <v>Female</v>
      </c>
      <c r="E104" s="39">
        <f>Table2[[#This Row],[Date Of Birth]]</f>
        <v>38134</v>
      </c>
      <c r="F10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10 months, 6 days</v>
      </c>
      <c r="G104" s="18" t="str">
        <f>IF(VLOOKUP(Table10[[#This Row],[email]], notes1246[email]:notes1246[exam], 2, FALSE) = "EST I", "Yes", "No")</f>
        <v>No</v>
      </c>
      <c r="H104" s="18" t="str">
        <f>IF(VLOOKUP(Table10[[#This Row],[email]], notes1246[email]:notes1246[exam], 2, FALSE) = "EST II", "Yes", "No")</f>
        <v>Yes</v>
      </c>
      <c r="I104" s="18" t="str">
        <f>IFERROR(IF(VLOOKUP(Table10[[#This Row],[email]], Table7[Email]:Table7[Time In], 2,FALSE )=ISBLANK(Table7[Time In]), "No", "Yes"), "No")</f>
        <v>No</v>
      </c>
      <c r="J104" s="18"/>
      <c r="K104" s="18"/>
      <c r="L104" s="18"/>
      <c r="M104" s="18"/>
      <c r="N104" s="18"/>
      <c r="O104" s="18"/>
    </row>
    <row r="105" spans="1:15" x14ac:dyDescent="0.25">
      <c r="A105" s="17" t="s">
        <v>410</v>
      </c>
      <c r="B105" s="18" t="str">
        <f>PROPER(LOWER(TRIM(MID(Table2[[#This Row],[name]], 1, FIND(" ",TRIM(Table2[[#This Row],[name]]))-1))))</f>
        <v>Nour</v>
      </c>
      <c r="C105" s="18" t="str">
        <f>PROPER(LOWER(TRIM(MID(Table2[[#This Row],[name]], FIND(" ", Table2[[#This Row],[name]])+1, LEN(Table2[[#This Row],[name]]) - FIND(" ", Table2[[#This Row],[name]])))))</f>
        <v>Ayman Mohamed Abbas Abo Alam</v>
      </c>
      <c r="D105" s="18" t="str">
        <f>PROPER(LOWER(TRIM(Table2[[#This Row],[gender]])))</f>
        <v>Female</v>
      </c>
      <c r="E105" s="39">
        <f>Table2[[#This Row],[Date Of Birth]]</f>
        <v>38222</v>
      </c>
      <c r="F10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10 days</v>
      </c>
      <c r="G105" s="18" t="str">
        <f>IF(VLOOKUP(Table10[[#This Row],[email]], notes1246[email]:notes1246[exam], 2, FALSE) = "EST I", "Yes", "No")</f>
        <v>Yes</v>
      </c>
      <c r="H105" s="18" t="str">
        <f>IF(VLOOKUP(Table10[[#This Row],[email]], notes1246[email]:notes1246[exam], 2, FALSE) = "EST II", "Yes", "No")</f>
        <v>No</v>
      </c>
      <c r="I105" s="18" t="str">
        <f>IFERROR(IF(VLOOKUP(Table10[[#This Row],[email]], Table7[Email]:Table7[Time In], 2,FALSE )=ISBLANK(Table7[Time In]), "No", "Yes"), "No")</f>
        <v>Yes</v>
      </c>
      <c r="J105" s="18"/>
      <c r="K105" s="18"/>
      <c r="L105" s="18"/>
      <c r="M105" s="18"/>
      <c r="N105" s="18"/>
      <c r="O105" s="18"/>
    </row>
    <row r="106" spans="1:15" x14ac:dyDescent="0.25">
      <c r="A106" s="17" t="s">
        <v>397</v>
      </c>
      <c r="B106" s="18" t="str">
        <f>PROPER(LOWER(TRIM(MID(Table2[[#This Row],[name]], 1, FIND(" ",TRIM(Table2[[#This Row],[name]]))-1))))</f>
        <v>Habiba</v>
      </c>
      <c r="C106" s="18" t="str">
        <f>PROPER(LOWER(TRIM(MID(Table2[[#This Row],[name]], FIND(" ", Table2[[#This Row],[name]])+1, LEN(Table2[[#This Row],[name]]) - FIND(" ", Table2[[#This Row],[name]])))))</f>
        <v>Ahmed Medhat Fahmy Kassem</v>
      </c>
      <c r="D106" s="18" t="str">
        <f>PROPER(LOWER(TRIM(Table2[[#This Row],[gender]])))</f>
        <v>Female</v>
      </c>
      <c r="E106" s="39">
        <f>Table2[[#This Row],[Date Of Birth]]</f>
        <v>38867</v>
      </c>
      <c r="F10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15 years, 10 months, 3 days</v>
      </c>
      <c r="G106" s="18" t="str">
        <f>IF(VLOOKUP(Table10[[#This Row],[email]], notes1246[email]:notes1246[exam], 2, FALSE) = "EST I", "Yes", "No")</f>
        <v>Yes</v>
      </c>
      <c r="H106" s="18" t="str">
        <f>IF(VLOOKUP(Table10[[#This Row],[email]], notes1246[email]:notes1246[exam], 2, FALSE) = "EST II", "Yes", "No")</f>
        <v>No</v>
      </c>
      <c r="I106" s="18" t="str">
        <f>IFERROR(IF(VLOOKUP(Table10[[#This Row],[email]], Table7[Email]:Table7[Time In], 2,FALSE )=ISBLANK(Table7[Time In]), "No", "Yes"), "No")</f>
        <v>Yes</v>
      </c>
      <c r="J106" s="18"/>
      <c r="K106" s="18"/>
      <c r="L106" s="18"/>
      <c r="M106" s="18"/>
      <c r="N106" s="18"/>
      <c r="O106" s="18"/>
    </row>
    <row r="107" spans="1:15" x14ac:dyDescent="0.25">
      <c r="A107" s="17" t="s">
        <v>394</v>
      </c>
      <c r="B107" s="18" t="str">
        <f>PROPER(LOWER(TRIM(MID(Table2[[#This Row],[name]], 1, FIND(" ",TRIM(Table2[[#This Row],[name]]))-1))))</f>
        <v>Omar</v>
      </c>
      <c r="C107" s="18" t="str">
        <f>PROPER(LOWER(TRIM(MID(Table2[[#This Row],[name]], FIND(" ", Table2[[#This Row],[name]])+1, LEN(Table2[[#This Row],[name]]) - FIND(" ", Table2[[#This Row],[name]])))))</f>
        <v>Ayman Mohamed Mabrouk</v>
      </c>
      <c r="D107" s="18" t="str">
        <f>PROPER(LOWER(TRIM(Table2[[#This Row],[gender]])))</f>
        <v>Male</v>
      </c>
      <c r="E107" s="39">
        <f>Table2[[#This Row],[Date Of Birth]]</f>
        <v>38456</v>
      </c>
      <c r="F10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11 months, 19 days</v>
      </c>
      <c r="G107" s="18" t="str">
        <f>IF(VLOOKUP(Table10[[#This Row],[email]], notes1246[email]:notes1246[exam], 2, FALSE) = "EST I", "Yes", "No")</f>
        <v>Yes</v>
      </c>
      <c r="H107" s="18" t="str">
        <f>IF(VLOOKUP(Table10[[#This Row],[email]], notes1246[email]:notes1246[exam], 2, FALSE) = "EST II", "Yes", "No")</f>
        <v>No</v>
      </c>
      <c r="I107" s="18" t="str">
        <f>IFERROR(IF(VLOOKUP(Table10[[#This Row],[email]], Table7[Email]:Table7[Time In], 2,FALSE )=ISBLANK(Table7[Time In]), "No", "Yes"), "No")</f>
        <v>Yes</v>
      </c>
      <c r="J107" s="18"/>
      <c r="K107" s="18"/>
      <c r="L107" s="18"/>
      <c r="M107" s="18"/>
      <c r="N107" s="18"/>
      <c r="O107" s="18"/>
    </row>
    <row r="108" spans="1:15" x14ac:dyDescent="0.25">
      <c r="A108" s="17" t="s">
        <v>409</v>
      </c>
      <c r="B108" s="18" t="str">
        <f>PROPER(LOWER(TRIM(MID(Table2[[#This Row],[name]], 1, FIND(" ",TRIM(Table2[[#This Row],[name]]))-1))))</f>
        <v>Omar</v>
      </c>
      <c r="C108" s="18" t="str">
        <f>PROPER(LOWER(TRIM(MID(Table2[[#This Row],[name]], FIND(" ", Table2[[#This Row],[name]])+1, LEN(Table2[[#This Row],[name]]) - FIND(" ", Table2[[#This Row],[name]])))))</f>
        <v>Tarek Mohamed El Nokrashy</v>
      </c>
      <c r="D108" s="18" t="str">
        <f>PROPER(LOWER(TRIM(Table2[[#This Row],[gender]])))</f>
        <v>Male</v>
      </c>
      <c r="E108" s="39">
        <f>Table2[[#This Row],[Date Of Birth]]</f>
        <v>38877</v>
      </c>
      <c r="F10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15 years, 9 months, 24 days</v>
      </c>
      <c r="G108" s="18" t="str">
        <f>IF(VLOOKUP(Table10[[#This Row],[email]], notes1246[email]:notes1246[exam], 2, FALSE) = "EST I", "Yes", "No")</f>
        <v>Yes</v>
      </c>
      <c r="H108" s="18" t="str">
        <f>IF(VLOOKUP(Table10[[#This Row],[email]], notes1246[email]:notes1246[exam], 2, FALSE) = "EST II", "Yes", "No")</f>
        <v>No</v>
      </c>
      <c r="I108" s="18" t="str">
        <f>IFERROR(IF(VLOOKUP(Table10[[#This Row],[email]], Table7[Email]:Table7[Time In], 2,FALSE )=ISBLANK(Table7[Time In]), "No", "Yes"), "No")</f>
        <v>Yes</v>
      </c>
      <c r="J108" s="18"/>
      <c r="K108" s="18"/>
      <c r="L108" s="18"/>
      <c r="M108" s="18"/>
      <c r="N108" s="18"/>
      <c r="O108" s="18"/>
    </row>
    <row r="109" spans="1:15" x14ac:dyDescent="0.25">
      <c r="A109" s="17" t="s">
        <v>346</v>
      </c>
      <c r="B109" s="18" t="str">
        <f>PROPER(LOWER(TRIM(MID(Table2[[#This Row],[name]], 1, FIND(" ",TRIM(Table2[[#This Row],[name]]))-1))))</f>
        <v>Omar</v>
      </c>
      <c r="C109" s="18" t="str">
        <f>PROPER(LOWER(TRIM(MID(Table2[[#This Row],[name]], FIND(" ", Table2[[#This Row],[name]])+1, LEN(Table2[[#This Row],[name]]) - FIND(" ", Table2[[#This Row],[name]])))))</f>
        <v>Gamal Saied Mahmoud</v>
      </c>
      <c r="D109" s="18" t="str">
        <f>PROPER(LOWER(TRIM(Table2[[#This Row],[gender]])))</f>
        <v>Male</v>
      </c>
      <c r="E109" s="39">
        <f>Table2[[#This Row],[Date Of Birth]]</f>
        <v>38284</v>
      </c>
      <c r="F10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9 days</v>
      </c>
      <c r="G109" s="18" t="str">
        <f>IF(VLOOKUP(Table10[[#This Row],[email]], notes1246[email]:notes1246[exam], 2, FALSE) = "EST I", "Yes", "No")</f>
        <v>Yes</v>
      </c>
      <c r="H109" s="18" t="str">
        <f>IF(VLOOKUP(Table10[[#This Row],[email]], notes1246[email]:notes1246[exam], 2, FALSE) = "EST II", "Yes", "No")</f>
        <v>No</v>
      </c>
      <c r="I109" s="18" t="str">
        <f>IFERROR(IF(VLOOKUP(Table10[[#This Row],[email]], Table7[Email]:Table7[Time In], 2,FALSE )=ISBLANK(Table7[Time In]), "No", "Yes"), "No")</f>
        <v>No</v>
      </c>
      <c r="J109" s="18"/>
      <c r="K109" s="18"/>
      <c r="L109" s="18"/>
      <c r="M109" s="18"/>
      <c r="N109" s="18"/>
      <c r="O109" s="18"/>
    </row>
    <row r="110" spans="1:15" x14ac:dyDescent="0.25">
      <c r="A110" s="17" t="s">
        <v>437</v>
      </c>
      <c r="B110" s="18" t="str">
        <f>PROPER(LOWER(TRIM(MID(Table2[[#This Row],[name]], 1, FIND(" ",TRIM(Table2[[#This Row],[name]]))-1))))</f>
        <v>Omar</v>
      </c>
      <c r="C110" s="18" t="str">
        <f>PROPER(LOWER(TRIM(MID(Table2[[#This Row],[name]], FIND(" ", Table2[[#This Row],[name]])+1, LEN(Table2[[#This Row],[name]]) - FIND(" ", Table2[[#This Row],[name]])))))</f>
        <v>Hazem Abdelraouf Hussein</v>
      </c>
      <c r="D110" s="18" t="str">
        <f>PROPER(LOWER(TRIM(Table2[[#This Row],[gender]])))</f>
        <v>Male</v>
      </c>
      <c r="E110" s="39">
        <f>Table2[[#This Row],[Date Of Birth]]</f>
        <v>38355</v>
      </c>
      <c r="F11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2 months, 30 days</v>
      </c>
      <c r="G110" s="18" t="str">
        <f>IF(VLOOKUP(Table10[[#This Row],[email]], notes1246[email]:notes1246[exam], 2, FALSE) = "EST I", "Yes", "No")</f>
        <v>Yes</v>
      </c>
      <c r="H110" s="18" t="str">
        <f>IF(VLOOKUP(Table10[[#This Row],[email]], notes1246[email]:notes1246[exam], 2, FALSE) = "EST II", "Yes", "No")</f>
        <v>No</v>
      </c>
      <c r="I110" s="18" t="str">
        <f>IFERROR(IF(VLOOKUP(Table10[[#This Row],[email]], Table7[Email]:Table7[Time In], 2,FALSE )=ISBLANK(Table7[Time In]), "No", "Yes"), "No")</f>
        <v>Yes</v>
      </c>
      <c r="J110" s="18"/>
      <c r="K110" s="18"/>
      <c r="L110" s="18"/>
      <c r="M110" s="18"/>
      <c r="N110" s="18"/>
      <c r="O110" s="18"/>
    </row>
    <row r="111" spans="1:15" x14ac:dyDescent="0.25">
      <c r="A111" s="17" t="s">
        <v>379</v>
      </c>
      <c r="B111" s="18" t="str">
        <f>PROPER(LOWER(TRIM(MID(Table2[[#This Row],[name]], 1, FIND(" ",TRIM(Table2[[#This Row],[name]]))-1))))</f>
        <v>Mohamed</v>
      </c>
      <c r="C111" s="18" t="str">
        <f>PROPER(LOWER(TRIM(MID(Table2[[#This Row],[name]], FIND(" ", Table2[[#This Row],[name]])+1, LEN(Table2[[#This Row],[name]]) - FIND(" ", Table2[[#This Row],[name]])))))</f>
        <v>Sherif Abdelaziz Khaled</v>
      </c>
      <c r="D111" s="18" t="str">
        <f>PROPER(LOWER(TRIM(Table2[[#This Row],[gender]])))</f>
        <v>Male</v>
      </c>
      <c r="E111" s="39">
        <f>Table2[[#This Row],[Date Of Birth]]</f>
        <v>38493</v>
      </c>
      <c r="F11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10 months, 12 days</v>
      </c>
      <c r="G111" s="18" t="str">
        <f>IF(VLOOKUP(Table10[[#This Row],[email]], notes1246[email]:notes1246[exam], 2, FALSE) = "EST I", "Yes", "No")</f>
        <v>Yes</v>
      </c>
      <c r="H111" s="18" t="str">
        <f>IF(VLOOKUP(Table10[[#This Row],[email]], notes1246[email]:notes1246[exam], 2, FALSE) = "EST II", "Yes", "No")</f>
        <v>No</v>
      </c>
      <c r="I111" s="18" t="str">
        <f>IFERROR(IF(VLOOKUP(Table10[[#This Row],[email]], Table7[Email]:Table7[Time In], 2,FALSE )=ISBLANK(Table7[Time In]), "No", "Yes"), "No")</f>
        <v>Yes</v>
      </c>
      <c r="J111" s="18"/>
      <c r="K111" s="18"/>
      <c r="L111" s="18"/>
      <c r="M111" s="18"/>
      <c r="N111" s="18"/>
      <c r="O111" s="18"/>
    </row>
    <row r="112" spans="1:15" x14ac:dyDescent="0.25">
      <c r="A112" s="17" t="s">
        <v>435</v>
      </c>
      <c r="B112" s="18" t="str">
        <f>PROPER(LOWER(TRIM(MID(Table2[[#This Row],[name]], 1, FIND(" ",TRIM(Table2[[#This Row],[name]]))-1))))</f>
        <v>Omar</v>
      </c>
      <c r="C112" s="18" t="str">
        <f>PROPER(LOWER(TRIM(MID(Table2[[#This Row],[name]], FIND(" ", Table2[[#This Row],[name]])+1, LEN(Table2[[#This Row],[name]]) - FIND(" ", Table2[[#This Row],[name]])))))</f>
        <v>Saleh Selim Mahmoud</v>
      </c>
      <c r="D112" s="18" t="str">
        <f>PROPER(LOWER(TRIM(Table2[[#This Row],[gender]])))</f>
        <v>Male</v>
      </c>
      <c r="E112" s="39">
        <f>Table2[[#This Row],[Date Of Birth]]</f>
        <v>38507</v>
      </c>
      <c r="F11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9 months, 29 days</v>
      </c>
      <c r="G112" s="18" t="str">
        <f>IF(VLOOKUP(Table10[[#This Row],[email]], notes1246[email]:notes1246[exam], 2, FALSE) = "EST I", "Yes", "No")</f>
        <v>No</v>
      </c>
      <c r="H112" s="18" t="str">
        <f>IF(VLOOKUP(Table10[[#This Row],[email]], notes1246[email]:notes1246[exam], 2, FALSE) = "EST II", "Yes", "No")</f>
        <v>Yes</v>
      </c>
      <c r="I112" s="18" t="str">
        <f>IFERROR(IF(VLOOKUP(Table10[[#This Row],[email]], Table7[Email]:Table7[Time In], 2,FALSE )=ISBLANK(Table7[Time In]), "No", "Yes"), "No")</f>
        <v>No</v>
      </c>
      <c r="J112" s="18"/>
      <c r="K112" s="18"/>
      <c r="L112" s="18"/>
      <c r="M112" s="18"/>
      <c r="N112" s="18"/>
      <c r="O112" s="18"/>
    </row>
    <row r="113" spans="1:15" x14ac:dyDescent="0.25">
      <c r="A113" s="17" t="s">
        <v>294</v>
      </c>
      <c r="B113" s="18" t="str">
        <f>PROPER(LOWER(TRIM(MID(Table2[[#This Row],[name]], 1, FIND(" ",TRIM(Table2[[#This Row],[name]]))-1))))</f>
        <v>Omar</v>
      </c>
      <c r="C113" s="18" t="str">
        <f>PROPER(LOWER(TRIM(MID(Table2[[#This Row],[name]], FIND(" ", Table2[[#This Row],[name]])+1, LEN(Table2[[#This Row],[name]]) - FIND(" ", Table2[[#This Row],[name]])))))</f>
        <v>Ezz Mokhtar Mahmoud</v>
      </c>
      <c r="D113" s="18" t="str">
        <f>PROPER(LOWER(TRIM(Table2[[#This Row],[gender]])))</f>
        <v>Male</v>
      </c>
      <c r="E113" s="39">
        <f>Table2[[#This Row],[Date Of Birth]]</f>
        <v>37895</v>
      </c>
      <c r="F11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6 months, 1 days</v>
      </c>
      <c r="G113" s="18" t="str">
        <f>IF(VLOOKUP(Table10[[#This Row],[email]], notes1246[email]:notes1246[exam], 2, FALSE) = "EST I", "Yes", "No")</f>
        <v>No</v>
      </c>
      <c r="H113" s="18" t="str">
        <f>IF(VLOOKUP(Table10[[#This Row],[email]], notes1246[email]:notes1246[exam], 2, FALSE) = "EST II", "Yes", "No")</f>
        <v>Yes</v>
      </c>
      <c r="I113" s="18" t="str">
        <f>IFERROR(IF(VLOOKUP(Table10[[#This Row],[email]], Table7[Email]:Table7[Time In], 2,FALSE )=ISBLANK(Table7[Time In]), "No", "Yes"), "No")</f>
        <v>No</v>
      </c>
      <c r="J113" s="18"/>
      <c r="K113" s="18"/>
      <c r="L113" s="18"/>
      <c r="M113" s="18"/>
      <c r="N113" s="18"/>
      <c r="O113" s="18"/>
    </row>
    <row r="114" spans="1:15" x14ac:dyDescent="0.25">
      <c r="A114" s="17" t="s">
        <v>376</v>
      </c>
      <c r="B114" s="18" t="str">
        <f>PROPER(LOWER(TRIM(MID(Table2[[#This Row],[name]], 1, FIND(" ",TRIM(Table2[[#This Row],[name]]))-1))))</f>
        <v>Hassan</v>
      </c>
      <c r="C114" s="18" t="str">
        <f>PROPER(LOWER(TRIM(MID(Table2[[#This Row],[name]], FIND(" ", Table2[[#This Row],[name]])+1, LEN(Table2[[#This Row],[name]]) - FIND(" ", Table2[[#This Row],[name]])))))</f>
        <v>Mohamed Wael Hassan Abourezk</v>
      </c>
      <c r="D114" s="18" t="str">
        <f>PROPER(LOWER(TRIM(Table2[[#This Row],[gender]])))</f>
        <v>Male</v>
      </c>
      <c r="E114" s="39">
        <f>Table2[[#This Row],[Date Of Birth]]</f>
        <v>38889</v>
      </c>
      <c r="F11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15 years, 9 months, 12 days</v>
      </c>
      <c r="G114" s="18" t="str">
        <f>IF(VLOOKUP(Table10[[#This Row],[email]], notes1246[email]:notes1246[exam], 2, FALSE) = "EST I", "Yes", "No")</f>
        <v>Yes</v>
      </c>
      <c r="H114" s="18" t="str">
        <f>IF(VLOOKUP(Table10[[#This Row],[email]], notes1246[email]:notes1246[exam], 2, FALSE) = "EST II", "Yes", "No")</f>
        <v>No</v>
      </c>
      <c r="I114" s="18" t="str">
        <f>IFERROR(IF(VLOOKUP(Table10[[#This Row],[email]], Table7[Email]:Table7[Time In], 2,FALSE )=ISBLANK(Table7[Time In]), "No", "Yes"), "No")</f>
        <v>Yes</v>
      </c>
      <c r="J114" s="18"/>
      <c r="K114" s="18"/>
      <c r="L114" s="18"/>
      <c r="M114" s="18"/>
      <c r="N114" s="18"/>
      <c r="O114" s="18"/>
    </row>
    <row r="115" spans="1:15" x14ac:dyDescent="0.25">
      <c r="A115" s="17" t="s">
        <v>387</v>
      </c>
      <c r="B115" s="18" t="str">
        <f>PROPER(LOWER(TRIM(MID(Table2[[#This Row],[name]], 1, FIND(" ",TRIM(Table2[[#This Row],[name]]))-1))))</f>
        <v>Rahmtalla</v>
      </c>
      <c r="C115" s="18" t="str">
        <f>PROPER(LOWER(TRIM(MID(Table2[[#This Row],[name]], FIND(" ", Table2[[#This Row],[name]])+1, LEN(Table2[[#This Row],[name]]) - FIND(" ", Table2[[#This Row],[name]])))))</f>
        <v>Nabil Abdelazim Kassab</v>
      </c>
      <c r="D115" s="18" t="str">
        <f>PROPER(LOWER(TRIM(Table2[[#This Row],[gender]])))</f>
        <v>Female</v>
      </c>
      <c r="E115" s="39">
        <f>Table2[[#This Row],[Date Of Birth]]</f>
        <v>38466</v>
      </c>
      <c r="F11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11 months, 9 days</v>
      </c>
      <c r="G115" s="18" t="str">
        <f>IF(VLOOKUP(Table10[[#This Row],[email]], notes1246[email]:notes1246[exam], 2, FALSE) = "EST I", "Yes", "No")</f>
        <v>Yes</v>
      </c>
      <c r="H115" s="18" t="str">
        <f>IF(VLOOKUP(Table10[[#This Row],[email]], notes1246[email]:notes1246[exam], 2, FALSE) = "EST II", "Yes", "No")</f>
        <v>No</v>
      </c>
      <c r="I115" s="18" t="str">
        <f>IFERROR(IF(VLOOKUP(Table10[[#This Row],[email]], Table7[Email]:Table7[Time In], 2,FALSE )=ISBLANK(Table7[Time In]), "No", "Yes"), "No")</f>
        <v>Yes</v>
      </c>
      <c r="J115" s="18"/>
      <c r="K115" s="18"/>
      <c r="L115" s="18"/>
      <c r="M115" s="18"/>
      <c r="N115" s="18"/>
      <c r="O115" s="18"/>
    </row>
    <row r="116" spans="1:15" x14ac:dyDescent="0.25">
      <c r="A116" s="17" t="s">
        <v>416</v>
      </c>
      <c r="B116" s="18" t="str">
        <f>PROPER(LOWER(TRIM(MID(Table2[[#This Row],[name]], 1, FIND(" ",TRIM(Table2[[#This Row],[name]]))-1))))</f>
        <v>Raneem</v>
      </c>
      <c r="C116" s="18" t="str">
        <f>PROPER(LOWER(TRIM(MID(Table2[[#This Row],[name]], FIND(" ", Table2[[#This Row],[name]])+1, LEN(Table2[[#This Row],[name]]) - FIND(" ", Table2[[#This Row],[name]])))))</f>
        <v>Ahmed Ragab Abutabikh</v>
      </c>
      <c r="D116" s="18" t="str">
        <f>PROPER(LOWER(TRIM(Table2[[#This Row],[gender]])))</f>
        <v>Female</v>
      </c>
      <c r="E116" s="39">
        <f>Table2[[#This Row],[Date Of Birth]]</f>
        <v>38596</v>
      </c>
      <c r="F11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1 days</v>
      </c>
      <c r="G116" s="18" t="str">
        <f>IF(VLOOKUP(Table10[[#This Row],[email]], notes1246[email]:notes1246[exam], 2, FALSE) = "EST I", "Yes", "No")</f>
        <v>No</v>
      </c>
      <c r="H116" s="18" t="str">
        <f>IF(VLOOKUP(Table10[[#This Row],[email]], notes1246[email]:notes1246[exam], 2, FALSE) = "EST II", "Yes", "No")</f>
        <v>Yes</v>
      </c>
      <c r="I116" s="18" t="str">
        <f>IFERROR(IF(VLOOKUP(Table10[[#This Row],[email]], Table7[Email]:Table7[Time In], 2,FALSE )=ISBLANK(Table7[Time In]), "No", "Yes"), "No")</f>
        <v>No</v>
      </c>
      <c r="J116" s="18"/>
      <c r="K116" s="18"/>
      <c r="L116" s="18"/>
      <c r="M116" s="18"/>
      <c r="N116" s="18"/>
      <c r="O116" s="18"/>
    </row>
    <row r="117" spans="1:15" x14ac:dyDescent="0.25">
      <c r="A117" s="17" t="s">
        <v>408</v>
      </c>
      <c r="B117" s="18" t="str">
        <f>PROPER(LOWER(TRIM(MID(Table2[[#This Row],[name]], 1, FIND(" ",TRIM(Table2[[#This Row],[name]]))-1))))</f>
        <v>Darine</v>
      </c>
      <c r="C117" s="18" t="str">
        <f>PROPER(LOWER(TRIM(MID(Table2[[#This Row],[name]], FIND(" ", Table2[[#This Row],[name]])+1, LEN(Table2[[#This Row],[name]]) - FIND(" ", Table2[[#This Row],[name]])))))</f>
        <v>Khaled Mohamed Mohamed Kandil</v>
      </c>
      <c r="D117" s="18" t="str">
        <f>PROPER(LOWER(TRIM(Table2[[#This Row],[gender]])))</f>
        <v>Female</v>
      </c>
      <c r="E117" s="39">
        <f>Table2[[#This Row],[Date Of Birth]]</f>
        <v>38167</v>
      </c>
      <c r="F11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9 months, 4 days</v>
      </c>
      <c r="G117" s="18" t="str">
        <f>IF(VLOOKUP(Table10[[#This Row],[email]], notes1246[email]:notes1246[exam], 2, FALSE) = "EST I", "Yes", "No")</f>
        <v>Yes</v>
      </c>
      <c r="H117" s="18" t="str">
        <f>IF(VLOOKUP(Table10[[#This Row],[email]], notes1246[email]:notes1246[exam], 2, FALSE) = "EST II", "Yes", "No")</f>
        <v>No</v>
      </c>
      <c r="I117" s="18" t="str">
        <f>IFERROR(IF(VLOOKUP(Table10[[#This Row],[email]], Table7[Email]:Table7[Time In], 2,FALSE )=ISBLANK(Table7[Time In]), "No", "Yes"), "No")</f>
        <v>Yes</v>
      </c>
      <c r="J117" s="18"/>
      <c r="K117" s="18"/>
      <c r="L117" s="18"/>
      <c r="M117" s="18"/>
      <c r="N117" s="18"/>
      <c r="O117" s="18"/>
    </row>
    <row r="118" spans="1:15" x14ac:dyDescent="0.25">
      <c r="A118" s="17" t="s">
        <v>423</v>
      </c>
      <c r="B118" s="18" t="str">
        <f>PROPER(LOWER(TRIM(MID(Table2[[#This Row],[name]], 1, FIND(" ",TRIM(Table2[[#This Row],[name]]))-1))))</f>
        <v>Rawan</v>
      </c>
      <c r="C118" s="18" t="str">
        <f>PROPER(LOWER(TRIM(MID(Table2[[#This Row],[name]], FIND(" ", Table2[[#This Row],[name]])+1, LEN(Table2[[#This Row],[name]]) - FIND(" ", Table2[[#This Row],[name]])))))</f>
        <v>Hisham Mohamed Abo Zed</v>
      </c>
      <c r="D118" s="18" t="str">
        <f>PROPER(LOWER(TRIM(Table2[[#This Row],[gender]])))</f>
        <v>Female</v>
      </c>
      <c r="E118" s="39">
        <f>Table2[[#This Row],[Date Of Birth]]</f>
        <v>38294</v>
      </c>
      <c r="F11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30 days</v>
      </c>
      <c r="G118" s="18" t="str">
        <f>IF(VLOOKUP(Table10[[#This Row],[email]], notes1246[email]:notes1246[exam], 2, FALSE) = "EST I", "Yes", "No")</f>
        <v>Yes</v>
      </c>
      <c r="H118" s="18" t="str">
        <f>IF(VLOOKUP(Table10[[#This Row],[email]], notes1246[email]:notes1246[exam], 2, FALSE) = "EST II", "Yes", "No")</f>
        <v>No</v>
      </c>
      <c r="I118" s="18" t="str">
        <f>IFERROR(IF(VLOOKUP(Table10[[#This Row],[email]], Table7[Email]:Table7[Time In], 2,FALSE )=ISBLANK(Table7[Time In]), "No", "Yes"), "No")</f>
        <v>Yes</v>
      </c>
      <c r="J118" s="18"/>
      <c r="K118" s="18"/>
      <c r="L118" s="18"/>
      <c r="M118" s="18"/>
      <c r="N118" s="18"/>
      <c r="O118" s="18"/>
    </row>
    <row r="119" spans="1:15" x14ac:dyDescent="0.25">
      <c r="A119" s="17" t="s">
        <v>320</v>
      </c>
      <c r="B119" s="18" t="str">
        <f>PROPER(LOWER(TRIM(MID(Table2[[#This Row],[name]], 1, FIND(" ",TRIM(Table2[[#This Row],[name]]))-1))))</f>
        <v>Rawan</v>
      </c>
      <c r="C119" s="18" t="str">
        <f>PROPER(LOWER(TRIM(MID(Table2[[#This Row],[name]], FIND(" ", Table2[[#This Row],[name]])+1, LEN(Table2[[#This Row],[name]]) - FIND(" ", Table2[[#This Row],[name]])))))</f>
        <v>Khaled Mohamed Otham</v>
      </c>
      <c r="D119" s="18" t="str">
        <f>PROPER(LOWER(TRIM(Table2[[#This Row],[gender]])))</f>
        <v>Female</v>
      </c>
      <c r="E119" s="39">
        <f>Table2[[#This Row],[Date Of Birth]]</f>
        <v>38087</v>
      </c>
      <c r="F11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23 days</v>
      </c>
      <c r="G119" s="18" t="str">
        <f>IF(VLOOKUP(Table10[[#This Row],[email]], notes1246[email]:notes1246[exam], 2, FALSE) = "EST I", "Yes", "No")</f>
        <v>Yes</v>
      </c>
      <c r="H119" s="18" t="str">
        <f>IF(VLOOKUP(Table10[[#This Row],[email]], notes1246[email]:notes1246[exam], 2, FALSE) = "EST II", "Yes", "No")</f>
        <v>No</v>
      </c>
      <c r="I119" s="18" t="str">
        <f>IFERROR(IF(VLOOKUP(Table10[[#This Row],[email]], Table7[Email]:Table7[Time In], 2,FALSE )=ISBLANK(Table7[Time In]), "No", "Yes"), "No")</f>
        <v>Yes</v>
      </c>
      <c r="J119" s="18"/>
      <c r="K119" s="18"/>
      <c r="L119" s="18"/>
      <c r="M119" s="18"/>
      <c r="N119" s="18"/>
      <c r="O119" s="18"/>
    </row>
    <row r="120" spans="1:15" x14ac:dyDescent="0.25">
      <c r="A120" s="17" t="s">
        <v>385</v>
      </c>
      <c r="B120" s="18" t="str">
        <f>PROPER(LOWER(TRIM(MID(Table2[[#This Row],[name]], 1, FIND(" ",TRIM(Table2[[#This Row],[name]]))-1))))</f>
        <v>Rodina</v>
      </c>
      <c r="C120" s="18" t="str">
        <f>PROPER(LOWER(TRIM(MID(Table2[[#This Row],[name]], FIND(" ", Table2[[#This Row],[name]])+1, LEN(Table2[[#This Row],[name]]) - FIND(" ", Table2[[#This Row],[name]])))))</f>
        <v>Eslam Mohamed Mohamed</v>
      </c>
      <c r="D120" s="18" t="str">
        <f>PROPER(LOWER(TRIM(Table2[[#This Row],[gender]])))</f>
        <v>Female</v>
      </c>
      <c r="E120" s="39">
        <f>Table2[[#This Row],[Date Of Birth]]</f>
        <v>38540</v>
      </c>
      <c r="F12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26 days</v>
      </c>
      <c r="G120" s="18" t="str">
        <f>IF(VLOOKUP(Table10[[#This Row],[email]], notes1246[email]:notes1246[exam], 2, FALSE) = "EST I", "Yes", "No")</f>
        <v>Yes</v>
      </c>
      <c r="H120" s="18" t="str">
        <f>IF(VLOOKUP(Table10[[#This Row],[email]], notes1246[email]:notes1246[exam], 2, FALSE) = "EST II", "Yes", "No")</f>
        <v>No</v>
      </c>
      <c r="I120" s="18" t="str">
        <f>IFERROR(IF(VLOOKUP(Table10[[#This Row],[email]], Table7[Email]:Table7[Time In], 2,FALSE )=ISBLANK(Table7[Time In]), "No", "Yes"), "No")</f>
        <v>No</v>
      </c>
      <c r="J120" s="18"/>
      <c r="K120" s="18"/>
      <c r="L120" s="18"/>
      <c r="M120" s="18"/>
      <c r="N120" s="18"/>
      <c r="O120" s="18"/>
    </row>
    <row r="121" spans="1:15" x14ac:dyDescent="0.25">
      <c r="A121" s="17" t="s">
        <v>340</v>
      </c>
      <c r="B121" s="18" t="str">
        <f>PROPER(LOWER(TRIM(MID(Table2[[#This Row],[name]], 1, FIND(" ",TRIM(Table2[[#This Row],[name]]))-1))))</f>
        <v>Rouz</v>
      </c>
      <c r="C121" s="18" t="str">
        <f>PROPER(LOWER(TRIM(MID(Table2[[#This Row],[name]], FIND(" ", Table2[[#This Row],[name]])+1, LEN(Table2[[#This Row],[name]]) - FIND(" ", Table2[[#This Row],[name]])))))</f>
        <v>Mahmoud Mohamed Mohamed Aboutabl</v>
      </c>
      <c r="D121" s="18" t="str">
        <f>PROPER(LOWER(TRIM(Table2[[#This Row],[gender]])))</f>
        <v>Female</v>
      </c>
      <c r="E121" s="39">
        <f>Table2[[#This Row],[Date Of Birth]]</f>
        <v>38718</v>
      </c>
      <c r="F12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1 days</v>
      </c>
      <c r="G121" s="18" t="str">
        <f>IF(VLOOKUP(Table10[[#This Row],[email]], notes1246[email]:notes1246[exam], 2, FALSE) = "EST I", "Yes", "No")</f>
        <v>Yes</v>
      </c>
      <c r="H121" s="18" t="str">
        <f>IF(VLOOKUP(Table10[[#This Row],[email]], notes1246[email]:notes1246[exam], 2, FALSE) = "EST II", "Yes", "No")</f>
        <v>No</v>
      </c>
      <c r="I121" s="18" t="str">
        <f>IFERROR(IF(VLOOKUP(Table10[[#This Row],[email]], Table7[Email]:Table7[Time In], 2,FALSE )=ISBLANK(Table7[Time In]), "No", "Yes"), "No")</f>
        <v>Yes</v>
      </c>
      <c r="J121" s="18"/>
      <c r="K121" s="18"/>
      <c r="L121" s="18"/>
      <c r="M121" s="18"/>
      <c r="N121" s="18"/>
      <c r="O121" s="18"/>
    </row>
    <row r="122" spans="1:15" x14ac:dyDescent="0.25">
      <c r="A122" s="17" t="s">
        <v>362</v>
      </c>
      <c r="B122" s="18" t="str">
        <f>PROPER(LOWER(TRIM(MID(Table2[[#This Row],[name]], 1, FIND(" ",TRIM(Table2[[#This Row],[name]]))-1))))</f>
        <v>Sara</v>
      </c>
      <c r="C122" s="18" t="str">
        <f>PROPER(LOWER(TRIM(MID(Table2[[#This Row],[name]], FIND(" ", Table2[[#This Row],[name]])+1, LEN(Table2[[#This Row],[name]]) - FIND(" ", Table2[[#This Row],[name]])))))</f>
        <v>Rehab Hosni Ali Mohamed</v>
      </c>
      <c r="D122" s="18" t="str">
        <f>PROPER(LOWER(TRIM(Table2[[#This Row],[gender]])))</f>
        <v>Female</v>
      </c>
      <c r="E122" s="39">
        <f>Table2[[#This Row],[Date Of Birth]]</f>
        <v>38538</v>
      </c>
      <c r="F12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28 days</v>
      </c>
      <c r="G122" s="18" t="str">
        <f>IF(VLOOKUP(Table10[[#This Row],[email]], notes1246[email]:notes1246[exam], 2, FALSE) = "EST I", "Yes", "No")</f>
        <v>Yes</v>
      </c>
      <c r="H122" s="18" t="str">
        <f>IF(VLOOKUP(Table10[[#This Row],[email]], notes1246[email]:notes1246[exam], 2, FALSE) = "EST II", "Yes", "No")</f>
        <v>No</v>
      </c>
      <c r="I122" s="18" t="str">
        <f>IFERROR(IF(VLOOKUP(Table10[[#This Row],[email]], Table7[Email]:Table7[Time In], 2,FALSE )=ISBLANK(Table7[Time In]), "No", "Yes"), "No")</f>
        <v>Yes</v>
      </c>
      <c r="J122" s="18"/>
      <c r="K122" s="18"/>
      <c r="L122" s="18"/>
      <c r="M122" s="18"/>
      <c r="N122" s="18"/>
      <c r="O122" s="18"/>
    </row>
    <row r="123" spans="1:15" x14ac:dyDescent="0.25">
      <c r="A123" s="17" t="s">
        <v>436</v>
      </c>
      <c r="B123" s="18" t="str">
        <f>PROPER(LOWER(TRIM(MID(Table2[[#This Row],[name]], 1, FIND(" ",TRIM(Table2[[#This Row],[name]]))-1))))</f>
        <v>Seifeldin</v>
      </c>
      <c r="C123" s="18" t="str">
        <f>PROPER(LOWER(TRIM(MID(Table2[[#This Row],[name]], FIND(" ", Table2[[#This Row],[name]])+1, LEN(Table2[[#This Row],[name]]) - FIND(" ", Table2[[#This Row],[name]])))))</f>
        <v>Eslam Samy Abdelhamid</v>
      </c>
      <c r="D123" s="18" t="str">
        <f>PROPER(LOWER(TRIM(Table2[[#This Row],[gender]])))</f>
        <v>Male</v>
      </c>
      <c r="E123" s="39">
        <f>Table2[[#This Row],[Date Of Birth]]</f>
        <v>38198</v>
      </c>
      <c r="F12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3 days</v>
      </c>
      <c r="G123" s="18" t="str">
        <f>IF(VLOOKUP(Table10[[#This Row],[email]], notes1246[email]:notes1246[exam], 2, FALSE) = "EST I", "Yes", "No")</f>
        <v>Yes</v>
      </c>
      <c r="H123" s="18" t="str">
        <f>IF(VLOOKUP(Table10[[#This Row],[email]], notes1246[email]:notes1246[exam], 2, FALSE) = "EST II", "Yes", "No")</f>
        <v>No</v>
      </c>
      <c r="I123" s="18" t="str">
        <f>IFERROR(IF(VLOOKUP(Table10[[#This Row],[email]], Table7[Email]:Table7[Time In], 2,FALSE )=ISBLANK(Table7[Time In]), "No", "Yes"), "No")</f>
        <v>Yes</v>
      </c>
      <c r="J123" s="18"/>
      <c r="K123" s="18"/>
      <c r="L123" s="18"/>
      <c r="M123" s="18"/>
      <c r="N123" s="18"/>
      <c r="O123" s="18"/>
    </row>
    <row r="124" spans="1:15" x14ac:dyDescent="0.25">
      <c r="A124" s="17" t="s">
        <v>355</v>
      </c>
      <c r="B124" s="18" t="str">
        <f>PROPER(LOWER(TRIM(MID(Table2[[#This Row],[name]], 1, FIND(" ",TRIM(Table2[[#This Row],[name]]))-1))))</f>
        <v>Hana</v>
      </c>
      <c r="C124" s="18" t="str">
        <f>PROPER(LOWER(TRIM(MID(Table2[[#This Row],[name]], FIND(" ", Table2[[#This Row],[name]])+1, LEN(Table2[[#This Row],[name]]) - FIND(" ", Table2[[#This Row],[name]])))))</f>
        <v>Salaheldin Mohamed Mohamed Elmorshedy</v>
      </c>
      <c r="D124" s="18" t="str">
        <f>PROPER(LOWER(TRIM(Table2[[#This Row],[gender]])))</f>
        <v>Female</v>
      </c>
      <c r="E124" s="39">
        <f>Table2[[#This Row],[Date Of Birth]]</f>
        <v>38209</v>
      </c>
      <c r="F12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23 days</v>
      </c>
      <c r="G124" s="18" t="str">
        <f>IF(VLOOKUP(Table10[[#This Row],[email]], notes1246[email]:notes1246[exam], 2, FALSE) = "EST I", "Yes", "No")</f>
        <v>Yes</v>
      </c>
      <c r="H124" s="18" t="str">
        <f>IF(VLOOKUP(Table10[[#This Row],[email]], notes1246[email]:notes1246[exam], 2, FALSE) = "EST II", "Yes", "No")</f>
        <v>No</v>
      </c>
      <c r="I124" s="18" t="str">
        <f>IFERROR(IF(VLOOKUP(Table10[[#This Row],[email]], Table7[Email]:Table7[Time In], 2,FALSE )=ISBLANK(Table7[Time In]), "No", "Yes"), "No")</f>
        <v>Yes</v>
      </c>
      <c r="J124" s="18"/>
      <c r="K124" s="18"/>
      <c r="L124" s="18"/>
      <c r="M124" s="18"/>
      <c r="N124" s="18"/>
      <c r="O124" s="18"/>
    </row>
    <row r="125" spans="1:15" x14ac:dyDescent="0.25">
      <c r="A125" s="17" t="s">
        <v>305</v>
      </c>
      <c r="B125" s="18" t="str">
        <f>PROPER(LOWER(TRIM(MID(Table2[[#This Row],[name]], 1, FIND(" ",TRIM(Table2[[#This Row],[name]]))-1))))</f>
        <v>Zeyad</v>
      </c>
      <c r="C125" s="18" t="str">
        <f>PROPER(LOWER(TRIM(MID(Table2[[#This Row],[name]], FIND(" ", Table2[[#This Row],[name]])+1, LEN(Table2[[#This Row],[name]]) - FIND(" ", Table2[[#This Row],[name]])))))</f>
        <v>Magdy Ramadan Sayed Ahmed</v>
      </c>
      <c r="D125" s="18" t="str">
        <f>PROPER(LOWER(TRIM(Table2[[#This Row],[gender]])))</f>
        <v>Male</v>
      </c>
      <c r="E125" s="39">
        <f>Table2[[#This Row],[Date Of Birth]]</f>
        <v>38713</v>
      </c>
      <c r="F12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6 days</v>
      </c>
      <c r="G125" s="18" t="str">
        <f>IF(VLOOKUP(Table10[[#This Row],[email]], notes1246[email]:notes1246[exam], 2, FALSE) = "EST I", "Yes", "No")</f>
        <v>Yes</v>
      </c>
      <c r="H125" s="18" t="str">
        <f>IF(VLOOKUP(Table10[[#This Row],[email]], notes1246[email]:notes1246[exam], 2, FALSE) = "EST II", "Yes", "No")</f>
        <v>No</v>
      </c>
      <c r="I125" s="18" t="str">
        <f>IFERROR(IF(VLOOKUP(Table10[[#This Row],[email]], Table7[Email]:Table7[Time In], 2,FALSE )=ISBLANK(Table7[Time In]), "No", "Yes"), "No")</f>
        <v>No</v>
      </c>
      <c r="J125" s="18"/>
      <c r="K125" s="18"/>
      <c r="L125" s="18"/>
      <c r="M125" s="18"/>
      <c r="N125" s="18"/>
      <c r="O125" s="18"/>
    </row>
    <row r="126" spans="1:15" x14ac:dyDescent="0.25">
      <c r="A126" s="17" t="s">
        <v>415</v>
      </c>
      <c r="B126" s="18" t="str">
        <f>PROPER(LOWER(TRIM(MID(Table2[[#This Row],[name]], 1, FIND(" ",TRIM(Table2[[#This Row],[name]]))-1))))</f>
        <v>Salma</v>
      </c>
      <c r="C126" s="18" t="str">
        <f>PROPER(LOWER(TRIM(MID(Table2[[#This Row],[name]], FIND(" ", Table2[[#This Row],[name]])+1, LEN(Table2[[#This Row],[name]]) - FIND(" ", Table2[[#This Row],[name]])))))</f>
        <v>Osama Sameer Abdulhameed</v>
      </c>
      <c r="D126" s="18" t="str">
        <f>PROPER(LOWER(TRIM(Table2[[#This Row],[gender]])))</f>
        <v>Female</v>
      </c>
      <c r="E126" s="39">
        <f>Table2[[#This Row],[Date Of Birth]]</f>
        <v>38291</v>
      </c>
      <c r="F12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5 months, 2 days</v>
      </c>
      <c r="G126" s="18" t="str">
        <f>IF(VLOOKUP(Table10[[#This Row],[email]], notes1246[email]:notes1246[exam], 2, FALSE) = "EST I", "Yes", "No")</f>
        <v>Yes</v>
      </c>
      <c r="H126" s="18" t="str">
        <f>IF(VLOOKUP(Table10[[#This Row],[email]], notes1246[email]:notes1246[exam], 2, FALSE) = "EST II", "Yes", "No")</f>
        <v>No</v>
      </c>
      <c r="I126" s="18" t="str">
        <f>IFERROR(IF(VLOOKUP(Table10[[#This Row],[email]], Table7[Email]:Table7[Time In], 2,FALSE )=ISBLANK(Table7[Time In]), "No", "Yes"), "No")</f>
        <v>Yes</v>
      </c>
      <c r="J126" s="18"/>
      <c r="K126" s="18"/>
      <c r="L126" s="18"/>
      <c r="M126" s="18"/>
      <c r="N126" s="18"/>
      <c r="O126" s="18"/>
    </row>
    <row r="127" spans="1:15" x14ac:dyDescent="0.25">
      <c r="A127" s="17" t="s">
        <v>357</v>
      </c>
      <c r="B127" s="18" t="str">
        <f>PROPER(LOWER(TRIM(MID(Table2[[#This Row],[name]], 1, FIND(" ",TRIM(Table2[[#This Row],[name]]))-1))))</f>
        <v>Salma</v>
      </c>
      <c r="C127" s="18" t="str">
        <f>PROPER(LOWER(TRIM(MID(Table2[[#This Row],[name]], FIND(" ", Table2[[#This Row],[name]])+1, LEN(Table2[[#This Row],[name]]) - FIND(" ", Table2[[#This Row],[name]])))))</f>
        <v>Ahmed Hassan Mohamed</v>
      </c>
      <c r="D127" s="18" t="str">
        <f>PROPER(LOWER(TRIM(Table2[[#This Row],[gender]])))</f>
        <v>Female</v>
      </c>
      <c r="E127" s="39">
        <f>Table2[[#This Row],[Date Of Birth]]</f>
        <v>38559</v>
      </c>
      <c r="F12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7 days</v>
      </c>
      <c r="G127" s="18" t="str">
        <f>IF(VLOOKUP(Table10[[#This Row],[email]], notes1246[email]:notes1246[exam], 2, FALSE) = "EST I", "Yes", "No")</f>
        <v>No</v>
      </c>
      <c r="H127" s="18" t="str">
        <f>IF(VLOOKUP(Table10[[#This Row],[email]], notes1246[email]:notes1246[exam], 2, FALSE) = "EST II", "Yes", "No")</f>
        <v>Yes</v>
      </c>
      <c r="I127" s="18" t="str">
        <f>IFERROR(IF(VLOOKUP(Table10[[#This Row],[email]], Table7[Email]:Table7[Time In], 2,FALSE )=ISBLANK(Table7[Time In]), "No", "Yes"), "No")</f>
        <v>No</v>
      </c>
      <c r="J127" s="18"/>
      <c r="K127" s="18"/>
      <c r="L127" s="18"/>
      <c r="M127" s="18"/>
      <c r="N127" s="18"/>
      <c r="O127" s="18"/>
    </row>
    <row r="128" spans="1:15" x14ac:dyDescent="0.25">
      <c r="A128" s="17" t="s">
        <v>372</v>
      </c>
      <c r="B128" s="18" t="str">
        <f>PROPER(LOWER(TRIM(MID(Table2[[#This Row],[name]], 1, FIND(" ",TRIM(Table2[[#This Row],[name]]))-1))))</f>
        <v>Sama</v>
      </c>
      <c r="C128" s="18" t="str">
        <f>PROPER(LOWER(TRIM(MID(Table2[[#This Row],[name]], FIND(" ", Table2[[#This Row],[name]])+1, LEN(Table2[[#This Row],[name]]) - FIND(" ", Table2[[#This Row],[name]])))))</f>
        <v>Wael Gouda Hassan Mohamed</v>
      </c>
      <c r="D128" s="18" t="str">
        <f>PROPER(LOWER(TRIM(Table2[[#This Row],[gender]])))</f>
        <v>Female</v>
      </c>
      <c r="E128" s="39">
        <f>Table2[[#This Row],[Date Of Birth]]</f>
        <v>38698</v>
      </c>
      <c r="F12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3 months, 21 days</v>
      </c>
      <c r="G128" s="18" t="str">
        <f>IF(VLOOKUP(Table10[[#This Row],[email]], notes1246[email]:notes1246[exam], 2, FALSE) = "EST I", "Yes", "No")</f>
        <v>Yes</v>
      </c>
      <c r="H128" s="18" t="str">
        <f>IF(VLOOKUP(Table10[[#This Row],[email]], notes1246[email]:notes1246[exam], 2, FALSE) = "EST II", "Yes", "No")</f>
        <v>No</v>
      </c>
      <c r="I128" s="18" t="str">
        <f>IFERROR(IF(VLOOKUP(Table10[[#This Row],[email]], Table7[Email]:Table7[Time In], 2,FALSE )=ISBLANK(Table7[Time In]), "No", "Yes"), "No")</f>
        <v>Yes</v>
      </c>
      <c r="J128" s="18"/>
      <c r="K128" s="18"/>
      <c r="L128" s="18"/>
      <c r="M128" s="18"/>
      <c r="N128" s="18"/>
      <c r="O128" s="18"/>
    </row>
    <row r="129" spans="1:15" x14ac:dyDescent="0.25">
      <c r="A129" s="17" t="s">
        <v>301</v>
      </c>
      <c r="B129" s="18" t="str">
        <f>PROPER(LOWER(TRIM(MID(Table2[[#This Row],[name]], 1, FIND(" ",TRIM(Table2[[#This Row],[name]]))-1))))</f>
        <v>Sama</v>
      </c>
      <c r="C129" s="18" t="str">
        <f>PROPER(LOWER(TRIM(MID(Table2[[#This Row],[name]], FIND(" ", Table2[[#This Row],[name]])+1, LEN(Table2[[#This Row],[name]]) - FIND(" ", Table2[[#This Row],[name]])))))</f>
        <v>Ayssar Ahmed Fouad Fares</v>
      </c>
      <c r="D129" s="18" t="str">
        <f>PROPER(LOWER(TRIM(Table2[[#This Row],[gender]])))</f>
        <v>Female</v>
      </c>
      <c r="E129" s="39">
        <f>Table2[[#This Row],[Date Of Birth]]</f>
        <v>37719</v>
      </c>
      <c r="F12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11 months, 25 days</v>
      </c>
      <c r="G129" s="18" t="str">
        <f>IF(VLOOKUP(Table10[[#This Row],[email]], notes1246[email]:notes1246[exam], 2, FALSE) = "EST I", "Yes", "No")</f>
        <v>No</v>
      </c>
      <c r="H129" s="18" t="str">
        <f>IF(VLOOKUP(Table10[[#This Row],[email]], notes1246[email]:notes1246[exam], 2, FALSE) = "EST II", "Yes", "No")</f>
        <v>Yes</v>
      </c>
      <c r="I129" s="18" t="str">
        <f>IFERROR(IF(VLOOKUP(Table10[[#This Row],[email]], Table7[Email]:Table7[Time In], 2,FALSE )=ISBLANK(Table7[Time In]), "No", "Yes"), "No")</f>
        <v>No</v>
      </c>
      <c r="J129" s="18"/>
      <c r="K129" s="18"/>
      <c r="L129" s="18"/>
      <c r="M129" s="18"/>
      <c r="N129" s="18"/>
      <c r="O129" s="18"/>
    </row>
    <row r="130" spans="1:15" x14ac:dyDescent="0.25">
      <c r="A130" s="17" t="s">
        <v>430</v>
      </c>
      <c r="B130" s="18" t="str">
        <f>PROPER(LOWER(TRIM(MID(Table2[[#This Row],[name]], 1, FIND(" ",TRIM(Table2[[#This Row],[name]]))-1))))</f>
        <v>Yassin</v>
      </c>
      <c r="C130" s="18" t="str">
        <f>PROPER(LOWER(TRIM(MID(Table2[[#This Row],[name]], FIND(" ", Table2[[#This Row],[name]])+1, LEN(Table2[[#This Row],[name]]) - FIND(" ", Table2[[#This Row],[name]])))))</f>
        <v>Mohamed Amin Mohamed Amin Mohamed Abdalla</v>
      </c>
      <c r="D130" s="18" t="str">
        <f>PROPER(LOWER(TRIM(Table2[[#This Row],[gender]])))</f>
        <v>Male</v>
      </c>
      <c r="E130" s="39">
        <f>Table2[[#This Row],[Date Of Birth]]</f>
        <v>38630</v>
      </c>
      <c r="F13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28 days</v>
      </c>
      <c r="G130" s="18" t="str">
        <f>IF(VLOOKUP(Table10[[#This Row],[email]], notes1246[email]:notes1246[exam], 2, FALSE) = "EST I", "Yes", "No")</f>
        <v>Yes</v>
      </c>
      <c r="H130" s="18" t="str">
        <f>IF(VLOOKUP(Table10[[#This Row],[email]], notes1246[email]:notes1246[exam], 2, FALSE) = "EST II", "Yes", "No")</f>
        <v>No</v>
      </c>
      <c r="I130" s="18" t="str">
        <f>IFERROR(IF(VLOOKUP(Table10[[#This Row],[email]], Table7[Email]:Table7[Time In], 2,FALSE )=ISBLANK(Table7[Time In]), "No", "Yes"), "No")</f>
        <v>Yes</v>
      </c>
      <c r="J130" s="18"/>
      <c r="K130" s="18"/>
      <c r="L130" s="18"/>
      <c r="M130" s="18"/>
      <c r="N130" s="18"/>
      <c r="O130" s="18"/>
    </row>
    <row r="131" spans="1:15" x14ac:dyDescent="0.25">
      <c r="A131" s="17" t="s">
        <v>366</v>
      </c>
      <c r="B131" s="18" t="str">
        <f>PROPER(LOWER(TRIM(MID(Table2[[#This Row],[name]], 1, FIND(" ",TRIM(Table2[[#This Row],[name]]))-1))))</f>
        <v>Mostafa</v>
      </c>
      <c r="C131" s="18" t="str">
        <f>PROPER(LOWER(TRIM(MID(Table2[[#This Row],[name]], FIND(" ", Table2[[#This Row],[name]])+1, LEN(Table2[[#This Row],[name]]) - FIND(" ", Table2[[#This Row],[name]])))))</f>
        <v>Mohamed Abdelmageed Gamaleldin Hassan Sayed</v>
      </c>
      <c r="D131" s="18" t="str">
        <f>PROPER(LOWER(TRIM(Table2[[#This Row],[gender]])))</f>
        <v>Male</v>
      </c>
      <c r="E131" s="39">
        <f>Table2[[#This Row],[Date Of Birth]]</f>
        <v>38355</v>
      </c>
      <c r="F13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2 months, 30 days</v>
      </c>
      <c r="G131" s="18" t="str">
        <f>IF(VLOOKUP(Table10[[#This Row],[email]], notes1246[email]:notes1246[exam], 2, FALSE) = "EST I", "Yes", "No")</f>
        <v>No</v>
      </c>
      <c r="H131" s="18" t="str">
        <f>IF(VLOOKUP(Table10[[#This Row],[email]], notes1246[email]:notes1246[exam], 2, FALSE) = "EST II", "Yes", "No")</f>
        <v>Yes</v>
      </c>
      <c r="I131" s="18" t="str">
        <f>IFERROR(IF(VLOOKUP(Table10[[#This Row],[email]], Table7[Email]:Table7[Time In], 2,FALSE )=ISBLANK(Table7[Time In]), "No", "Yes"), "No")</f>
        <v>No</v>
      </c>
      <c r="J131" s="18"/>
      <c r="K131" s="18"/>
      <c r="L131" s="18"/>
      <c r="M131" s="18"/>
      <c r="N131" s="18"/>
      <c r="O131" s="18"/>
    </row>
    <row r="132" spans="1:15" x14ac:dyDescent="0.25">
      <c r="A132" s="17" t="s">
        <v>411</v>
      </c>
      <c r="B132" s="18" t="str">
        <f>PROPER(LOWER(TRIM(MID(Table2[[#This Row],[name]], 1, FIND(" ",TRIM(Table2[[#This Row],[name]]))-1))))</f>
        <v>Shrouk</v>
      </c>
      <c r="C132" s="18" t="str">
        <f>PROPER(LOWER(TRIM(MID(Table2[[#This Row],[name]], FIND(" ", Table2[[#This Row],[name]])+1, LEN(Table2[[#This Row],[name]]) - FIND(" ", Table2[[#This Row],[name]])))))</f>
        <v>Khaled Mahmoud Galal</v>
      </c>
      <c r="D132" s="18" t="str">
        <f>PROPER(LOWER(TRIM(Table2[[#This Row],[gender]])))</f>
        <v>Female</v>
      </c>
      <c r="E132" s="39">
        <f>Table2[[#This Row],[Date Of Birth]]</f>
        <v>37488</v>
      </c>
      <c r="F13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19 years, 7 months, 13 days</v>
      </c>
      <c r="G132" s="18" t="str">
        <f>IF(VLOOKUP(Table10[[#This Row],[email]], notes1246[email]:notes1246[exam], 2, FALSE) = "EST I", "Yes", "No")</f>
        <v>No</v>
      </c>
      <c r="H132" s="18" t="str">
        <f>IF(VLOOKUP(Table10[[#This Row],[email]], notes1246[email]:notes1246[exam], 2, FALSE) = "EST II", "Yes", "No")</f>
        <v>Yes</v>
      </c>
      <c r="I132" s="18" t="str">
        <f>IFERROR(IF(VLOOKUP(Table10[[#This Row],[email]], Table7[Email]:Table7[Time In], 2,FALSE )=ISBLANK(Table7[Time In]), "No", "Yes"), "No")</f>
        <v>No</v>
      </c>
      <c r="J132" s="18"/>
      <c r="K132" s="18"/>
      <c r="L132" s="18"/>
      <c r="M132" s="18"/>
      <c r="N132" s="18"/>
      <c r="O132" s="18"/>
    </row>
    <row r="133" spans="1:15" x14ac:dyDescent="0.25">
      <c r="A133" s="17" t="s">
        <v>318</v>
      </c>
      <c r="B133" s="18" t="str">
        <f>PROPER(LOWER(TRIM(MID(Table2[[#This Row],[name]], 1, FIND(" ",TRIM(Table2[[#This Row],[name]]))-1))))</f>
        <v>Fatima</v>
      </c>
      <c r="C133" s="18" t="str">
        <f>PROPER(LOWER(TRIM(MID(Table2[[#This Row],[name]], FIND(" ", Table2[[#This Row],[name]])+1, LEN(Table2[[#This Row],[name]]) - FIND(" ", Table2[[#This Row],[name]])))))</f>
        <v>Ahmed Elsayed Abdelhak</v>
      </c>
      <c r="D133" s="18" t="str">
        <f>PROPER(LOWER(TRIM(Table2[[#This Row],[gender]])))</f>
        <v>Female</v>
      </c>
      <c r="E133" s="39">
        <f>Table2[[#This Row],[Date Of Birth]]</f>
        <v>38091</v>
      </c>
      <c r="F13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11 months, 19 days</v>
      </c>
      <c r="G133" s="18" t="str">
        <f>IF(VLOOKUP(Table10[[#This Row],[email]], notes1246[email]:notes1246[exam], 2, FALSE) = "EST I", "Yes", "No")</f>
        <v>Yes</v>
      </c>
      <c r="H133" s="18" t="str">
        <f>IF(VLOOKUP(Table10[[#This Row],[email]], notes1246[email]:notes1246[exam], 2, FALSE) = "EST II", "Yes", "No")</f>
        <v>No</v>
      </c>
      <c r="I133" s="18" t="str">
        <f>IFERROR(IF(VLOOKUP(Table10[[#This Row],[email]], Table7[Email]:Table7[Time In], 2,FALSE )=ISBLANK(Table7[Time In]), "No", "Yes"), "No")</f>
        <v>Yes</v>
      </c>
      <c r="J133" s="18"/>
      <c r="K133" s="18"/>
      <c r="L133" s="18"/>
      <c r="M133" s="18"/>
      <c r="N133" s="18"/>
      <c r="O133" s="18"/>
    </row>
    <row r="134" spans="1:15" x14ac:dyDescent="0.25">
      <c r="A134" s="17" t="s">
        <v>406</v>
      </c>
      <c r="B134" s="18" t="str">
        <f>PROPER(LOWER(TRIM(MID(Table2[[#This Row],[name]], 1, FIND(" ",TRIM(Table2[[#This Row],[name]]))-1))))</f>
        <v>Tema</v>
      </c>
      <c r="C134" s="18" t="str">
        <f>PROPER(LOWER(TRIM(MID(Table2[[#This Row],[name]], FIND(" ", Table2[[#This Row],[name]])+1, LEN(Table2[[#This Row],[name]]) - FIND(" ", Table2[[#This Row],[name]])))))</f>
        <v>Khaled Mahmoud Al Nasma</v>
      </c>
      <c r="D134" s="18" t="str">
        <f>PROPER(LOWER(TRIM(Table2[[#This Row],[gender]])))</f>
        <v>Female</v>
      </c>
      <c r="E134" s="39">
        <f>Table2[[#This Row],[Date Of Birth]]</f>
        <v>38648</v>
      </c>
      <c r="F13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10 days</v>
      </c>
      <c r="G134" s="18" t="str">
        <f>IF(VLOOKUP(Table10[[#This Row],[email]], notes1246[email]:notes1246[exam], 2, FALSE) = "EST I", "Yes", "No")</f>
        <v>No</v>
      </c>
      <c r="H134" s="18" t="str">
        <f>IF(VLOOKUP(Table10[[#This Row],[email]], notes1246[email]:notes1246[exam], 2, FALSE) = "EST II", "Yes", "No")</f>
        <v>Yes</v>
      </c>
      <c r="I134" s="18" t="str">
        <f>IFERROR(IF(VLOOKUP(Table10[[#This Row],[email]], Table7[Email]:Table7[Time In], 2,FALSE )=ISBLANK(Table7[Time In]), "No", "Yes"), "No")</f>
        <v>No</v>
      </c>
      <c r="J134" s="18"/>
      <c r="K134" s="18"/>
      <c r="L134" s="18"/>
      <c r="M134" s="18"/>
      <c r="N134" s="18"/>
      <c r="O134" s="18"/>
    </row>
    <row r="135" spans="1:15" x14ac:dyDescent="0.25">
      <c r="A135" s="17" t="s">
        <v>310</v>
      </c>
      <c r="B135" s="18" t="str">
        <f>PROPER(LOWER(TRIM(MID(Table2[[#This Row],[name]], 1, FIND(" ",TRIM(Table2[[#This Row],[name]]))-1))))</f>
        <v>Ahmed</v>
      </c>
      <c r="C135" s="18" t="str">
        <f>PROPER(LOWER(TRIM(MID(Table2[[#This Row],[name]], FIND(" ", Table2[[#This Row],[name]])+1, LEN(Table2[[#This Row],[name]]) - FIND(" ", Table2[[#This Row],[name]])))))</f>
        <v>Tawfik Mostafa Tawfik</v>
      </c>
      <c r="D135" s="18" t="str">
        <f>PROPER(LOWER(TRIM(Table2[[#This Row],[gender]])))</f>
        <v>Male</v>
      </c>
      <c r="E135" s="39">
        <f>Table2[[#This Row],[Date Of Birth]]</f>
        <v>38298</v>
      </c>
      <c r="F13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4 months, 26 days</v>
      </c>
      <c r="G135" s="18" t="str">
        <f>IF(VLOOKUP(Table10[[#This Row],[email]], notes1246[email]:notes1246[exam], 2, FALSE) = "EST I", "Yes", "No")</f>
        <v>Yes</v>
      </c>
      <c r="H135" s="18" t="str">
        <f>IF(VLOOKUP(Table10[[#This Row],[email]], notes1246[email]:notes1246[exam], 2, FALSE) = "EST II", "Yes", "No")</f>
        <v>No</v>
      </c>
      <c r="I135" s="18" t="str">
        <f>IFERROR(IF(VLOOKUP(Table10[[#This Row],[email]], Table7[Email]:Table7[Time In], 2,FALSE )=ISBLANK(Table7[Time In]), "No", "Yes"), "No")</f>
        <v>Yes</v>
      </c>
      <c r="J135" s="18"/>
      <c r="K135" s="18"/>
      <c r="L135" s="18"/>
      <c r="M135" s="18"/>
      <c r="N135" s="18"/>
      <c r="O135" s="18"/>
    </row>
    <row r="136" spans="1:15" x14ac:dyDescent="0.25">
      <c r="A136" s="17" t="s">
        <v>420</v>
      </c>
      <c r="B136" s="18" t="str">
        <f>PROPER(LOWER(TRIM(MID(Table2[[#This Row],[name]], 1, FIND(" ",TRIM(Table2[[#This Row],[name]]))-1))))</f>
        <v>Antonious</v>
      </c>
      <c r="C136" s="18" t="str">
        <f>PROPER(LOWER(TRIM(MID(Table2[[#This Row],[name]], FIND(" ", Table2[[#This Row],[name]])+1, LEN(Table2[[#This Row],[name]]) - FIND(" ", Table2[[#This Row],[name]])))))</f>
        <v>Rimon Samaan Naseef</v>
      </c>
      <c r="D136" s="18" t="str">
        <f>PROPER(LOWER(TRIM(Table2[[#This Row],[gender]])))</f>
        <v>Male</v>
      </c>
      <c r="E136" s="39">
        <f>Table2[[#This Row],[Date Of Birth]]</f>
        <v>38219</v>
      </c>
      <c r="F13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13 days</v>
      </c>
      <c r="G136" s="18" t="str">
        <f>IF(VLOOKUP(Table10[[#This Row],[email]], notes1246[email]:notes1246[exam], 2, FALSE) = "EST I", "Yes", "No")</f>
        <v>Yes</v>
      </c>
      <c r="H136" s="18" t="str">
        <f>IF(VLOOKUP(Table10[[#This Row],[email]], notes1246[email]:notes1246[exam], 2, FALSE) = "EST II", "Yes", "No")</f>
        <v>No</v>
      </c>
      <c r="I136" s="18" t="str">
        <f>IFERROR(IF(VLOOKUP(Table10[[#This Row],[email]], Table7[Email]:Table7[Time In], 2,FALSE )=ISBLANK(Table7[Time In]), "No", "Yes"), "No")</f>
        <v>Yes</v>
      </c>
      <c r="J136" s="18"/>
      <c r="K136" s="18"/>
      <c r="L136" s="18"/>
      <c r="M136" s="18"/>
      <c r="N136" s="18"/>
      <c r="O136" s="18"/>
    </row>
    <row r="137" spans="1:15" x14ac:dyDescent="0.25">
      <c r="A137" s="17" t="s">
        <v>354</v>
      </c>
      <c r="B137" s="18" t="str">
        <f>PROPER(LOWER(TRIM(MID(Table2[[#This Row],[name]], 1, FIND(" ",TRIM(Table2[[#This Row],[name]]))-1))))</f>
        <v>Saif</v>
      </c>
      <c r="C137" s="18" t="str">
        <f>PROPER(LOWER(TRIM(MID(Table2[[#This Row],[name]], FIND(" ", Table2[[#This Row],[name]])+1, LEN(Table2[[#This Row],[name]]) - FIND(" ", Table2[[#This Row],[name]])))))</f>
        <v>Yasser Ahmed Abdelfattah</v>
      </c>
      <c r="D137" s="18" t="str">
        <f>PROPER(LOWER(TRIM(Table2[[#This Row],[gender]])))</f>
        <v>Male</v>
      </c>
      <c r="E137" s="39">
        <f>Table2[[#This Row],[Date Of Birth]]</f>
        <v>38043</v>
      </c>
      <c r="F13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1 months, 7 days</v>
      </c>
      <c r="G137" s="18" t="str">
        <f>IF(VLOOKUP(Table10[[#This Row],[email]], notes1246[email]:notes1246[exam], 2, FALSE) = "EST I", "Yes", "No")</f>
        <v>Yes</v>
      </c>
      <c r="H137" s="18" t="str">
        <f>IF(VLOOKUP(Table10[[#This Row],[email]], notes1246[email]:notes1246[exam], 2, FALSE) = "EST II", "Yes", "No")</f>
        <v>No</v>
      </c>
      <c r="I137" s="18" t="str">
        <f>IFERROR(IF(VLOOKUP(Table10[[#This Row],[email]], Table7[Email]:Table7[Time In], 2,FALSE )=ISBLANK(Table7[Time In]), "No", "Yes"), "No")</f>
        <v>No</v>
      </c>
      <c r="J137" s="18"/>
      <c r="K137" s="18"/>
      <c r="L137" s="18"/>
      <c r="M137" s="18"/>
      <c r="N137" s="18"/>
      <c r="O137" s="18"/>
    </row>
    <row r="138" spans="1:15" x14ac:dyDescent="0.25">
      <c r="A138" s="17" t="s">
        <v>291</v>
      </c>
      <c r="B138" s="18" t="str">
        <f>PROPER(LOWER(TRIM(MID(Table2[[#This Row],[name]], 1, FIND(" ",TRIM(Table2[[#This Row],[name]]))-1))))</f>
        <v>Yehia</v>
      </c>
      <c r="C138" s="18" t="str">
        <f>PROPER(LOWER(TRIM(MID(Table2[[#This Row],[name]], FIND(" ", Table2[[#This Row],[name]])+1, LEN(Table2[[#This Row],[name]]) - FIND(" ", Table2[[#This Row],[name]])))))</f>
        <v>Methat Abdelbary Abdelmaksoud</v>
      </c>
      <c r="D138" s="18" t="str">
        <f>PROPER(LOWER(TRIM(Table2[[#This Row],[gender]])))</f>
        <v>Male</v>
      </c>
      <c r="E138" s="39">
        <f>Table2[[#This Row],[Date Of Birth]]</f>
        <v>38592</v>
      </c>
      <c r="F13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7 months, 5 days</v>
      </c>
      <c r="G138" s="18" t="str">
        <f>IF(VLOOKUP(Table10[[#This Row],[email]], notes1246[email]:notes1246[exam], 2, FALSE) = "EST I", "Yes", "No")</f>
        <v>Yes</v>
      </c>
      <c r="H138" s="18" t="str">
        <f>IF(VLOOKUP(Table10[[#This Row],[email]], notes1246[email]:notes1246[exam], 2, FALSE) = "EST II", "Yes", "No")</f>
        <v>No</v>
      </c>
      <c r="I138" s="18" t="str">
        <f>IFERROR(IF(VLOOKUP(Table10[[#This Row],[email]], Table7[Email]:Table7[Time In], 2,FALSE )=ISBLANK(Table7[Time In]), "No", "Yes"), "No")</f>
        <v>No</v>
      </c>
      <c r="J138" s="18"/>
      <c r="K138" s="18"/>
      <c r="L138" s="18"/>
      <c r="M138" s="18"/>
      <c r="N138" s="18"/>
      <c r="O138" s="18"/>
    </row>
    <row r="139" spans="1:15" x14ac:dyDescent="0.25">
      <c r="A139" s="17" t="s">
        <v>396</v>
      </c>
      <c r="B139" s="18" t="str">
        <f>PROPER(LOWER(TRIM(MID(Table2[[#This Row],[name]], 1, FIND(" ",TRIM(Table2[[#This Row],[name]]))-1))))</f>
        <v>Omar</v>
      </c>
      <c r="C139" s="18" t="str">
        <f>PROPER(LOWER(TRIM(MID(Table2[[#This Row],[name]], FIND(" ", Table2[[#This Row],[name]])+1, LEN(Table2[[#This Row],[name]]) - FIND(" ", Table2[[#This Row],[name]])))))</f>
        <v>Yehie Elsayed Ismail Mohamed</v>
      </c>
      <c r="D139" s="18" t="str">
        <f>PROPER(LOWER(TRIM(Table2[[#This Row],[gender]])))</f>
        <v>Male</v>
      </c>
      <c r="E139" s="39">
        <f>Table2[[#This Row],[Date Of Birth]]</f>
        <v>38141</v>
      </c>
      <c r="F13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9 months, 30 days</v>
      </c>
      <c r="G139" s="18" t="str">
        <f>IF(VLOOKUP(Table10[[#This Row],[email]], notes1246[email]:notes1246[exam], 2, FALSE) = "EST I", "Yes", "No")</f>
        <v>Yes</v>
      </c>
      <c r="H139" s="18" t="str">
        <f>IF(VLOOKUP(Table10[[#This Row],[email]], notes1246[email]:notes1246[exam], 2, FALSE) = "EST II", "Yes", "No")</f>
        <v>No</v>
      </c>
      <c r="I139" s="18" t="str">
        <f>IFERROR(IF(VLOOKUP(Table10[[#This Row],[email]], Table7[Email]:Table7[Time In], 2,FALSE )=ISBLANK(Table7[Time In]), "No", "Yes"), "No")</f>
        <v>Yes</v>
      </c>
      <c r="J139" s="18"/>
      <c r="K139" s="18"/>
      <c r="L139" s="18"/>
      <c r="M139" s="18"/>
      <c r="N139" s="18"/>
      <c r="O139" s="18"/>
    </row>
    <row r="140" spans="1:15" x14ac:dyDescent="0.25">
      <c r="A140" s="17" t="s">
        <v>368</v>
      </c>
      <c r="B140" s="18" t="str">
        <f>PROPER(LOWER(TRIM(MID(Table2[[#This Row],[name]], 1, FIND(" ",TRIM(Table2[[#This Row],[name]]))-1))))</f>
        <v>Youssef</v>
      </c>
      <c r="C140" s="18" t="str">
        <f>PROPER(LOWER(TRIM(MID(Table2[[#This Row],[name]], FIND(" ", Table2[[#This Row],[name]])+1, LEN(Table2[[#This Row],[name]]) - FIND(" ", Table2[[#This Row],[name]])))))</f>
        <v>Ahmed Abd El Wahab Mohamed Essawy</v>
      </c>
      <c r="D140" s="18" t="str">
        <f>PROPER(LOWER(TRIM(Table2[[#This Row],[gender]])))</f>
        <v>Male</v>
      </c>
      <c r="E140" s="39">
        <f>Table2[[#This Row],[Date Of Birth]]</f>
        <v>38424</v>
      </c>
      <c r="F14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0 months, 20 days</v>
      </c>
      <c r="G140" s="18" t="str">
        <f>IF(VLOOKUP(Table10[[#This Row],[email]], notes1246[email]:notes1246[exam], 2, FALSE) = "EST I", "Yes", "No")</f>
        <v>Yes</v>
      </c>
      <c r="H140" s="18" t="str">
        <f>IF(VLOOKUP(Table10[[#This Row],[email]], notes1246[email]:notes1246[exam], 2, FALSE) = "EST II", "Yes", "No")</f>
        <v>No</v>
      </c>
      <c r="I140" s="18" t="str">
        <f>IFERROR(IF(VLOOKUP(Table10[[#This Row],[email]], Table7[Email]:Table7[Time In], 2,FALSE )=ISBLANK(Table7[Time In]), "No", "Yes"), "No")</f>
        <v>Yes</v>
      </c>
      <c r="J140" s="18"/>
      <c r="K140" s="18"/>
      <c r="L140" s="18"/>
      <c r="M140" s="18"/>
      <c r="N140" s="18"/>
      <c r="O140" s="18"/>
    </row>
    <row r="141" spans="1:15" x14ac:dyDescent="0.25">
      <c r="A141" s="17" t="s">
        <v>334</v>
      </c>
      <c r="B141" s="18" t="str">
        <f>PROPER(LOWER(TRIM(MID(Table2[[#This Row],[name]], 1, FIND(" ",TRIM(Table2[[#This Row],[name]]))-1))))</f>
        <v>Yousef</v>
      </c>
      <c r="C141" s="18" t="str">
        <f>PROPER(LOWER(TRIM(MID(Table2[[#This Row],[name]], FIND(" ", Table2[[#This Row],[name]])+1, LEN(Table2[[#This Row],[name]]) - FIND(" ", Table2[[#This Row],[name]])))))</f>
        <v>Ahmed Abdelfattah Abbas Ibrahim Elkholy</v>
      </c>
      <c r="D141" s="18" t="str">
        <f>PROPER(LOWER(TRIM(Table2[[#This Row],[gender]])))</f>
        <v>Male</v>
      </c>
      <c r="E141" s="39">
        <f>Table2[[#This Row],[Date Of Birth]]</f>
        <v>38360</v>
      </c>
      <c r="F141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2 months, 25 days</v>
      </c>
      <c r="G141" s="18" t="str">
        <f>IF(VLOOKUP(Table10[[#This Row],[email]], notes1246[email]:notes1246[exam], 2, FALSE) = "EST I", "Yes", "No")</f>
        <v>Yes</v>
      </c>
      <c r="H141" s="18" t="str">
        <f>IF(VLOOKUP(Table10[[#This Row],[email]], notes1246[email]:notes1246[exam], 2, FALSE) = "EST II", "Yes", "No")</f>
        <v>No</v>
      </c>
      <c r="I141" s="18" t="str">
        <f>IFERROR(IF(VLOOKUP(Table10[[#This Row],[email]], Table7[Email]:Table7[Time In], 2,FALSE )=ISBLANK(Table7[Time In]), "No", "Yes"), "No")</f>
        <v>Yes</v>
      </c>
      <c r="J141" s="18"/>
      <c r="K141" s="18"/>
      <c r="L141" s="18"/>
      <c r="M141" s="18"/>
      <c r="N141" s="18"/>
      <c r="O141" s="18"/>
    </row>
    <row r="142" spans="1:15" x14ac:dyDescent="0.25">
      <c r="A142" s="17" t="s">
        <v>438</v>
      </c>
      <c r="B142" s="18" t="str">
        <f>PROPER(LOWER(TRIM(MID(Table2[[#This Row],[name]], 1, FIND(" ",TRIM(Table2[[#This Row],[name]]))-1))))</f>
        <v>Yousef</v>
      </c>
      <c r="C142" s="18" t="str">
        <f>PROPER(LOWER(TRIM(MID(Table2[[#This Row],[name]], FIND(" ", Table2[[#This Row],[name]])+1, LEN(Table2[[#This Row],[name]]) - FIND(" ", Table2[[#This Row],[name]])))))</f>
        <v>Khalid Dawoud Abdelhamid Wahba</v>
      </c>
      <c r="D142" s="18" t="str">
        <f>PROPER(LOWER(TRIM(Table2[[#This Row],[gender]])))</f>
        <v>Male</v>
      </c>
      <c r="E142" s="39">
        <f>Table2[[#This Row],[Date Of Birth]]</f>
        <v>38351</v>
      </c>
      <c r="F142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3 days</v>
      </c>
      <c r="G142" s="18" t="str">
        <f>IF(VLOOKUP(Table10[[#This Row],[email]], notes1246[email]:notes1246[exam], 2, FALSE) = "EST I", "Yes", "No")</f>
        <v>Yes</v>
      </c>
      <c r="H142" s="18" t="str">
        <f>IF(VLOOKUP(Table10[[#This Row],[email]], notes1246[email]:notes1246[exam], 2, FALSE) = "EST II", "Yes", "No")</f>
        <v>No</v>
      </c>
      <c r="I142" s="18" t="str">
        <f>IFERROR(IF(VLOOKUP(Table10[[#This Row],[email]], Table7[Email]:Table7[Time In], 2,FALSE )=ISBLANK(Table7[Time In]), "No", "Yes"), "No")</f>
        <v>Yes</v>
      </c>
      <c r="J142" s="18"/>
      <c r="K142" s="18"/>
      <c r="L142" s="18"/>
      <c r="M142" s="18"/>
      <c r="N142" s="18"/>
      <c r="O142" s="18"/>
    </row>
    <row r="143" spans="1:15" x14ac:dyDescent="0.25">
      <c r="A143" s="17" t="s">
        <v>292</v>
      </c>
      <c r="B143" s="18" t="str">
        <f>PROPER(LOWER(TRIM(MID(Table2[[#This Row],[name]], 1, FIND(" ",TRIM(Table2[[#This Row],[name]]))-1))))</f>
        <v>Youssab</v>
      </c>
      <c r="C143" s="18" t="str">
        <f>PROPER(LOWER(TRIM(MID(Table2[[#This Row],[name]], FIND(" ", Table2[[#This Row],[name]])+1, LEN(Table2[[#This Row],[name]]) - FIND(" ", Table2[[#This Row],[name]])))))</f>
        <v>Remon Kamal</v>
      </c>
      <c r="D143" s="18" t="str">
        <f>PROPER(LOWER(TRIM(Table2[[#This Row],[gender]])))</f>
        <v>Male</v>
      </c>
      <c r="E143" s="39">
        <f>Table2[[#This Row],[Date Of Birth]]</f>
        <v>38183</v>
      </c>
      <c r="F143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8 months, 18 days</v>
      </c>
      <c r="G143" s="18" t="str">
        <f>IF(VLOOKUP(Table10[[#This Row],[email]], notes1246[email]:notes1246[exam], 2, FALSE) = "EST I", "Yes", "No")</f>
        <v>Yes</v>
      </c>
      <c r="H143" s="18" t="str">
        <f>IF(VLOOKUP(Table10[[#This Row],[email]], notes1246[email]:notes1246[exam], 2, FALSE) = "EST II", "Yes", "No")</f>
        <v>No</v>
      </c>
      <c r="I143" s="18" t="str">
        <f>IFERROR(IF(VLOOKUP(Table10[[#This Row],[email]], Table7[Email]:Table7[Time In], 2,FALSE )=ISBLANK(Table7[Time In]), "No", "Yes"), "No")</f>
        <v>Yes</v>
      </c>
      <c r="J143" s="18"/>
      <c r="K143" s="18"/>
      <c r="L143" s="18"/>
      <c r="M143" s="18"/>
      <c r="N143" s="18"/>
      <c r="O143" s="18"/>
    </row>
    <row r="144" spans="1:15" x14ac:dyDescent="0.25">
      <c r="A144" s="17" t="s">
        <v>425</v>
      </c>
      <c r="B144" s="18" t="str">
        <f>PROPER(LOWER(TRIM(MID(Table2[[#This Row],[name]], 1, FIND(" ",TRIM(Table2[[#This Row],[name]]))-1))))</f>
        <v>Youssef</v>
      </c>
      <c r="C144" s="18" t="str">
        <f>PROPER(LOWER(TRIM(MID(Table2[[#This Row],[name]], FIND(" ", Table2[[#This Row],[name]])+1, LEN(Table2[[#This Row],[name]]) - FIND(" ", Table2[[#This Row],[name]])))))</f>
        <v>Hazem Mohamed Elmahdy</v>
      </c>
      <c r="D144" s="18" t="str">
        <f>PROPER(LOWER(TRIM(Table2[[#This Row],[gender]])))</f>
        <v>Male</v>
      </c>
      <c r="E144" s="39">
        <f>Table2[[#This Row],[Date Of Birth]]</f>
        <v>38504</v>
      </c>
      <c r="F144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10 months, 1 days</v>
      </c>
      <c r="G144" s="18" t="str">
        <f>IF(VLOOKUP(Table10[[#This Row],[email]], notes1246[email]:notes1246[exam], 2, FALSE) = "EST I", "Yes", "No")</f>
        <v>Yes</v>
      </c>
      <c r="H144" s="18" t="str">
        <f>IF(VLOOKUP(Table10[[#This Row],[email]], notes1246[email]:notes1246[exam], 2, FALSE) = "EST II", "Yes", "No")</f>
        <v>No</v>
      </c>
      <c r="I144" s="18" t="str">
        <f>IFERROR(IF(VLOOKUP(Table10[[#This Row],[email]], Table7[Email]:Table7[Time In], 2,FALSE )=ISBLANK(Table7[Time In]), "No", "Yes"), "No")</f>
        <v>Yes</v>
      </c>
      <c r="J144" s="18"/>
      <c r="K144" s="18"/>
      <c r="L144" s="18"/>
      <c r="M144" s="18"/>
      <c r="N144" s="18"/>
      <c r="O144" s="18"/>
    </row>
    <row r="145" spans="1:15" x14ac:dyDescent="0.25">
      <c r="A145" s="17" t="s">
        <v>358</v>
      </c>
      <c r="B145" s="18" t="str">
        <f>PROPER(LOWER(TRIM(MID(Table2[[#This Row],[name]], 1, FIND(" ",TRIM(Table2[[#This Row],[name]]))-1))))</f>
        <v>Youssef</v>
      </c>
      <c r="C145" s="18" t="str">
        <f>PROPER(LOWER(TRIM(MID(Table2[[#This Row],[name]], FIND(" ", Table2[[#This Row],[name]])+1, LEN(Table2[[#This Row],[name]]) - FIND(" ", Table2[[#This Row],[name]])))))</f>
        <v>Ahmed Mohamed Hamdi Abdelkader Yassin</v>
      </c>
      <c r="D145" s="18" t="str">
        <f>PROPER(LOWER(TRIM(Table2[[#This Row],[gender]])))</f>
        <v>Male</v>
      </c>
      <c r="E145" s="39">
        <f>Table2[[#This Row],[Date Of Birth]]</f>
        <v>38211</v>
      </c>
      <c r="F145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7 months, 21 days</v>
      </c>
      <c r="G145" s="18" t="str">
        <f>IF(VLOOKUP(Table10[[#This Row],[email]], notes1246[email]:notes1246[exam], 2, FALSE) = "EST I", "Yes", "No")</f>
        <v>Yes</v>
      </c>
      <c r="H145" s="18" t="str">
        <f>IF(VLOOKUP(Table10[[#This Row],[email]], notes1246[email]:notes1246[exam], 2, FALSE) = "EST II", "Yes", "No")</f>
        <v>No</v>
      </c>
      <c r="I145" s="18" t="str">
        <f>IFERROR(IF(VLOOKUP(Table10[[#This Row],[email]], Table7[Email]:Table7[Time In], 2,FALSE )=ISBLANK(Table7[Time In]), "No", "Yes"), "No")</f>
        <v>Yes</v>
      </c>
      <c r="J145" s="18"/>
      <c r="K145" s="18"/>
      <c r="L145" s="18"/>
      <c r="M145" s="18"/>
      <c r="N145" s="18"/>
      <c r="O145" s="18"/>
    </row>
    <row r="146" spans="1:15" x14ac:dyDescent="0.25">
      <c r="A146" s="17" t="s">
        <v>313</v>
      </c>
      <c r="B146" s="18" t="str">
        <f>PROPER(LOWER(TRIM(MID(Table2[[#This Row],[name]], 1, FIND(" ",TRIM(Table2[[#This Row],[name]]))-1))))</f>
        <v>Donia</v>
      </c>
      <c r="C146" s="18" t="str">
        <f>PROPER(LOWER(TRIM(MID(Table2[[#This Row],[name]], FIND(" ", Table2[[#This Row],[name]])+1, LEN(Table2[[#This Row],[name]]) - FIND(" ", Table2[[#This Row],[name]])))))</f>
        <v>Mohammed Ezz Elhoseiny</v>
      </c>
      <c r="D146" s="18" t="str">
        <f>PROPER(LOWER(TRIM(Table2[[#This Row],[gender]])))</f>
        <v>Female</v>
      </c>
      <c r="E146" s="39">
        <f>Table2[[#This Row],[Date Of Birth]]</f>
        <v>38238</v>
      </c>
      <c r="F146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6 months, 25 days</v>
      </c>
      <c r="G146" s="18" t="str">
        <f>IF(VLOOKUP(Table10[[#This Row],[email]], notes1246[email]:notes1246[exam], 2, FALSE) = "EST I", "Yes", "No")</f>
        <v>Yes</v>
      </c>
      <c r="H146" s="18" t="str">
        <f>IF(VLOOKUP(Table10[[#This Row],[email]], notes1246[email]:notes1246[exam], 2, FALSE) = "EST II", "Yes", "No")</f>
        <v>No</v>
      </c>
      <c r="I146" s="18" t="str">
        <f>IFERROR(IF(VLOOKUP(Table10[[#This Row],[email]], Table7[Email]:Table7[Time In], 2,FALSE )=ISBLANK(Table7[Time In]), "No", "Yes"), "No")</f>
        <v>No</v>
      </c>
      <c r="J146" s="18"/>
      <c r="K146" s="18"/>
      <c r="L146" s="18"/>
      <c r="M146" s="18"/>
      <c r="N146" s="18"/>
      <c r="O146" s="18"/>
    </row>
    <row r="147" spans="1:15" x14ac:dyDescent="0.25">
      <c r="A147" s="17" t="s">
        <v>400</v>
      </c>
      <c r="B147" s="18" t="str">
        <f>PROPER(LOWER(TRIM(MID(Table2[[#This Row],[name]], 1, FIND(" ",TRIM(Table2[[#This Row],[name]]))-1))))</f>
        <v>Zeina</v>
      </c>
      <c r="C147" s="18" t="str">
        <f>PROPER(LOWER(TRIM(MID(Table2[[#This Row],[name]], FIND(" ", Table2[[#This Row],[name]])+1, LEN(Table2[[#This Row],[name]]) - FIND(" ", Table2[[#This Row],[name]])))))</f>
        <v>Mohamed Ahmed Nabil Abdelfattah Elrahwan</v>
      </c>
      <c r="D147" s="18" t="str">
        <f>PROPER(LOWER(TRIM(Table2[[#This Row],[gender]])))</f>
        <v>Female</v>
      </c>
      <c r="E147" s="39">
        <f>Table2[[#This Row],[Date Of Birth]]</f>
        <v>38077</v>
      </c>
      <c r="F147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18 years, 0 months, 2 days</v>
      </c>
      <c r="G147" s="18" t="str">
        <f>IF(VLOOKUP(Table10[[#This Row],[email]], notes1246[email]:notes1246[exam], 2, FALSE) = "EST I", "Yes", "No")</f>
        <v>Yes</v>
      </c>
      <c r="H147" s="18" t="str">
        <f>IF(VLOOKUP(Table10[[#This Row],[email]], notes1246[email]:notes1246[exam], 2, FALSE) = "EST II", "Yes", "No")</f>
        <v>No</v>
      </c>
      <c r="I147" s="18" t="str">
        <f>IFERROR(IF(VLOOKUP(Table10[[#This Row],[email]], Table7[Email]:Table7[Time In], 2,FALSE )=ISBLANK(Table7[Time In]), "No", "Yes"), "No")</f>
        <v>Yes</v>
      </c>
      <c r="J147" s="18"/>
      <c r="K147" s="18"/>
      <c r="L147" s="18"/>
      <c r="M147" s="18"/>
      <c r="N147" s="18"/>
      <c r="O147" s="18"/>
    </row>
    <row r="148" spans="1:15" x14ac:dyDescent="0.25">
      <c r="A148" s="17" t="s">
        <v>290</v>
      </c>
      <c r="B148" s="18" t="str">
        <f>PROPER(LOWER(TRIM(MID(Table2[[#This Row],[name]], 1, FIND(" ",TRIM(Table2[[#This Row],[name]]))-1))))</f>
        <v>Mennatullah</v>
      </c>
      <c r="C148" s="18" t="str">
        <f>PROPER(LOWER(TRIM(MID(Table2[[#This Row],[name]], FIND(" ", Table2[[#This Row],[name]])+1, LEN(Table2[[#This Row],[name]]) - FIND(" ", Table2[[#This Row],[name]])))))</f>
        <v>Sameh Farouk Marey</v>
      </c>
      <c r="D148" s="18" t="str">
        <f>PROPER(LOWER(TRIM(Table2[[#This Row],[gender]])))</f>
        <v>Female</v>
      </c>
      <c r="E148" s="39">
        <f>Table2[[#This Row],[Date Of Birth]]</f>
        <v>38353</v>
      </c>
      <c r="F148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17 years, 3 months, 1 days</v>
      </c>
      <c r="G148" s="18" t="str">
        <f>IF(VLOOKUP(Table10[[#This Row],[email]], notes1246[email]:notes1246[exam], 2, FALSE) = "EST I", "Yes", "No")</f>
        <v>Yes</v>
      </c>
      <c r="H148" s="18" t="str">
        <f>IF(VLOOKUP(Table10[[#This Row],[email]], notes1246[email]:notes1246[exam], 2, FALSE) = "EST II", "Yes", "No")</f>
        <v>No</v>
      </c>
      <c r="I148" s="18" t="str">
        <f>IFERROR(IF(VLOOKUP(Table10[[#This Row],[email]], Table7[Email]:Table7[Time In], 2,FALSE )=ISBLANK(Table7[Time In]), "No", "Yes"), "No")</f>
        <v>No</v>
      </c>
      <c r="J148" s="18"/>
      <c r="K148" s="18"/>
      <c r="L148" s="18"/>
      <c r="M148" s="18"/>
      <c r="N148" s="18"/>
      <c r="O148" s="18"/>
    </row>
    <row r="149" spans="1:15" x14ac:dyDescent="0.25">
      <c r="A149" s="17" t="s">
        <v>404</v>
      </c>
      <c r="B149" s="18" t="str">
        <f>PROPER(LOWER(TRIM(MID(Table2[[#This Row],[name]], 1, FIND(" ",TRIM(Table2[[#This Row],[name]]))-1))))</f>
        <v>Ziad</v>
      </c>
      <c r="C149" s="18" t="str">
        <f>PROPER(LOWER(TRIM(MID(Table2[[#This Row],[name]], FIND(" ", Table2[[#This Row],[name]])+1, LEN(Table2[[#This Row],[name]]) - FIND(" ", Table2[[#This Row],[name]])))))</f>
        <v>Mohamed Abdellatif Zed Moustafa</v>
      </c>
      <c r="D149" s="18" t="str">
        <f>PROPER(LOWER(TRIM(Table2[[#This Row],[gender]])))</f>
        <v>Male</v>
      </c>
      <c r="E149" s="39">
        <f>Table2[[#This Row],[Date Of Birth]]</f>
        <v>38635</v>
      </c>
      <c r="F149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5 months, 23 days</v>
      </c>
      <c r="G149" s="18" t="str">
        <f>IF(VLOOKUP(Table10[[#This Row],[email]], notes1246[email]:notes1246[exam], 2, FALSE) = "EST I", "Yes", "No")</f>
        <v>Yes</v>
      </c>
      <c r="H149" s="18" t="str">
        <f>IF(VLOOKUP(Table10[[#This Row],[email]], notes1246[email]:notes1246[exam], 2, FALSE) = "EST II", "Yes", "No")</f>
        <v>No</v>
      </c>
      <c r="I149" s="18" t="str">
        <f>IFERROR(IF(VLOOKUP(Table10[[#This Row],[email]], Table7[Email]:Table7[Time In], 2,FALSE )=ISBLANK(Table7[Time In]), "No", "Yes"), "No")</f>
        <v>Yes</v>
      </c>
      <c r="J149" s="18"/>
      <c r="K149" s="18"/>
      <c r="L149" s="18"/>
      <c r="M149" s="18"/>
      <c r="N149" s="18"/>
      <c r="O149" s="18"/>
    </row>
    <row r="150" spans="1:15" x14ac:dyDescent="0.25">
      <c r="A150" s="17" t="s">
        <v>351</v>
      </c>
      <c r="B150" s="18" t="str">
        <f>PROPER(LOWER(TRIM(MID(Table2[[#This Row],[name]], 1, FIND(" ",TRIM(Table2[[#This Row],[name]]))-1))))</f>
        <v>Ziad</v>
      </c>
      <c r="C150" s="18" t="str">
        <f>PROPER(LOWER(TRIM(MID(Table2[[#This Row],[name]], FIND(" ", Table2[[#This Row],[name]])+1, LEN(Table2[[#This Row],[name]]) - FIND(" ", Table2[[#This Row],[name]])))))</f>
        <v>Ahmed Abdelfattah Abou Elmagd</v>
      </c>
      <c r="D150" s="18" t="str">
        <f>PROPER(LOWER(TRIM(Table2[[#This Row],[gender]])))</f>
        <v>Male</v>
      </c>
      <c r="E150" s="39">
        <f>Table2[[#This Row],[Date Of Birth]]</f>
        <v>38548</v>
      </c>
      <c r="F150" s="18" t="str">
        <f>DATEDIF(Table10[[#This Row],[Date Of Birth]],'Assistance Sheet'!$A$2, "Y") &amp; " years, " &amp; DATEDIF(Table10[[#This Row],[Date Of Birth]],'Assistance Sheet'!$A$2, "YM") &amp; " months, " &amp;  DATEDIF(Table10[[#This Row],[Date Of Birth]],'Assistance Sheet'!$A$2, "MD") &amp; " days"</f>
        <v>16 years, 8 months, 18 days</v>
      </c>
      <c r="G150" s="18" t="str">
        <f>IF(VLOOKUP(Table10[[#This Row],[email]], notes1246[email]:notes1246[exam], 2, FALSE) = "EST I", "Yes", "No")</f>
        <v>Yes</v>
      </c>
      <c r="H150" s="18" t="str">
        <f>IF(VLOOKUP(Table10[[#This Row],[email]], notes1246[email]:notes1246[exam], 2, FALSE) = "EST II", "Yes", "No")</f>
        <v>No</v>
      </c>
      <c r="I150" s="18" t="str">
        <f>IFERROR(IF(VLOOKUP(Table10[[#This Row],[email]], Table7[Email]:Table7[Time In], 2,FALSE )=ISBLANK(Table7[Time In]), "No", "Yes"), "No")</f>
        <v>Yes</v>
      </c>
      <c r="J150" s="18"/>
      <c r="K150" s="18"/>
      <c r="L150" s="18"/>
      <c r="M150" s="18"/>
      <c r="N150" s="18"/>
      <c r="O150" s="18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114"/>
  <sheetViews>
    <sheetView zoomScale="110" zoomScaleNormal="110" workbookViewId="0">
      <pane xSplit="1" ySplit="1" topLeftCell="B2" activePane="bottomRight" state="frozen"/>
      <selection activeCell="I24" sqref="I24"/>
      <selection pane="topRight" activeCell="I24" sqref="I24"/>
      <selection pane="bottomLeft" activeCell="I24" sqref="I24"/>
      <selection pane="bottomRight" activeCell="B10" sqref="B10"/>
    </sheetView>
  </sheetViews>
  <sheetFormatPr defaultRowHeight="15" x14ac:dyDescent="0.25"/>
  <cols>
    <col min="1" max="1" width="32.140625" customWidth="1"/>
    <col min="2" max="2" width="11.28515625" bestFit="1" customWidth="1"/>
    <col min="3" max="3" width="12.7109375" bestFit="1" customWidth="1"/>
  </cols>
  <sheetData>
    <row r="1" spans="1:3" x14ac:dyDescent="0.25">
      <c r="A1" s="8" t="s">
        <v>268</v>
      </c>
      <c r="B1" s="9" t="s">
        <v>269</v>
      </c>
      <c r="C1" s="9" t="s">
        <v>270</v>
      </c>
    </row>
    <row r="2" spans="1:3" x14ac:dyDescent="0.25">
      <c r="A2" s="10" t="s">
        <v>349</v>
      </c>
      <c r="B2" s="11">
        <v>0.3354166666666667</v>
      </c>
      <c r="C2" s="11">
        <v>0.50694444444444442</v>
      </c>
    </row>
    <row r="3" spans="1:3" x14ac:dyDescent="0.25">
      <c r="A3" s="10" t="s">
        <v>404</v>
      </c>
      <c r="B3" s="11">
        <v>0.34027777777777773</v>
      </c>
      <c r="C3" s="11">
        <v>0.50694444444444442</v>
      </c>
    </row>
    <row r="4" spans="1:3" x14ac:dyDescent="0.25">
      <c r="A4" s="10" t="s">
        <v>376</v>
      </c>
      <c r="B4" s="11">
        <v>0.32569444444444445</v>
      </c>
      <c r="C4" s="11">
        <v>0.51458333333333328</v>
      </c>
    </row>
    <row r="5" spans="1:3" x14ac:dyDescent="0.25">
      <c r="A5" s="10" t="s">
        <v>424</v>
      </c>
      <c r="B5" s="11">
        <v>0.34652777777777777</v>
      </c>
      <c r="C5" s="11">
        <v>0.50972222222222219</v>
      </c>
    </row>
    <row r="6" spans="1:3" x14ac:dyDescent="0.25">
      <c r="A6" s="10" t="s">
        <v>381</v>
      </c>
      <c r="B6" s="11">
        <v>0.32916666666666666</v>
      </c>
      <c r="C6" s="11">
        <v>0.51041666666666663</v>
      </c>
    </row>
    <row r="7" spans="1:3" x14ac:dyDescent="0.25">
      <c r="A7" s="10" t="s">
        <v>331</v>
      </c>
      <c r="B7" s="11">
        <v>0.34791666666666665</v>
      </c>
      <c r="C7" s="11">
        <v>0.51041666666666663</v>
      </c>
    </row>
    <row r="8" spans="1:3" x14ac:dyDescent="0.25">
      <c r="A8" s="10" t="s">
        <v>394</v>
      </c>
      <c r="B8" s="11">
        <v>0.33194444444444443</v>
      </c>
      <c r="C8" s="11">
        <v>0.51041666666666663</v>
      </c>
    </row>
    <row r="9" spans="1:3" x14ac:dyDescent="0.25">
      <c r="A9" s="10" t="s">
        <v>426</v>
      </c>
      <c r="B9" s="11">
        <v>0.33263888888888887</v>
      </c>
      <c r="C9" s="11">
        <v>0.50694444444444442</v>
      </c>
    </row>
    <row r="10" spans="1:3" x14ac:dyDescent="0.25">
      <c r="A10" s="10" t="s">
        <v>330</v>
      </c>
      <c r="B10" s="11">
        <v>0.34027777777777773</v>
      </c>
      <c r="C10" s="11">
        <v>0.51111111111111118</v>
      </c>
    </row>
    <row r="11" spans="1:3" x14ac:dyDescent="0.25">
      <c r="A11" s="10" t="s">
        <v>335</v>
      </c>
      <c r="B11" s="11"/>
      <c r="C11" s="11"/>
    </row>
    <row r="12" spans="1:3" x14ac:dyDescent="0.25">
      <c r="A12" s="10" t="s">
        <v>317</v>
      </c>
      <c r="B12" s="11">
        <v>0.35000000000000003</v>
      </c>
      <c r="C12" s="11">
        <v>0.51736111111111105</v>
      </c>
    </row>
    <row r="13" spans="1:3" x14ac:dyDescent="0.25">
      <c r="A13" s="10" t="s">
        <v>368</v>
      </c>
      <c r="B13" s="11">
        <v>0.33194444444444443</v>
      </c>
      <c r="C13" s="11">
        <v>0.5083333333333333</v>
      </c>
    </row>
    <row r="14" spans="1:3" x14ac:dyDescent="0.25">
      <c r="A14" s="10" t="s">
        <v>310</v>
      </c>
      <c r="B14" s="11">
        <v>0.33124999999999999</v>
      </c>
      <c r="C14" s="11">
        <v>0.50902777777777775</v>
      </c>
    </row>
    <row r="15" spans="1:3" x14ac:dyDescent="0.25">
      <c r="A15" s="10" t="s">
        <v>320</v>
      </c>
      <c r="B15" s="11">
        <v>0.33333333333333331</v>
      </c>
      <c r="C15" s="11">
        <v>0.51388888888888895</v>
      </c>
    </row>
    <row r="16" spans="1:3" x14ac:dyDescent="0.25">
      <c r="A16" s="10" t="s">
        <v>296</v>
      </c>
      <c r="B16" s="11">
        <v>0.34861111111111115</v>
      </c>
      <c r="C16" s="11">
        <v>0.51388888888888895</v>
      </c>
    </row>
    <row r="17" spans="1:3" x14ac:dyDescent="0.25">
      <c r="A17" s="10" t="s">
        <v>350</v>
      </c>
      <c r="B17" s="11">
        <v>0.34930555555555554</v>
      </c>
      <c r="C17" s="11">
        <v>0.51388888888888895</v>
      </c>
    </row>
    <row r="18" spans="1:3" x14ac:dyDescent="0.25">
      <c r="A18" s="10" t="s">
        <v>326</v>
      </c>
      <c r="B18" s="11">
        <v>0.3298611111111111</v>
      </c>
      <c r="C18" s="11">
        <v>0.50902777777777775</v>
      </c>
    </row>
    <row r="19" spans="1:3" x14ac:dyDescent="0.25">
      <c r="A19" s="10" t="s">
        <v>293</v>
      </c>
      <c r="B19" s="11">
        <v>0.33333333333333331</v>
      </c>
      <c r="C19" s="11">
        <v>0.51388888888888895</v>
      </c>
    </row>
    <row r="20" spans="1:3" x14ac:dyDescent="0.25">
      <c r="A20" s="10" t="s">
        <v>409</v>
      </c>
      <c r="B20" s="11">
        <v>0.33333333333333331</v>
      </c>
      <c r="C20" s="11">
        <v>0.51041666666666663</v>
      </c>
    </row>
    <row r="21" spans="1:3" x14ac:dyDescent="0.25">
      <c r="A21" s="10" t="s">
        <v>327</v>
      </c>
      <c r="B21" s="11">
        <v>0.33611111111111108</v>
      </c>
      <c r="C21" s="11">
        <v>0.50694444444444442</v>
      </c>
    </row>
    <row r="22" spans="1:3" x14ac:dyDescent="0.25">
      <c r="A22" s="10" t="s">
        <v>396</v>
      </c>
      <c r="B22" s="11">
        <v>0.35069444444444442</v>
      </c>
      <c r="C22" s="11">
        <v>0.50694444444444442</v>
      </c>
    </row>
    <row r="23" spans="1:3" x14ac:dyDescent="0.25">
      <c r="A23" s="10" t="s">
        <v>298</v>
      </c>
      <c r="B23" s="11">
        <v>0.32569444444444445</v>
      </c>
      <c r="C23" s="11">
        <v>0.51041666666666663</v>
      </c>
    </row>
    <row r="24" spans="1:3" x14ac:dyDescent="0.25">
      <c r="A24" s="10" t="s">
        <v>351</v>
      </c>
      <c r="B24" s="11">
        <v>0.3263888888888889</v>
      </c>
      <c r="C24" s="11">
        <v>0.50763888888888886</v>
      </c>
    </row>
    <row r="25" spans="1:3" x14ac:dyDescent="0.25">
      <c r="A25" s="10" t="s">
        <v>337</v>
      </c>
      <c r="B25" s="11">
        <v>0.34166666666666662</v>
      </c>
      <c r="C25" s="11">
        <v>0.50694444444444442</v>
      </c>
    </row>
    <row r="26" spans="1:3" x14ac:dyDescent="0.25">
      <c r="A26" s="10" t="s">
        <v>392</v>
      </c>
      <c r="B26" s="11">
        <v>0.34583333333333338</v>
      </c>
      <c r="C26" s="11">
        <v>0.50972222222222219</v>
      </c>
    </row>
    <row r="27" spans="1:3" x14ac:dyDescent="0.25">
      <c r="A27" s="10" t="s">
        <v>360</v>
      </c>
      <c r="B27" s="11">
        <v>0.3263888888888889</v>
      </c>
      <c r="C27" s="11">
        <v>0.5083333333333333</v>
      </c>
    </row>
    <row r="28" spans="1:3" x14ac:dyDescent="0.25">
      <c r="A28" s="10" t="s">
        <v>436</v>
      </c>
      <c r="B28" s="11">
        <v>0.3263888888888889</v>
      </c>
      <c r="C28" s="11">
        <v>0.51041666666666663</v>
      </c>
    </row>
    <row r="29" spans="1:3" x14ac:dyDescent="0.25">
      <c r="A29" s="10" t="s">
        <v>379</v>
      </c>
      <c r="B29" s="11">
        <v>0.3298611111111111</v>
      </c>
      <c r="C29" s="11">
        <v>0.3298611111111111</v>
      </c>
    </row>
    <row r="30" spans="1:3" x14ac:dyDescent="0.25">
      <c r="A30" s="10" t="s">
        <v>302</v>
      </c>
      <c r="B30" s="11">
        <v>0.3298611111111111</v>
      </c>
      <c r="C30" s="11">
        <v>0.50624999999999998</v>
      </c>
    </row>
    <row r="31" spans="1:3" x14ac:dyDescent="0.25">
      <c r="A31" s="10" t="s">
        <v>312</v>
      </c>
      <c r="B31" s="11">
        <v>0.3298611111111111</v>
      </c>
      <c r="C31" s="11">
        <v>0.49791666666666662</v>
      </c>
    </row>
    <row r="32" spans="1:3" x14ac:dyDescent="0.25">
      <c r="A32" s="10" t="s">
        <v>402</v>
      </c>
      <c r="B32" s="11">
        <v>0.3354166666666667</v>
      </c>
      <c r="C32" s="11">
        <v>0.50694444444444442</v>
      </c>
    </row>
    <row r="33" spans="1:3" x14ac:dyDescent="0.25">
      <c r="A33" s="10" t="s">
        <v>382</v>
      </c>
      <c r="B33" s="11"/>
      <c r="C33" s="11"/>
    </row>
    <row r="34" spans="1:3" x14ac:dyDescent="0.25">
      <c r="A34" s="10" t="s">
        <v>387</v>
      </c>
      <c r="B34" s="11">
        <v>0.33958333333333335</v>
      </c>
      <c r="C34" s="11">
        <v>0.51111111111111118</v>
      </c>
    </row>
    <row r="35" spans="1:3" x14ac:dyDescent="0.25">
      <c r="A35" s="10" t="s">
        <v>428</v>
      </c>
      <c r="B35" s="11"/>
      <c r="C35" s="11"/>
    </row>
    <row r="36" spans="1:3" x14ac:dyDescent="0.25">
      <c r="A36" s="10" t="s">
        <v>299</v>
      </c>
      <c r="B36" s="11">
        <v>0.34027777777777773</v>
      </c>
      <c r="C36" s="11">
        <v>0.50694444444444442</v>
      </c>
    </row>
    <row r="37" spans="1:3" x14ac:dyDescent="0.25">
      <c r="A37" s="10" t="s">
        <v>412</v>
      </c>
      <c r="B37" s="11">
        <v>0.32847222222222222</v>
      </c>
      <c r="C37" s="11">
        <v>0.5</v>
      </c>
    </row>
    <row r="38" spans="1:3" x14ac:dyDescent="0.25">
      <c r="A38" s="10" t="s">
        <v>403</v>
      </c>
      <c r="B38" s="11">
        <v>0.33333333333333331</v>
      </c>
      <c r="C38" s="11">
        <v>0.50069444444444444</v>
      </c>
    </row>
    <row r="39" spans="1:3" x14ac:dyDescent="0.25">
      <c r="A39" s="10" t="s">
        <v>383</v>
      </c>
      <c r="B39" s="11">
        <v>0.33194444444444443</v>
      </c>
      <c r="C39" s="11">
        <v>0.50972222222222219</v>
      </c>
    </row>
    <row r="40" spans="1:3" x14ac:dyDescent="0.25">
      <c r="A40" s="10" t="s">
        <v>437</v>
      </c>
      <c r="B40" s="11"/>
      <c r="C40" s="11"/>
    </row>
    <row r="41" spans="1:3" x14ac:dyDescent="0.25">
      <c r="A41" s="10" t="s">
        <v>430</v>
      </c>
      <c r="B41" s="11">
        <v>0.33402777777777781</v>
      </c>
      <c r="C41" s="11">
        <v>0.50694444444444442</v>
      </c>
    </row>
    <row r="42" spans="1:3" x14ac:dyDescent="0.25">
      <c r="A42" s="10" t="s">
        <v>364</v>
      </c>
      <c r="B42" s="11">
        <v>0.34166666666666662</v>
      </c>
      <c r="C42" s="11">
        <v>0.50694444444444442</v>
      </c>
    </row>
    <row r="43" spans="1:3" x14ac:dyDescent="0.25">
      <c r="A43" s="10" t="s">
        <v>304</v>
      </c>
      <c r="B43" s="11">
        <v>0.32777777777777778</v>
      </c>
      <c r="C43" s="11">
        <v>0.50902777777777775</v>
      </c>
    </row>
    <row r="44" spans="1:3" x14ac:dyDescent="0.25">
      <c r="A44" s="10" t="s">
        <v>374</v>
      </c>
      <c r="B44" s="11"/>
      <c r="C44" s="11"/>
    </row>
    <row r="45" spans="1:3" x14ac:dyDescent="0.25">
      <c r="A45" s="10" t="s">
        <v>315</v>
      </c>
      <c r="B45" s="11">
        <v>0.34375</v>
      </c>
      <c r="C45" s="11">
        <v>0.51041666666666663</v>
      </c>
    </row>
    <row r="46" spans="1:3" x14ac:dyDescent="0.25">
      <c r="A46" s="10" t="s">
        <v>347</v>
      </c>
      <c r="B46" s="11">
        <v>0.33333333333333331</v>
      </c>
      <c r="C46" s="11">
        <v>0.50972222222222219</v>
      </c>
    </row>
    <row r="47" spans="1:3" x14ac:dyDescent="0.25">
      <c r="A47" s="10" t="s">
        <v>429</v>
      </c>
      <c r="B47" s="11">
        <v>0.3298611111111111</v>
      </c>
      <c r="C47" s="11">
        <v>0.51041666666666663</v>
      </c>
    </row>
    <row r="48" spans="1:3" x14ac:dyDescent="0.25">
      <c r="A48" s="10" t="s">
        <v>384</v>
      </c>
      <c r="B48" s="11">
        <v>0.3354166666666667</v>
      </c>
      <c r="C48" s="11">
        <v>0.50902777777777775</v>
      </c>
    </row>
    <row r="49" spans="1:3" x14ac:dyDescent="0.25">
      <c r="A49" s="10" t="s">
        <v>423</v>
      </c>
      <c r="B49" s="11">
        <v>0.32708333333333334</v>
      </c>
      <c r="C49" s="11">
        <v>0.50972222222222219</v>
      </c>
    </row>
    <row r="50" spans="1:3" x14ac:dyDescent="0.25">
      <c r="A50" s="10" t="s">
        <v>338</v>
      </c>
      <c r="B50" s="11"/>
      <c r="C50" s="11"/>
    </row>
    <row r="51" spans="1:3" x14ac:dyDescent="0.25">
      <c r="A51" s="10" t="s">
        <v>343</v>
      </c>
      <c r="B51" s="11">
        <v>0.3298611111111111</v>
      </c>
      <c r="C51" s="11">
        <v>0.51111111111111118</v>
      </c>
    </row>
    <row r="52" spans="1:3" x14ac:dyDescent="0.25">
      <c r="A52" s="10" t="s">
        <v>354</v>
      </c>
      <c r="B52" s="11"/>
      <c r="C52" s="11"/>
    </row>
    <row r="53" spans="1:3" x14ac:dyDescent="0.25">
      <c r="A53" s="10" t="s">
        <v>297</v>
      </c>
      <c r="B53" s="11">
        <v>0.34375</v>
      </c>
      <c r="C53" s="11">
        <v>0.50694444444444442</v>
      </c>
    </row>
    <row r="54" spans="1:3" x14ac:dyDescent="0.25">
      <c r="A54" s="10" t="s">
        <v>311</v>
      </c>
      <c r="B54" s="11">
        <v>0.33333333333333331</v>
      </c>
      <c r="C54" s="11">
        <v>0.50902777777777775</v>
      </c>
    </row>
    <row r="55" spans="1:3" x14ac:dyDescent="0.25">
      <c r="A55" s="10" t="s">
        <v>395</v>
      </c>
      <c r="B55" s="11">
        <v>0.34861111111111115</v>
      </c>
      <c r="C55" s="11">
        <v>0.51041666666666663</v>
      </c>
    </row>
    <row r="56" spans="1:3" x14ac:dyDescent="0.25">
      <c r="A56" s="10" t="s">
        <v>425</v>
      </c>
      <c r="B56" s="11">
        <v>0.3263888888888889</v>
      </c>
      <c r="C56" s="11">
        <v>0.51041666666666663</v>
      </c>
    </row>
    <row r="57" spans="1:3" x14ac:dyDescent="0.25">
      <c r="A57" s="10" t="s">
        <v>290</v>
      </c>
      <c r="B57" s="11"/>
      <c r="C57" s="11"/>
    </row>
    <row r="58" spans="1:3" x14ac:dyDescent="0.25">
      <c r="A58" s="10" t="s">
        <v>389</v>
      </c>
      <c r="B58" s="11">
        <v>0.32847222222222222</v>
      </c>
      <c r="C58" s="11">
        <v>0.50486111111111109</v>
      </c>
    </row>
    <row r="59" spans="1:3" x14ac:dyDescent="0.25">
      <c r="A59" s="10" t="s">
        <v>333</v>
      </c>
      <c r="B59" s="11">
        <v>0.33680555555555558</v>
      </c>
      <c r="C59" s="11">
        <v>0.50763888888888886</v>
      </c>
    </row>
    <row r="60" spans="1:3" x14ac:dyDescent="0.25">
      <c r="A60" s="10" t="s">
        <v>329</v>
      </c>
      <c r="B60" s="11"/>
      <c r="C60" s="11"/>
    </row>
    <row r="61" spans="1:3" x14ac:dyDescent="0.25">
      <c r="A61" s="10" t="s">
        <v>421</v>
      </c>
      <c r="B61" s="12"/>
      <c r="C61" s="12"/>
    </row>
    <row r="62" spans="1:3" x14ac:dyDescent="0.25">
      <c r="A62" s="10" t="s">
        <v>433</v>
      </c>
      <c r="B62" s="11">
        <v>0.3354166666666667</v>
      </c>
      <c r="C62" s="11">
        <v>0.50972222222222219</v>
      </c>
    </row>
    <row r="63" spans="1:3" x14ac:dyDescent="0.25">
      <c r="A63" s="10" t="s">
        <v>346</v>
      </c>
      <c r="B63" s="11"/>
      <c r="C63" s="11"/>
    </row>
    <row r="64" spans="1:3" x14ac:dyDescent="0.25">
      <c r="A64" s="10" t="s">
        <v>300</v>
      </c>
      <c r="B64" s="11"/>
      <c r="C64" s="11"/>
    </row>
    <row r="65" spans="1:3" x14ac:dyDescent="0.25">
      <c r="A65" s="10" t="s">
        <v>313</v>
      </c>
      <c r="B65" s="11"/>
      <c r="C65" s="11"/>
    </row>
    <row r="66" spans="1:3" x14ac:dyDescent="0.25">
      <c r="A66" s="10" t="s">
        <v>342</v>
      </c>
      <c r="B66" s="11"/>
      <c r="C66" s="11"/>
    </row>
    <row r="67" spans="1:3" x14ac:dyDescent="0.25">
      <c r="A67" s="10" t="s">
        <v>385</v>
      </c>
      <c r="B67" s="11"/>
      <c r="C67" s="11"/>
    </row>
    <row r="68" spans="1:3" x14ac:dyDescent="0.25">
      <c r="A68" s="10" t="s">
        <v>399</v>
      </c>
      <c r="B68" s="11"/>
      <c r="C68" s="11"/>
    </row>
    <row r="69" spans="1:3" x14ac:dyDescent="0.25">
      <c r="A69" s="10" t="s">
        <v>434</v>
      </c>
      <c r="B69" s="11"/>
      <c r="C69" s="11"/>
    </row>
    <row r="70" spans="1:3" x14ac:dyDescent="0.25">
      <c r="A70" s="10" t="s">
        <v>359</v>
      </c>
      <c r="B70" s="11">
        <v>0.34722222222222227</v>
      </c>
      <c r="C70" s="11">
        <v>0.50902777777777775</v>
      </c>
    </row>
    <row r="71" spans="1:3" x14ac:dyDescent="0.25">
      <c r="A71" s="10" t="s">
        <v>400</v>
      </c>
      <c r="B71" s="11">
        <v>0.33263888888888887</v>
      </c>
      <c r="C71" s="11">
        <v>0.50486111111111109</v>
      </c>
    </row>
    <row r="72" spans="1:3" x14ac:dyDescent="0.25">
      <c r="A72" s="10" t="s">
        <v>367</v>
      </c>
      <c r="B72" s="11"/>
      <c r="C72" s="11"/>
    </row>
    <row r="73" spans="1:3" x14ac:dyDescent="0.25">
      <c r="A73" s="10" t="s">
        <v>413</v>
      </c>
      <c r="B73" s="11">
        <v>0.34166666666666662</v>
      </c>
      <c r="C73" s="11">
        <v>0.50347222222222221</v>
      </c>
    </row>
    <row r="74" spans="1:3" x14ac:dyDescent="0.25">
      <c r="A74" s="10" t="s">
        <v>415</v>
      </c>
      <c r="B74" s="11">
        <v>0.33888888888888885</v>
      </c>
      <c r="C74" s="11">
        <v>0.5083333333333333</v>
      </c>
    </row>
    <row r="75" spans="1:3" x14ac:dyDescent="0.25">
      <c r="A75" s="10" t="s">
        <v>358</v>
      </c>
      <c r="B75" s="11">
        <v>0.33194444444444443</v>
      </c>
      <c r="C75" s="11">
        <v>0.50763888888888886</v>
      </c>
    </row>
    <row r="76" spans="1:3" x14ac:dyDescent="0.25">
      <c r="A76" s="10" t="s">
        <v>318</v>
      </c>
      <c r="B76" s="11">
        <v>0.3298611111111111</v>
      </c>
      <c r="C76" s="11">
        <v>0.50694444444444442</v>
      </c>
    </row>
    <row r="77" spans="1:3" x14ac:dyDescent="0.25">
      <c r="A77" s="10" t="s">
        <v>362</v>
      </c>
      <c r="B77" s="11">
        <v>0.3347222222222222</v>
      </c>
      <c r="C77" s="11">
        <v>0.50763888888888886</v>
      </c>
    </row>
    <row r="78" spans="1:3" x14ac:dyDescent="0.25">
      <c r="A78" s="10" t="s">
        <v>422</v>
      </c>
      <c r="B78" s="11">
        <v>0.32847222222222222</v>
      </c>
      <c r="C78" s="11">
        <v>0.51041666666666663</v>
      </c>
    </row>
    <row r="79" spans="1:3" x14ac:dyDescent="0.25">
      <c r="A79" s="10" t="s">
        <v>371</v>
      </c>
      <c r="B79" s="11">
        <v>0.34166666666666662</v>
      </c>
      <c r="C79" s="11">
        <v>0.5083333333333333</v>
      </c>
    </row>
    <row r="80" spans="1:3" x14ac:dyDescent="0.25">
      <c r="A80" s="10" t="s">
        <v>419</v>
      </c>
      <c r="B80" s="11"/>
      <c r="C80" s="11"/>
    </row>
    <row r="81" spans="1:3" x14ac:dyDescent="0.25">
      <c r="A81" s="10" t="s">
        <v>427</v>
      </c>
      <c r="B81" s="11">
        <v>0.32777777777777778</v>
      </c>
      <c r="C81" s="11">
        <v>0.51041666666666663</v>
      </c>
    </row>
    <row r="82" spans="1:3" x14ac:dyDescent="0.25">
      <c r="A82" s="10" t="s">
        <v>386</v>
      </c>
      <c r="B82" s="11"/>
      <c r="C82" s="11"/>
    </row>
    <row r="83" spans="1:3" x14ac:dyDescent="0.25">
      <c r="A83" s="10" t="s">
        <v>307</v>
      </c>
      <c r="B83" s="11"/>
      <c r="C83" s="11"/>
    </row>
    <row r="84" spans="1:3" x14ac:dyDescent="0.25">
      <c r="A84" s="10" t="s">
        <v>308</v>
      </c>
      <c r="B84" s="11"/>
      <c r="C84" s="11"/>
    </row>
    <row r="85" spans="1:3" x14ac:dyDescent="0.25">
      <c r="A85" s="10" t="s">
        <v>340</v>
      </c>
      <c r="B85" s="11">
        <v>0.32847222222222222</v>
      </c>
      <c r="C85" s="11">
        <v>0.50763888888888886</v>
      </c>
    </row>
    <row r="86" spans="1:3" x14ac:dyDescent="0.25">
      <c r="A86" s="10" t="s">
        <v>414</v>
      </c>
      <c r="B86" s="11">
        <v>0.3354166666666667</v>
      </c>
      <c r="C86" s="11">
        <v>0.50972222222222219</v>
      </c>
    </row>
    <row r="87" spans="1:3" x14ac:dyDescent="0.25">
      <c r="A87" s="10" t="s">
        <v>438</v>
      </c>
      <c r="B87" s="11">
        <v>0.34027777777777773</v>
      </c>
      <c r="C87" s="11">
        <v>0.50902777777777775</v>
      </c>
    </row>
    <row r="88" spans="1:3" x14ac:dyDescent="0.25">
      <c r="A88" s="10" t="s">
        <v>401</v>
      </c>
      <c r="B88" s="11">
        <v>0.34097222222222223</v>
      </c>
      <c r="C88" s="11">
        <v>0.49027777777777781</v>
      </c>
    </row>
    <row r="89" spans="1:3" x14ac:dyDescent="0.25">
      <c r="A89" s="10" t="s">
        <v>397</v>
      </c>
      <c r="B89" s="11">
        <v>0.33611111111111108</v>
      </c>
      <c r="C89" s="11">
        <v>0.50694444444444442</v>
      </c>
    </row>
    <row r="90" spans="1:3" x14ac:dyDescent="0.25">
      <c r="A90" s="10" t="s">
        <v>420</v>
      </c>
      <c r="B90" s="11">
        <v>0.33958333333333335</v>
      </c>
      <c r="C90" s="11">
        <v>0.50763888888888886</v>
      </c>
    </row>
    <row r="91" spans="1:3" x14ac:dyDescent="0.25">
      <c r="A91" s="10" t="s">
        <v>372</v>
      </c>
      <c r="B91" s="11">
        <v>0.32916666666666666</v>
      </c>
      <c r="C91" s="11">
        <v>0.50763888888888886</v>
      </c>
    </row>
    <row r="92" spans="1:3" x14ac:dyDescent="0.25">
      <c r="A92" s="10" t="s">
        <v>345</v>
      </c>
      <c r="B92" s="11">
        <v>0.3354166666666667</v>
      </c>
      <c r="C92" s="11">
        <v>0.50694444444444442</v>
      </c>
    </row>
    <row r="93" spans="1:3" x14ac:dyDescent="0.25">
      <c r="A93" s="10" t="s">
        <v>373</v>
      </c>
      <c r="B93" s="11">
        <v>0.33124999999999999</v>
      </c>
      <c r="C93" s="11">
        <v>0.5</v>
      </c>
    </row>
    <row r="94" spans="1:3" x14ac:dyDescent="0.25">
      <c r="A94" s="10" t="s">
        <v>370</v>
      </c>
      <c r="B94" s="11">
        <v>0.33194444444444443</v>
      </c>
      <c r="C94" s="11">
        <v>0.51041666666666663</v>
      </c>
    </row>
    <row r="95" spans="1:3" x14ac:dyDescent="0.25">
      <c r="A95" s="10" t="s">
        <v>417</v>
      </c>
      <c r="B95" s="11">
        <v>0.34652777777777777</v>
      </c>
      <c r="C95" s="11">
        <v>0.51111111111111118</v>
      </c>
    </row>
    <row r="96" spans="1:3" x14ac:dyDescent="0.25">
      <c r="A96" s="10" t="s">
        <v>305</v>
      </c>
      <c r="B96" s="11"/>
      <c r="C96" s="11"/>
    </row>
    <row r="97" spans="1:3" x14ac:dyDescent="0.25">
      <c r="A97" s="10" t="s">
        <v>341</v>
      </c>
      <c r="B97" s="11">
        <v>0.33611111111111108</v>
      </c>
      <c r="C97" s="11">
        <v>0.51041666666666663</v>
      </c>
    </row>
    <row r="98" spans="1:3" x14ac:dyDescent="0.25">
      <c r="A98" s="10" t="s">
        <v>410</v>
      </c>
      <c r="B98" s="11">
        <v>0.34236111111111112</v>
      </c>
      <c r="C98" s="11">
        <v>0.51111111111111118</v>
      </c>
    </row>
    <row r="99" spans="1:3" x14ac:dyDescent="0.25">
      <c r="A99" s="10" t="s">
        <v>380</v>
      </c>
      <c r="B99" s="11">
        <v>0.34027777777777773</v>
      </c>
      <c r="C99" s="11">
        <v>0.49652777777777773</v>
      </c>
    </row>
    <row r="100" spans="1:3" x14ac:dyDescent="0.25">
      <c r="A100" s="10" t="s">
        <v>391</v>
      </c>
      <c r="B100" s="11">
        <v>0.33819444444444446</v>
      </c>
      <c r="C100" s="11">
        <v>0.5</v>
      </c>
    </row>
    <row r="101" spans="1:3" x14ac:dyDescent="0.25">
      <c r="A101" s="10" t="s">
        <v>334</v>
      </c>
      <c r="B101" s="11">
        <v>0.34166666666666662</v>
      </c>
      <c r="C101" s="11">
        <v>0.5</v>
      </c>
    </row>
    <row r="102" spans="1:3" x14ac:dyDescent="0.25">
      <c r="A102" s="10" t="s">
        <v>418</v>
      </c>
      <c r="B102" s="11">
        <v>0.33680555555555558</v>
      </c>
      <c r="C102" s="11">
        <v>0.51041666666666663</v>
      </c>
    </row>
    <row r="103" spans="1:3" x14ac:dyDescent="0.25">
      <c r="A103" s="10" t="s">
        <v>324</v>
      </c>
      <c r="B103" s="11">
        <v>0.33333333333333331</v>
      </c>
      <c r="C103" s="11">
        <v>0.51041666666666663</v>
      </c>
    </row>
    <row r="104" spans="1:3" x14ac:dyDescent="0.25">
      <c r="A104" s="10" t="s">
        <v>363</v>
      </c>
      <c r="B104" s="11">
        <v>0.3263888888888889</v>
      </c>
      <c r="C104" s="11">
        <v>0.50694444444444442</v>
      </c>
    </row>
    <row r="105" spans="1:3" x14ac:dyDescent="0.25">
      <c r="A105" s="10" t="s">
        <v>355</v>
      </c>
      <c r="B105" s="11">
        <v>0.33680555555555558</v>
      </c>
      <c r="C105" s="11">
        <v>0.51041666666666663</v>
      </c>
    </row>
    <row r="106" spans="1:3" x14ac:dyDescent="0.25">
      <c r="A106" s="10" t="s">
        <v>291</v>
      </c>
      <c r="B106" s="11"/>
      <c r="C106" s="11"/>
    </row>
    <row r="107" spans="1:3" x14ac:dyDescent="0.25">
      <c r="A107" s="10" t="s">
        <v>375</v>
      </c>
      <c r="B107" s="11">
        <v>0.3298611111111111</v>
      </c>
      <c r="C107" s="11">
        <v>0.50624999999999998</v>
      </c>
    </row>
    <row r="108" spans="1:3" x14ac:dyDescent="0.25">
      <c r="A108" s="10" t="s">
        <v>365</v>
      </c>
      <c r="B108" s="11">
        <v>0.34375</v>
      </c>
      <c r="C108" s="11">
        <v>0.50694444444444442</v>
      </c>
    </row>
    <row r="109" spans="1:3" x14ac:dyDescent="0.25">
      <c r="A109" s="10" t="s">
        <v>353</v>
      </c>
      <c r="B109" s="11">
        <v>0.3298611111111111</v>
      </c>
      <c r="C109" s="11">
        <v>0.50347222222222221</v>
      </c>
    </row>
    <row r="110" spans="1:3" x14ac:dyDescent="0.25">
      <c r="A110" s="10" t="s">
        <v>388</v>
      </c>
      <c r="B110" s="11"/>
      <c r="C110" s="11"/>
    </row>
    <row r="111" spans="1:3" x14ac:dyDescent="0.25">
      <c r="A111" s="10" t="s">
        <v>390</v>
      </c>
      <c r="B111" s="11">
        <v>0.3298611111111111</v>
      </c>
      <c r="C111" s="11">
        <v>0.51041666666666663</v>
      </c>
    </row>
    <row r="112" spans="1:3" x14ac:dyDescent="0.25">
      <c r="A112" s="10" t="s">
        <v>408</v>
      </c>
      <c r="B112" s="11">
        <v>0.34027777777777773</v>
      </c>
      <c r="C112" s="11">
        <v>0.5</v>
      </c>
    </row>
    <row r="113" spans="1:3" x14ac:dyDescent="0.25">
      <c r="A113" s="10" t="s">
        <v>377</v>
      </c>
      <c r="B113" s="11">
        <v>0.34027777777777773</v>
      </c>
      <c r="C113" s="11">
        <v>0.51041666666666663</v>
      </c>
    </row>
    <row r="114" spans="1:3" x14ac:dyDescent="0.25">
      <c r="A114" s="10" t="s">
        <v>292</v>
      </c>
      <c r="B114" s="11">
        <v>0.34375</v>
      </c>
      <c r="C114" s="11">
        <v>0.5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37"/>
  <sheetViews>
    <sheetView zoomScaleNormal="100" workbookViewId="0">
      <pane xSplit="1" ySplit="1" topLeftCell="B2" activePane="bottomRight" state="frozen"/>
      <selection activeCell="A2" sqref="A2:H1580"/>
      <selection pane="topRight" activeCell="A2" sqref="A2:H1580"/>
      <selection pane="bottomLeft" activeCell="A2" sqref="A2:H1580"/>
      <selection pane="bottomRight" activeCell="B1" sqref="B1"/>
    </sheetView>
  </sheetViews>
  <sheetFormatPr defaultRowHeight="15" x14ac:dyDescent="0.25"/>
  <cols>
    <col min="1" max="1" width="20.28515625" customWidth="1"/>
    <col min="2" max="7" width="8" customWidth="1"/>
  </cols>
  <sheetData>
    <row r="1" spans="1:7" x14ac:dyDescent="0.25">
      <c r="A1" s="8" t="s">
        <v>268</v>
      </c>
      <c r="B1" s="13" t="s">
        <v>273</v>
      </c>
      <c r="C1" s="13" t="s">
        <v>274</v>
      </c>
      <c r="D1" s="13" t="s">
        <v>275</v>
      </c>
      <c r="E1" s="13" t="s">
        <v>276</v>
      </c>
      <c r="F1" s="13" t="s">
        <v>277</v>
      </c>
      <c r="G1" s="13" t="s">
        <v>278</v>
      </c>
    </row>
    <row r="2" spans="1:7" x14ac:dyDescent="0.25">
      <c r="A2" s="10" t="s">
        <v>416</v>
      </c>
      <c r="B2" s="15">
        <v>0.41597222222222219</v>
      </c>
      <c r="C2" s="15">
        <v>0.46666666666666662</v>
      </c>
      <c r="D2" s="15">
        <v>0.47500000000000003</v>
      </c>
      <c r="E2" s="15">
        <v>0.52083333333333337</v>
      </c>
      <c r="F2" s="15" t="s">
        <v>7</v>
      </c>
      <c r="G2" s="15" t="s">
        <v>7</v>
      </c>
    </row>
    <row r="3" spans="1:7" x14ac:dyDescent="0.25">
      <c r="A3" s="10" t="s">
        <v>306</v>
      </c>
      <c r="B3" s="15">
        <v>0.41388888888888892</v>
      </c>
      <c r="C3" s="15">
        <v>0.4597222222222222</v>
      </c>
      <c r="D3" s="15">
        <v>0.47916666666666669</v>
      </c>
      <c r="E3" s="15">
        <v>0.52083333333333337</v>
      </c>
      <c r="F3" s="15" t="s">
        <v>7</v>
      </c>
      <c r="G3" s="15" t="s">
        <v>7</v>
      </c>
    </row>
    <row r="4" spans="1:7" x14ac:dyDescent="0.25">
      <c r="A4" s="10" t="s">
        <v>325</v>
      </c>
      <c r="B4" s="15">
        <v>0.4145833333333333</v>
      </c>
      <c r="C4" s="15">
        <v>0.46180555555555558</v>
      </c>
      <c r="D4" s="15">
        <v>0.47916666666666669</v>
      </c>
      <c r="E4" s="15">
        <v>0.52222222222222225</v>
      </c>
      <c r="F4" s="15">
        <v>0.32291666666666669</v>
      </c>
      <c r="G4" s="15">
        <v>0.39583333333333331</v>
      </c>
    </row>
    <row r="5" spans="1:7" x14ac:dyDescent="0.25">
      <c r="A5" s="10" t="s">
        <v>319</v>
      </c>
      <c r="B5" s="15">
        <v>0.4152777777777778</v>
      </c>
      <c r="C5" s="15">
        <v>0.4604166666666667</v>
      </c>
      <c r="D5" s="15"/>
      <c r="E5" s="15"/>
      <c r="F5" s="15">
        <v>0.32291666666666669</v>
      </c>
      <c r="G5" s="15">
        <v>0.39583333333333331</v>
      </c>
    </row>
    <row r="6" spans="1:7" x14ac:dyDescent="0.25">
      <c r="A6" s="10" t="s">
        <v>328</v>
      </c>
      <c r="B6" s="15">
        <v>0.41319444444444442</v>
      </c>
      <c r="C6" s="15">
        <v>0.4548611111111111</v>
      </c>
      <c r="D6" s="15">
        <v>0.47569444444444442</v>
      </c>
      <c r="E6" s="15">
        <v>0.52083333333333337</v>
      </c>
      <c r="F6" s="15" t="s">
        <v>7</v>
      </c>
      <c r="G6" s="15" t="s">
        <v>7</v>
      </c>
    </row>
    <row r="7" spans="1:7" x14ac:dyDescent="0.25">
      <c r="A7" s="10" t="s">
        <v>339</v>
      </c>
      <c r="B7" s="15"/>
      <c r="C7" s="15"/>
      <c r="D7" s="15">
        <v>0.47916666666666669</v>
      </c>
      <c r="E7" s="15">
        <v>0.52083333333333337</v>
      </c>
      <c r="F7" s="15" t="s">
        <v>7</v>
      </c>
      <c r="G7" s="15" t="s">
        <v>7</v>
      </c>
    </row>
    <row r="8" spans="1:7" x14ac:dyDescent="0.25">
      <c r="A8" s="10" t="s">
        <v>407</v>
      </c>
      <c r="B8" s="15">
        <v>0.40763888888888888</v>
      </c>
      <c r="C8" s="15">
        <v>0.4597222222222222</v>
      </c>
      <c r="D8" s="15">
        <v>0.47916666666666669</v>
      </c>
      <c r="E8" s="15">
        <v>0.52361111111111114</v>
      </c>
      <c r="F8" s="15" t="s">
        <v>7</v>
      </c>
      <c r="G8" s="15" t="s">
        <v>7</v>
      </c>
    </row>
    <row r="9" spans="1:7" x14ac:dyDescent="0.25">
      <c r="A9" s="10" t="s">
        <v>295</v>
      </c>
      <c r="B9" s="15">
        <v>0.41388888888888892</v>
      </c>
      <c r="C9" s="15">
        <v>0.45277777777777778</v>
      </c>
      <c r="D9" s="15">
        <v>0.47847222222222219</v>
      </c>
      <c r="E9" s="15">
        <v>0.52083333333333337</v>
      </c>
      <c r="F9" s="15" t="s">
        <v>7</v>
      </c>
      <c r="G9" s="15" t="s">
        <v>7</v>
      </c>
    </row>
    <row r="10" spans="1:7" x14ac:dyDescent="0.25">
      <c r="A10" s="10" t="s">
        <v>369</v>
      </c>
      <c r="B10" s="15">
        <v>0.41319444444444442</v>
      </c>
      <c r="C10" s="15">
        <v>0.45694444444444443</v>
      </c>
      <c r="D10" s="15">
        <v>0.47916666666666669</v>
      </c>
      <c r="E10" s="15">
        <v>0.51666666666666672</v>
      </c>
      <c r="F10" s="15" t="s">
        <v>7</v>
      </c>
      <c r="G10" s="15" t="s">
        <v>7</v>
      </c>
    </row>
    <row r="11" spans="1:7" x14ac:dyDescent="0.25">
      <c r="A11" s="10" t="s">
        <v>431</v>
      </c>
      <c r="B11" s="15">
        <v>0.40972222222222227</v>
      </c>
      <c r="C11" s="15">
        <v>0.46319444444444446</v>
      </c>
      <c r="D11" s="15">
        <v>0.47638888888888892</v>
      </c>
      <c r="E11" s="15">
        <v>0.52638888888888891</v>
      </c>
      <c r="F11" s="15" t="s">
        <v>7</v>
      </c>
      <c r="G11" s="15" t="s">
        <v>7</v>
      </c>
    </row>
    <row r="12" spans="1:7" x14ac:dyDescent="0.25">
      <c r="A12" s="10" t="s">
        <v>321</v>
      </c>
      <c r="B12" s="15"/>
      <c r="C12" s="15"/>
      <c r="D12" s="15"/>
      <c r="E12" s="15"/>
      <c r="F12" s="15" t="s">
        <v>7</v>
      </c>
      <c r="G12" s="15" t="s">
        <v>7</v>
      </c>
    </row>
    <row r="13" spans="1:7" x14ac:dyDescent="0.25">
      <c r="A13" s="10" t="s">
        <v>316</v>
      </c>
      <c r="B13" s="15">
        <v>0.4055555555555555</v>
      </c>
      <c r="C13" s="15">
        <v>0.4604166666666667</v>
      </c>
      <c r="D13" s="15">
        <v>0.47569444444444442</v>
      </c>
      <c r="E13" s="15">
        <v>0.52083333333333337</v>
      </c>
      <c r="F13" s="15" t="s">
        <v>7</v>
      </c>
      <c r="G13" s="15" t="s">
        <v>7</v>
      </c>
    </row>
    <row r="14" spans="1:7" x14ac:dyDescent="0.25">
      <c r="A14" s="10" t="s">
        <v>356</v>
      </c>
      <c r="B14" s="15">
        <v>0.41319444444444442</v>
      </c>
      <c r="C14" s="15">
        <v>0.4548611111111111</v>
      </c>
      <c r="D14" s="15">
        <v>0.47916666666666669</v>
      </c>
      <c r="E14" s="15">
        <v>0.51666666666666672</v>
      </c>
      <c r="F14" s="15" t="s">
        <v>7</v>
      </c>
      <c r="G14" s="15" t="s">
        <v>7</v>
      </c>
    </row>
    <row r="15" spans="1:7" x14ac:dyDescent="0.25">
      <c r="A15" s="10" t="s">
        <v>294</v>
      </c>
      <c r="B15" s="15">
        <v>0.41180555555555554</v>
      </c>
      <c r="C15" s="15">
        <v>0.4597222222222222</v>
      </c>
      <c r="D15" s="15">
        <v>0.47986111111111113</v>
      </c>
      <c r="E15" s="15">
        <v>0.51944444444444449</v>
      </c>
      <c r="F15" s="15" t="s">
        <v>7</v>
      </c>
      <c r="G15" s="15" t="s">
        <v>7</v>
      </c>
    </row>
    <row r="16" spans="1:7" x14ac:dyDescent="0.25">
      <c r="A16" s="10" t="s">
        <v>332</v>
      </c>
      <c r="B16" s="15"/>
      <c r="C16" s="15"/>
      <c r="D16" s="15"/>
      <c r="E16" s="15"/>
      <c r="F16" s="15" t="s">
        <v>7</v>
      </c>
      <c r="G16" s="15" t="s">
        <v>7</v>
      </c>
    </row>
    <row r="17" spans="1:7" x14ac:dyDescent="0.25">
      <c r="A17" s="10" t="s">
        <v>352</v>
      </c>
      <c r="B17" s="15">
        <v>0.39583333333333331</v>
      </c>
      <c r="C17" s="15">
        <v>0.46388888888888885</v>
      </c>
      <c r="D17" s="15">
        <v>0.4777777777777778</v>
      </c>
      <c r="E17" s="15">
        <v>0.52708333333333335</v>
      </c>
      <c r="F17" s="15" t="s">
        <v>7</v>
      </c>
      <c r="G17" s="15" t="s">
        <v>7</v>
      </c>
    </row>
    <row r="18" spans="1:7" x14ac:dyDescent="0.25">
      <c r="A18" s="10" t="s">
        <v>323</v>
      </c>
      <c r="B18" s="15">
        <v>0.41319444444444442</v>
      </c>
      <c r="C18" s="15">
        <v>0.46666666666666662</v>
      </c>
      <c r="D18" s="15">
        <v>0.47222222222222227</v>
      </c>
      <c r="E18" s="15">
        <v>0.52013888888888882</v>
      </c>
      <c r="F18" s="15" t="s">
        <v>7</v>
      </c>
      <c r="G18" s="15" t="s">
        <v>7</v>
      </c>
    </row>
    <row r="19" spans="1:7" x14ac:dyDescent="0.25">
      <c r="A19" s="10" t="s">
        <v>393</v>
      </c>
      <c r="B19" s="15">
        <v>0.40833333333333338</v>
      </c>
      <c r="C19" s="15">
        <v>0.46666666666666662</v>
      </c>
      <c r="D19" s="15">
        <v>0.47430555555555554</v>
      </c>
      <c r="E19" s="15">
        <v>0.52152777777777781</v>
      </c>
      <c r="F19" s="15" t="s">
        <v>7</v>
      </c>
      <c r="G19" s="15" t="s">
        <v>7</v>
      </c>
    </row>
    <row r="20" spans="1:7" x14ac:dyDescent="0.25">
      <c r="A20" s="10" t="s">
        <v>378</v>
      </c>
      <c r="B20" s="15">
        <v>0.41319444444444442</v>
      </c>
      <c r="C20" s="15">
        <v>0.4597222222222222</v>
      </c>
      <c r="D20" s="15"/>
      <c r="E20" s="15"/>
      <c r="F20" s="15" t="s">
        <v>7</v>
      </c>
      <c r="G20" s="15" t="s">
        <v>7</v>
      </c>
    </row>
    <row r="21" spans="1:7" x14ac:dyDescent="0.25">
      <c r="A21" s="10" t="s">
        <v>348</v>
      </c>
      <c r="B21" s="15">
        <v>0.41319444444444442</v>
      </c>
      <c r="C21" s="15">
        <v>0.46388888888888885</v>
      </c>
      <c r="D21" s="15">
        <v>0.47222222222222227</v>
      </c>
      <c r="E21" s="15">
        <v>0.52569444444444446</v>
      </c>
      <c r="F21" s="15" t="s">
        <v>7</v>
      </c>
      <c r="G21" s="15" t="s">
        <v>7</v>
      </c>
    </row>
    <row r="22" spans="1:7" x14ac:dyDescent="0.25">
      <c r="A22" s="10" t="s">
        <v>322</v>
      </c>
      <c r="B22" s="15">
        <v>0.41319444444444442</v>
      </c>
      <c r="C22" s="15">
        <v>0.46597222222222223</v>
      </c>
      <c r="D22" s="15">
        <v>0.47916666666666669</v>
      </c>
      <c r="E22" s="15">
        <v>0.51944444444444449</v>
      </c>
      <c r="F22" s="15" t="s">
        <v>7</v>
      </c>
      <c r="G22" s="15" t="s">
        <v>7</v>
      </c>
    </row>
    <row r="23" spans="1:7" x14ac:dyDescent="0.25">
      <c r="A23" s="10" t="s">
        <v>303</v>
      </c>
      <c r="B23" s="15"/>
      <c r="C23" s="15"/>
      <c r="D23" s="15">
        <v>0.47847222222222219</v>
      </c>
      <c r="E23" s="15">
        <v>0.52083333333333337</v>
      </c>
      <c r="F23" s="15" t="s">
        <v>7</v>
      </c>
      <c r="G23" s="15" t="s">
        <v>7</v>
      </c>
    </row>
    <row r="24" spans="1:7" x14ac:dyDescent="0.25">
      <c r="A24" s="10" t="s">
        <v>314</v>
      </c>
      <c r="B24" s="15">
        <v>0.4055555555555555</v>
      </c>
      <c r="C24" s="15">
        <v>0.46180555555555558</v>
      </c>
      <c r="D24" s="15">
        <v>0.47430555555555554</v>
      </c>
      <c r="E24" s="15">
        <v>0.52152777777777781</v>
      </c>
      <c r="F24" s="15" t="s">
        <v>7</v>
      </c>
      <c r="G24" s="15" t="s">
        <v>7</v>
      </c>
    </row>
    <row r="25" spans="1:7" x14ac:dyDescent="0.25">
      <c r="A25" s="10" t="s">
        <v>361</v>
      </c>
      <c r="B25" s="15">
        <v>0.39166666666666666</v>
      </c>
      <c r="C25" s="15">
        <v>0.46527777777777773</v>
      </c>
      <c r="D25" s="15"/>
      <c r="E25" s="15"/>
      <c r="F25" s="15" t="s">
        <v>7</v>
      </c>
      <c r="G25" s="15" t="s">
        <v>7</v>
      </c>
    </row>
    <row r="26" spans="1:7" x14ac:dyDescent="0.25">
      <c r="A26" s="10" t="s">
        <v>309</v>
      </c>
      <c r="B26" s="15">
        <v>0.3923611111111111</v>
      </c>
      <c r="C26" s="15">
        <v>0.46527777777777773</v>
      </c>
      <c r="D26" s="15">
        <v>0.47916666666666669</v>
      </c>
      <c r="E26" s="15">
        <v>0.52430555555555558</v>
      </c>
      <c r="F26" s="15" t="s">
        <v>7</v>
      </c>
      <c r="G26" s="15" t="s">
        <v>7</v>
      </c>
    </row>
    <row r="27" spans="1:7" x14ac:dyDescent="0.25">
      <c r="A27" s="10" t="s">
        <v>366</v>
      </c>
      <c r="B27" s="15">
        <v>0.4055555555555555</v>
      </c>
      <c r="C27" s="15">
        <v>0.4597222222222222</v>
      </c>
      <c r="D27" s="15">
        <v>0.47986111111111113</v>
      </c>
      <c r="E27" s="15">
        <v>0.5229166666666667</v>
      </c>
      <c r="F27" s="15" t="s">
        <v>7</v>
      </c>
      <c r="G27" s="15" t="s">
        <v>7</v>
      </c>
    </row>
    <row r="28" spans="1:7" x14ac:dyDescent="0.25">
      <c r="A28" s="10" t="s">
        <v>398</v>
      </c>
      <c r="B28" s="15">
        <v>0.39930555555555558</v>
      </c>
      <c r="C28" s="15">
        <v>0.45902777777777781</v>
      </c>
      <c r="D28" s="15">
        <v>0.47916666666666669</v>
      </c>
      <c r="E28" s="15">
        <v>0.52083333333333337</v>
      </c>
      <c r="F28" s="15" t="s">
        <v>7</v>
      </c>
      <c r="G28" s="15" t="s">
        <v>7</v>
      </c>
    </row>
    <row r="29" spans="1:7" x14ac:dyDescent="0.25">
      <c r="A29" s="10" t="s">
        <v>432</v>
      </c>
      <c r="B29" s="15">
        <v>0.41319444444444442</v>
      </c>
      <c r="C29" s="15">
        <v>0.46527777777777773</v>
      </c>
      <c r="D29" s="15">
        <v>0.47500000000000003</v>
      </c>
      <c r="E29" s="15">
        <v>0.52083333333333337</v>
      </c>
      <c r="F29" s="15" t="s">
        <v>7</v>
      </c>
      <c r="G29" s="15" t="s">
        <v>7</v>
      </c>
    </row>
    <row r="30" spans="1:7" x14ac:dyDescent="0.25">
      <c r="A30" s="10" t="s">
        <v>406</v>
      </c>
      <c r="B30" s="15">
        <v>0.40625</v>
      </c>
      <c r="C30" s="15">
        <v>0.45763888888888887</v>
      </c>
      <c r="D30" s="15">
        <v>0.47916666666666669</v>
      </c>
      <c r="E30" s="15">
        <v>0.5229166666666667</v>
      </c>
      <c r="F30" s="15" t="s">
        <v>7</v>
      </c>
      <c r="G30" s="15" t="s">
        <v>7</v>
      </c>
    </row>
    <row r="31" spans="1:7" x14ac:dyDescent="0.25">
      <c r="A31" s="10" t="s">
        <v>344</v>
      </c>
      <c r="B31" s="15"/>
      <c r="C31" s="15"/>
      <c r="D31" s="15">
        <v>0.47916666666666669</v>
      </c>
      <c r="E31" s="15">
        <v>0.52083333333333337</v>
      </c>
      <c r="F31" s="15" t="s">
        <v>7</v>
      </c>
      <c r="G31" s="15" t="s">
        <v>7</v>
      </c>
    </row>
    <row r="32" spans="1:7" x14ac:dyDescent="0.25">
      <c r="A32" s="10" t="s">
        <v>336</v>
      </c>
      <c r="B32" s="15">
        <v>0.41597222222222219</v>
      </c>
      <c r="C32" s="15">
        <v>0.46736111111111112</v>
      </c>
      <c r="D32" s="15">
        <v>0.47638888888888892</v>
      </c>
      <c r="E32" s="15">
        <v>0.52222222222222225</v>
      </c>
      <c r="F32" s="15" t="s">
        <v>7</v>
      </c>
      <c r="G32" s="15" t="s">
        <v>7</v>
      </c>
    </row>
    <row r="33" spans="1:7" x14ac:dyDescent="0.25">
      <c r="A33" s="10" t="s">
        <v>405</v>
      </c>
      <c r="B33" s="15">
        <v>0.41111111111111115</v>
      </c>
      <c r="C33" s="15">
        <v>0.45833333333333331</v>
      </c>
      <c r="D33" s="15">
        <v>0.47916666666666669</v>
      </c>
      <c r="E33" s="15">
        <v>0.51736111111111105</v>
      </c>
      <c r="F33" s="15" t="s">
        <v>7</v>
      </c>
      <c r="G33" s="15" t="s">
        <v>7</v>
      </c>
    </row>
    <row r="34" spans="1:7" x14ac:dyDescent="0.25">
      <c r="A34" s="10" t="s">
        <v>301</v>
      </c>
      <c r="B34" s="15">
        <v>0.40902777777777777</v>
      </c>
      <c r="C34" s="15">
        <v>0.46875</v>
      </c>
      <c r="D34" s="15">
        <v>0.47916666666666669</v>
      </c>
      <c r="E34" s="15">
        <v>0.52430555555555558</v>
      </c>
      <c r="F34" s="15" t="s">
        <v>7</v>
      </c>
      <c r="G34" s="15" t="s">
        <v>7</v>
      </c>
    </row>
    <row r="35" spans="1:7" x14ac:dyDescent="0.25">
      <c r="A35" s="10" t="s">
        <v>411</v>
      </c>
      <c r="B35" s="15">
        <v>0.4145833333333333</v>
      </c>
      <c r="C35" s="15">
        <v>0.46249999999999997</v>
      </c>
      <c r="D35" s="15">
        <v>0.4777777777777778</v>
      </c>
      <c r="E35" s="15">
        <v>0.52638888888888891</v>
      </c>
      <c r="F35" s="15" t="s">
        <v>7</v>
      </c>
      <c r="G35" s="15" t="s">
        <v>7</v>
      </c>
    </row>
    <row r="36" spans="1:7" x14ac:dyDescent="0.25">
      <c r="A36" s="10" t="s">
        <v>357</v>
      </c>
      <c r="B36" s="15"/>
      <c r="C36" s="15"/>
      <c r="D36" s="15">
        <v>0.47916666666666669</v>
      </c>
      <c r="E36" s="15">
        <v>0.52430555555555558</v>
      </c>
      <c r="F36" s="15" t="s">
        <v>7</v>
      </c>
      <c r="G36" s="15" t="s">
        <v>7</v>
      </c>
    </row>
    <row r="37" spans="1:7" x14ac:dyDescent="0.25">
      <c r="A37" s="10" t="s">
        <v>435</v>
      </c>
      <c r="B37" s="15">
        <v>0.41250000000000003</v>
      </c>
      <c r="C37" s="15">
        <v>0.46666666666666662</v>
      </c>
      <c r="D37" s="15">
        <v>0.47916666666666669</v>
      </c>
      <c r="E37" s="15">
        <v>0.52222222222222225</v>
      </c>
      <c r="F37" s="15" t="s">
        <v>7</v>
      </c>
      <c r="G37" s="15" t="s">
        <v>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A127" sqref="A127"/>
    </sheetView>
  </sheetViews>
  <sheetFormatPr defaultRowHeight="15" x14ac:dyDescent="0.25"/>
  <cols>
    <col min="1" max="1" width="19" bestFit="1" customWidth="1"/>
    <col min="2" max="2" width="17.140625" customWidth="1"/>
    <col min="3" max="3" width="61.7109375" bestFit="1" customWidth="1"/>
    <col min="4" max="4" width="16.42578125" bestFit="1" customWidth="1"/>
    <col min="5" max="5" width="58.7109375" bestFit="1" customWidth="1"/>
    <col min="6" max="6" width="18.5703125" bestFit="1" customWidth="1"/>
  </cols>
  <sheetData>
    <row r="1" spans="1:6" x14ac:dyDescent="0.25">
      <c r="A1" t="s">
        <v>1</v>
      </c>
      <c r="B1" t="s">
        <v>2</v>
      </c>
      <c r="C1" t="s">
        <v>279</v>
      </c>
      <c r="D1" t="s">
        <v>280</v>
      </c>
      <c r="E1" t="s">
        <v>281</v>
      </c>
      <c r="F1" t="s">
        <v>282</v>
      </c>
    </row>
    <row r="2" spans="1:6" x14ac:dyDescent="0.25">
      <c r="A2" s="2" t="s">
        <v>389</v>
      </c>
      <c r="B2" s="2" t="s">
        <v>11</v>
      </c>
      <c r="C2" s="2" t="s">
        <v>73</v>
      </c>
      <c r="D2" s="2" t="s">
        <v>81</v>
      </c>
      <c r="E2" s="2"/>
      <c r="F2" s="2"/>
    </row>
    <row r="3" spans="1:6" x14ac:dyDescent="0.25">
      <c r="A3" s="2" t="s">
        <v>424</v>
      </c>
      <c r="B3" s="2" t="s">
        <v>11</v>
      </c>
      <c r="C3" s="2" t="s">
        <v>203</v>
      </c>
      <c r="D3" s="2" t="s">
        <v>213</v>
      </c>
      <c r="E3" s="2"/>
      <c r="F3" s="2"/>
    </row>
    <row r="4" spans="1:6" x14ac:dyDescent="0.25">
      <c r="A4" s="2" t="s">
        <v>390</v>
      </c>
      <c r="B4" s="2" t="s">
        <v>11</v>
      </c>
      <c r="C4" s="2" t="s">
        <v>60</v>
      </c>
      <c r="D4" s="2" t="s">
        <v>59</v>
      </c>
      <c r="E4" s="2"/>
      <c r="F4" s="2"/>
    </row>
    <row r="5" spans="1:6" x14ac:dyDescent="0.25">
      <c r="A5" s="2" t="s">
        <v>370</v>
      </c>
      <c r="B5" s="2" t="s">
        <v>11</v>
      </c>
      <c r="C5" s="2" t="s">
        <v>132</v>
      </c>
      <c r="D5" s="2" t="s">
        <v>169</v>
      </c>
      <c r="E5" s="2"/>
      <c r="F5" s="2"/>
    </row>
    <row r="6" spans="1:6" x14ac:dyDescent="0.25">
      <c r="A6" s="2" t="s">
        <v>360</v>
      </c>
      <c r="B6" s="2" t="s">
        <v>11</v>
      </c>
      <c r="C6" s="2" t="s">
        <v>203</v>
      </c>
      <c r="D6" s="2" t="s">
        <v>242</v>
      </c>
      <c r="E6" s="2"/>
      <c r="F6" s="2"/>
    </row>
    <row r="7" spans="1:6" x14ac:dyDescent="0.25">
      <c r="A7" s="2" t="s">
        <v>343</v>
      </c>
      <c r="B7" s="2" t="s">
        <v>11</v>
      </c>
      <c r="C7" s="2" t="s">
        <v>73</v>
      </c>
      <c r="D7" s="2" t="s">
        <v>81</v>
      </c>
      <c r="E7" s="2"/>
      <c r="F7" s="2"/>
    </row>
    <row r="8" spans="1:6" x14ac:dyDescent="0.25">
      <c r="A8" s="2" t="s">
        <v>352</v>
      </c>
      <c r="B8" s="2" t="s">
        <v>5</v>
      </c>
      <c r="E8" s="2" t="s">
        <v>29</v>
      </c>
      <c r="F8" s="2" t="s">
        <v>107</v>
      </c>
    </row>
    <row r="9" spans="1:6" x14ac:dyDescent="0.25">
      <c r="A9" s="2" t="s">
        <v>342</v>
      </c>
      <c r="B9" s="2" t="s">
        <v>11</v>
      </c>
      <c r="C9" s="2" t="s">
        <v>73</v>
      </c>
      <c r="D9" s="2" t="s">
        <v>72</v>
      </c>
      <c r="E9" s="2"/>
      <c r="F9" s="2"/>
    </row>
    <row r="10" spans="1:6" x14ac:dyDescent="0.25">
      <c r="A10" s="2" t="s">
        <v>297</v>
      </c>
      <c r="B10" s="2" t="s">
        <v>11</v>
      </c>
      <c r="C10" s="2" t="s">
        <v>73</v>
      </c>
      <c r="D10" s="2" t="s">
        <v>81</v>
      </c>
      <c r="E10" s="2"/>
      <c r="F10" s="2"/>
    </row>
    <row r="11" spans="1:6" x14ac:dyDescent="0.25">
      <c r="A11" s="2" t="s">
        <v>428</v>
      </c>
      <c r="B11" s="2" t="s">
        <v>11</v>
      </c>
      <c r="C11" s="2" t="s">
        <v>203</v>
      </c>
      <c r="D11" s="2" t="s">
        <v>202</v>
      </c>
      <c r="E11" s="2"/>
      <c r="F11" s="2"/>
    </row>
    <row r="12" spans="1:6" x14ac:dyDescent="0.25">
      <c r="A12" s="2" t="s">
        <v>339</v>
      </c>
      <c r="B12" s="2" t="s">
        <v>5</v>
      </c>
      <c r="E12" s="2" t="s">
        <v>29</v>
      </c>
      <c r="F12" s="2" t="s">
        <v>171</v>
      </c>
    </row>
    <row r="13" spans="1:6" x14ac:dyDescent="0.25">
      <c r="A13" s="2" t="s">
        <v>364</v>
      </c>
      <c r="B13" s="2" t="s">
        <v>11</v>
      </c>
      <c r="C13" s="2" t="s">
        <v>203</v>
      </c>
      <c r="D13" s="2" t="s">
        <v>215</v>
      </c>
      <c r="E13" s="2"/>
      <c r="F13" s="2"/>
    </row>
    <row r="14" spans="1:6" x14ac:dyDescent="0.25">
      <c r="A14" s="2" t="s">
        <v>311</v>
      </c>
      <c r="B14" s="2" t="s">
        <v>11</v>
      </c>
      <c r="C14" s="2" t="s">
        <v>73</v>
      </c>
      <c r="D14" s="2" t="s">
        <v>81</v>
      </c>
      <c r="E14" s="2"/>
      <c r="F14" s="2"/>
    </row>
    <row r="15" spans="1:6" x14ac:dyDescent="0.25">
      <c r="A15" s="2" t="s">
        <v>371</v>
      </c>
      <c r="B15" s="2" t="s">
        <v>11</v>
      </c>
      <c r="C15" s="2" t="s">
        <v>147</v>
      </c>
      <c r="D15" s="2" t="s">
        <v>161</v>
      </c>
      <c r="E15" s="2"/>
      <c r="F15" s="2"/>
    </row>
    <row r="16" spans="1:6" x14ac:dyDescent="0.25">
      <c r="A16" s="2" t="s">
        <v>307</v>
      </c>
      <c r="B16" s="2" t="s">
        <v>11</v>
      </c>
      <c r="C16" s="2" t="s">
        <v>147</v>
      </c>
      <c r="D16" s="2" t="s">
        <v>161</v>
      </c>
      <c r="E16" s="2"/>
      <c r="F16" s="2"/>
    </row>
    <row r="17" spans="1:6" x14ac:dyDescent="0.25">
      <c r="A17" s="2" t="s">
        <v>314</v>
      </c>
      <c r="B17" s="2" t="s">
        <v>5</v>
      </c>
      <c r="E17" s="2" t="s">
        <v>29</v>
      </c>
      <c r="F17" s="2" t="s">
        <v>107</v>
      </c>
    </row>
    <row r="18" spans="1:6" x14ac:dyDescent="0.25">
      <c r="A18" s="2" t="s">
        <v>412</v>
      </c>
      <c r="B18" s="2" t="s">
        <v>11</v>
      </c>
      <c r="C18" s="2" t="s">
        <v>29</v>
      </c>
      <c r="D18" s="2" t="s">
        <v>189</v>
      </c>
      <c r="E18" s="2"/>
      <c r="F18" s="2"/>
    </row>
    <row r="19" spans="1:6" x14ac:dyDescent="0.25">
      <c r="A19" s="2" t="s">
        <v>350</v>
      </c>
      <c r="B19" s="2" t="s">
        <v>11</v>
      </c>
      <c r="C19" s="2" t="s">
        <v>60</v>
      </c>
      <c r="D19" s="2" t="s">
        <v>59</v>
      </c>
      <c r="E19" s="2"/>
      <c r="F19" s="2"/>
    </row>
    <row r="20" spans="1:6" x14ac:dyDescent="0.25">
      <c r="A20" s="2" t="s">
        <v>407</v>
      </c>
      <c r="B20" s="2" t="s">
        <v>5</v>
      </c>
      <c r="E20" s="2" t="s">
        <v>39</v>
      </c>
      <c r="F20" s="2" t="s">
        <v>38</v>
      </c>
    </row>
    <row r="21" spans="1:6" x14ac:dyDescent="0.25">
      <c r="A21" s="2" t="s">
        <v>383</v>
      </c>
      <c r="B21" s="2" t="s">
        <v>11</v>
      </c>
      <c r="C21" s="2" t="s">
        <v>26</v>
      </c>
      <c r="D21" s="2" t="s">
        <v>25</v>
      </c>
      <c r="E21" s="2"/>
      <c r="F21" s="2"/>
    </row>
    <row r="22" spans="1:6" x14ac:dyDescent="0.25">
      <c r="A22" s="2" t="s">
        <v>329</v>
      </c>
      <c r="B22" s="2" t="s">
        <v>11</v>
      </c>
      <c r="C22" s="2" t="s">
        <v>73</v>
      </c>
      <c r="D22" s="2" t="s">
        <v>81</v>
      </c>
      <c r="E22" s="2"/>
      <c r="F22" s="2"/>
    </row>
    <row r="23" spans="1:6" x14ac:dyDescent="0.25">
      <c r="A23" s="2" t="s">
        <v>393</v>
      </c>
      <c r="B23" s="2" t="s">
        <v>5</v>
      </c>
      <c r="E23" s="2" t="s">
        <v>26</v>
      </c>
      <c r="F23" s="2" t="s">
        <v>159</v>
      </c>
    </row>
    <row r="24" spans="1:6" x14ac:dyDescent="0.25">
      <c r="A24" s="2" t="s">
        <v>399</v>
      </c>
      <c r="B24" s="2" t="s">
        <v>11</v>
      </c>
      <c r="C24" s="2" t="s">
        <v>21</v>
      </c>
      <c r="D24" s="2" t="s">
        <v>44</v>
      </c>
      <c r="E24" s="2"/>
      <c r="F24" s="2"/>
    </row>
    <row r="25" spans="1:6" x14ac:dyDescent="0.25">
      <c r="A25" s="2" t="s">
        <v>434</v>
      </c>
      <c r="B25" s="2" t="s">
        <v>11</v>
      </c>
      <c r="C25" s="2" t="s">
        <v>73</v>
      </c>
      <c r="D25" s="2" t="s">
        <v>72</v>
      </c>
      <c r="E25" s="2"/>
      <c r="F25" s="2"/>
    </row>
    <row r="26" spans="1:6" x14ac:dyDescent="0.25">
      <c r="A26" s="2" t="s">
        <v>341</v>
      </c>
      <c r="B26" s="2" t="s">
        <v>11</v>
      </c>
      <c r="C26" s="2" t="s">
        <v>102</v>
      </c>
      <c r="D26" s="2" t="s">
        <v>111</v>
      </c>
      <c r="E26" s="2"/>
      <c r="F26" s="2"/>
    </row>
    <row r="27" spans="1:6" x14ac:dyDescent="0.25">
      <c r="A27" s="2" t="s">
        <v>431</v>
      </c>
      <c r="B27" s="2" t="s">
        <v>5</v>
      </c>
      <c r="E27" s="2" t="s">
        <v>39</v>
      </c>
      <c r="F27" s="2" t="s">
        <v>38</v>
      </c>
    </row>
    <row r="28" spans="1:6" x14ac:dyDescent="0.25">
      <c r="A28" s="2" t="s">
        <v>422</v>
      </c>
      <c r="B28" s="2" t="s">
        <v>11</v>
      </c>
      <c r="C28" s="2" t="s">
        <v>147</v>
      </c>
      <c r="D28" s="2" t="s">
        <v>161</v>
      </c>
      <c r="E28" s="2"/>
      <c r="F28" s="2"/>
    </row>
    <row r="29" spans="1:6" x14ac:dyDescent="0.25">
      <c r="A29" s="2" t="s">
        <v>384</v>
      </c>
      <c r="B29" s="2" t="s">
        <v>11</v>
      </c>
      <c r="C29" s="2" t="s">
        <v>147</v>
      </c>
      <c r="D29" s="2" t="s">
        <v>153</v>
      </c>
      <c r="E29" s="2"/>
      <c r="F29" s="2"/>
    </row>
    <row r="30" spans="1:6" x14ac:dyDescent="0.25">
      <c r="A30" s="2" t="s">
        <v>326</v>
      </c>
      <c r="B30" s="2" t="s">
        <v>11</v>
      </c>
      <c r="C30" s="2" t="s">
        <v>60</v>
      </c>
      <c r="D30" s="2" t="s">
        <v>59</v>
      </c>
      <c r="E30" s="2"/>
      <c r="F30" s="2"/>
    </row>
    <row r="31" spans="1:6" x14ac:dyDescent="0.25">
      <c r="A31" s="2" t="s">
        <v>337</v>
      </c>
      <c r="B31" s="2" t="s">
        <v>11</v>
      </c>
      <c r="C31" s="2" t="s">
        <v>73</v>
      </c>
      <c r="D31" s="2" t="s">
        <v>81</v>
      </c>
      <c r="E31" s="2"/>
      <c r="F31" s="2"/>
    </row>
    <row r="32" spans="1:6" x14ac:dyDescent="0.25">
      <c r="A32" s="2" t="s">
        <v>335</v>
      </c>
      <c r="B32" s="2" t="s">
        <v>11</v>
      </c>
      <c r="C32" s="2" t="s">
        <v>102</v>
      </c>
      <c r="D32" s="2" t="s">
        <v>111</v>
      </c>
      <c r="E32" s="2"/>
      <c r="F32" s="2"/>
    </row>
    <row r="33" spans="1:6" x14ac:dyDescent="0.25">
      <c r="A33" s="2" t="s">
        <v>378</v>
      </c>
      <c r="B33" s="2" t="s">
        <v>5</v>
      </c>
      <c r="E33" s="2" t="s">
        <v>29</v>
      </c>
      <c r="F33" s="2" t="s">
        <v>126</v>
      </c>
    </row>
    <row r="34" spans="1:6" x14ac:dyDescent="0.25">
      <c r="A34" s="2" t="s">
        <v>336</v>
      </c>
      <c r="B34" s="2" t="s">
        <v>5</v>
      </c>
      <c r="E34" s="2" t="s">
        <v>29</v>
      </c>
      <c r="F34" s="2" t="s">
        <v>31</v>
      </c>
    </row>
    <row r="35" spans="1:6" x14ac:dyDescent="0.25">
      <c r="A35" s="2" t="s">
        <v>427</v>
      </c>
      <c r="B35" s="2" t="s">
        <v>11</v>
      </c>
      <c r="C35" s="2" t="s">
        <v>15</v>
      </c>
      <c r="D35" s="2" t="s">
        <v>33</v>
      </c>
      <c r="E35" s="2"/>
      <c r="F35" s="2"/>
    </row>
    <row r="36" spans="1:6" x14ac:dyDescent="0.25">
      <c r="A36" s="2" t="s">
        <v>308</v>
      </c>
      <c r="B36" s="2" t="s">
        <v>11</v>
      </c>
      <c r="C36" s="2" t="s">
        <v>102</v>
      </c>
      <c r="D36" s="2" t="s">
        <v>101</v>
      </c>
      <c r="E36" s="2"/>
      <c r="F36" s="2"/>
    </row>
    <row r="37" spans="1:6" x14ac:dyDescent="0.25">
      <c r="A37" s="2" t="s">
        <v>374</v>
      </c>
      <c r="B37" s="2" t="s">
        <v>11</v>
      </c>
      <c r="C37" s="2" t="s">
        <v>29</v>
      </c>
      <c r="D37" s="2" t="s">
        <v>31</v>
      </c>
      <c r="E37" s="2"/>
      <c r="F37" s="2"/>
    </row>
    <row r="38" spans="1:6" x14ac:dyDescent="0.25">
      <c r="A38" s="2" t="s">
        <v>419</v>
      </c>
      <c r="B38" s="2" t="s">
        <v>11</v>
      </c>
      <c r="C38" s="2" t="s">
        <v>15</v>
      </c>
      <c r="D38" s="2" t="s">
        <v>48</v>
      </c>
      <c r="E38" s="2"/>
      <c r="F38" s="2"/>
    </row>
    <row r="39" spans="1:6" x14ac:dyDescent="0.25">
      <c r="A39" s="2" t="s">
        <v>353</v>
      </c>
      <c r="B39" s="2" t="s">
        <v>11</v>
      </c>
      <c r="C39" s="2" t="s">
        <v>129</v>
      </c>
      <c r="D39" s="2" t="s">
        <v>128</v>
      </c>
      <c r="E39" s="2"/>
      <c r="F39" s="2"/>
    </row>
    <row r="40" spans="1:6" x14ac:dyDescent="0.25">
      <c r="A40" s="2" t="s">
        <v>328</v>
      </c>
      <c r="B40" s="2" t="s">
        <v>5</v>
      </c>
      <c r="E40" s="2" t="s">
        <v>39</v>
      </c>
      <c r="F40" s="2" t="s">
        <v>38</v>
      </c>
    </row>
    <row r="41" spans="1:6" x14ac:dyDescent="0.25">
      <c r="A41" s="2" t="s">
        <v>315</v>
      </c>
      <c r="B41" s="2" t="s">
        <v>11</v>
      </c>
      <c r="C41" s="2" t="s">
        <v>147</v>
      </c>
      <c r="D41" s="2" t="s">
        <v>146</v>
      </c>
      <c r="E41" s="2"/>
      <c r="F41" s="2"/>
    </row>
    <row r="42" spans="1:6" x14ac:dyDescent="0.25">
      <c r="A42" s="2" t="s">
        <v>361</v>
      </c>
      <c r="B42" s="2" t="s">
        <v>5</v>
      </c>
      <c r="E42" s="2" t="s">
        <v>132</v>
      </c>
      <c r="F42" s="2" t="s">
        <v>131</v>
      </c>
    </row>
    <row r="43" spans="1:6" x14ac:dyDescent="0.25">
      <c r="A43" s="2" t="s">
        <v>332</v>
      </c>
      <c r="B43" s="2" t="s">
        <v>5</v>
      </c>
      <c r="E43" s="2" t="s">
        <v>29</v>
      </c>
      <c r="F43" s="2" t="s">
        <v>56</v>
      </c>
    </row>
    <row r="44" spans="1:6" x14ac:dyDescent="0.25">
      <c r="A44" s="2" t="s">
        <v>421</v>
      </c>
      <c r="B44" s="2" t="s">
        <v>11</v>
      </c>
      <c r="C44" s="2" t="s">
        <v>26</v>
      </c>
      <c r="D44" s="2" t="s">
        <v>41</v>
      </c>
      <c r="E44" s="2"/>
      <c r="F44" s="2"/>
    </row>
    <row r="45" spans="1:6" x14ac:dyDescent="0.25">
      <c r="A45" s="2" t="s">
        <v>363</v>
      </c>
      <c r="B45" s="2" t="s">
        <v>11</v>
      </c>
      <c r="C45" s="2" t="s">
        <v>29</v>
      </c>
      <c r="D45" s="2" t="s">
        <v>79</v>
      </c>
      <c r="E45" s="2"/>
      <c r="F45" s="2"/>
    </row>
    <row r="46" spans="1:6" x14ac:dyDescent="0.25">
      <c r="A46" s="2" t="s">
        <v>319</v>
      </c>
      <c r="B46" s="2" t="s">
        <v>5</v>
      </c>
      <c r="E46" s="2" t="s">
        <v>39</v>
      </c>
      <c r="F46" s="2" t="s">
        <v>237</v>
      </c>
    </row>
    <row r="47" spans="1:6" x14ac:dyDescent="0.25">
      <c r="A47" s="2" t="s">
        <v>330</v>
      </c>
      <c r="B47" s="2" t="s">
        <v>11</v>
      </c>
      <c r="C47" s="2" t="s">
        <v>102</v>
      </c>
      <c r="D47" s="2" t="s">
        <v>111</v>
      </c>
      <c r="E47" s="2"/>
      <c r="F47" s="2"/>
    </row>
    <row r="48" spans="1:6" x14ac:dyDescent="0.25">
      <c r="A48" s="2" t="s">
        <v>365</v>
      </c>
      <c r="B48" s="2" t="s">
        <v>11</v>
      </c>
      <c r="C48" s="2" t="s">
        <v>129</v>
      </c>
      <c r="D48" s="2" t="s">
        <v>128</v>
      </c>
      <c r="E48" s="2"/>
      <c r="F48" s="2"/>
    </row>
    <row r="49" spans="1:6" x14ac:dyDescent="0.25">
      <c r="A49" s="2" t="s">
        <v>322</v>
      </c>
      <c r="B49" s="2" t="s">
        <v>5</v>
      </c>
      <c r="E49" s="2" t="s">
        <v>29</v>
      </c>
      <c r="F49" s="2" t="s">
        <v>126</v>
      </c>
    </row>
    <row r="50" spans="1:6" x14ac:dyDescent="0.25">
      <c r="A50" s="2" t="s">
        <v>417</v>
      </c>
      <c r="B50" s="2" t="s">
        <v>11</v>
      </c>
      <c r="C50" s="2" t="s">
        <v>21</v>
      </c>
      <c r="D50" s="2" t="s">
        <v>20</v>
      </c>
      <c r="E50" s="2"/>
      <c r="F50" s="2"/>
    </row>
    <row r="51" spans="1:6" x14ac:dyDescent="0.25">
      <c r="A51" s="2" t="s">
        <v>433</v>
      </c>
      <c r="B51" s="2" t="s">
        <v>11</v>
      </c>
      <c r="C51" s="2" t="s">
        <v>21</v>
      </c>
      <c r="D51" s="2" t="s">
        <v>52</v>
      </c>
      <c r="E51" s="2"/>
      <c r="F51" s="2"/>
    </row>
    <row r="52" spans="1:6" x14ac:dyDescent="0.25">
      <c r="A52" s="2" t="s">
        <v>302</v>
      </c>
      <c r="B52" s="2" t="s">
        <v>11</v>
      </c>
      <c r="C52" s="2" t="s">
        <v>203</v>
      </c>
      <c r="D52" s="2" t="s">
        <v>202</v>
      </c>
      <c r="E52" s="2"/>
      <c r="F52" s="2"/>
    </row>
    <row r="53" spans="1:6" x14ac:dyDescent="0.25">
      <c r="A53" s="2" t="s">
        <v>296</v>
      </c>
      <c r="B53" s="2" t="s">
        <v>11</v>
      </c>
      <c r="C53" s="2" t="s">
        <v>102</v>
      </c>
      <c r="D53" s="2" t="s">
        <v>111</v>
      </c>
      <c r="E53" s="2"/>
      <c r="F53" s="2"/>
    </row>
    <row r="54" spans="1:6" x14ac:dyDescent="0.25">
      <c r="A54" s="2" t="s">
        <v>414</v>
      </c>
      <c r="B54" s="2" t="s">
        <v>11</v>
      </c>
      <c r="C54" s="2" t="s">
        <v>15</v>
      </c>
      <c r="D54" s="2" t="s">
        <v>48</v>
      </c>
      <c r="E54" s="2"/>
      <c r="F54" s="2"/>
    </row>
    <row r="55" spans="1:6" x14ac:dyDescent="0.25">
      <c r="A55" s="2" t="s">
        <v>398</v>
      </c>
      <c r="B55" s="2" t="s">
        <v>5</v>
      </c>
      <c r="E55" s="2" t="s">
        <v>29</v>
      </c>
      <c r="F55" s="2" t="s">
        <v>206</v>
      </c>
    </row>
    <row r="56" spans="1:6" x14ac:dyDescent="0.25">
      <c r="A56" s="2" t="s">
        <v>418</v>
      </c>
      <c r="B56" s="2" t="s">
        <v>11</v>
      </c>
      <c r="C56" s="2" t="s">
        <v>29</v>
      </c>
      <c r="D56" s="2" t="s">
        <v>79</v>
      </c>
      <c r="E56" s="2"/>
      <c r="F56" s="2"/>
    </row>
    <row r="57" spans="1:6" x14ac:dyDescent="0.25">
      <c r="A57" s="2" t="s">
        <v>369</v>
      </c>
      <c r="B57" s="2" t="s">
        <v>5</v>
      </c>
      <c r="E57" s="2" t="s">
        <v>29</v>
      </c>
      <c r="F57" s="2" t="s">
        <v>79</v>
      </c>
    </row>
    <row r="58" spans="1:6" x14ac:dyDescent="0.25">
      <c r="A58" s="2" t="s">
        <v>403</v>
      </c>
      <c r="B58" s="2" t="s">
        <v>11</v>
      </c>
      <c r="C58" s="2" t="s">
        <v>203</v>
      </c>
      <c r="D58" s="2" t="s">
        <v>202</v>
      </c>
      <c r="E58" s="2"/>
      <c r="F58" s="2"/>
    </row>
    <row r="59" spans="1:6" x14ac:dyDescent="0.25">
      <c r="A59" s="2" t="s">
        <v>321</v>
      </c>
      <c r="B59" s="2" t="s">
        <v>5</v>
      </c>
      <c r="E59" s="2" t="s">
        <v>29</v>
      </c>
      <c r="F59" s="2" t="s">
        <v>183</v>
      </c>
    </row>
    <row r="60" spans="1:6" x14ac:dyDescent="0.25">
      <c r="A60" s="2" t="s">
        <v>299</v>
      </c>
      <c r="B60" s="2" t="s">
        <v>11</v>
      </c>
      <c r="C60" s="2" t="s">
        <v>29</v>
      </c>
      <c r="D60" s="2" t="s">
        <v>177</v>
      </c>
      <c r="E60" s="2"/>
      <c r="F60" s="2"/>
    </row>
    <row r="61" spans="1:6" x14ac:dyDescent="0.25">
      <c r="A61" s="2" t="s">
        <v>295</v>
      </c>
      <c r="B61" s="2" t="s">
        <v>5</v>
      </c>
      <c r="E61" s="2" t="s">
        <v>29</v>
      </c>
      <c r="F61" s="2" t="s">
        <v>79</v>
      </c>
    </row>
    <row r="62" spans="1:6" x14ac:dyDescent="0.25">
      <c r="A62" s="2" t="s">
        <v>338</v>
      </c>
      <c r="B62" s="2" t="s">
        <v>11</v>
      </c>
      <c r="C62" s="2" t="s">
        <v>73</v>
      </c>
      <c r="D62" s="2" t="s">
        <v>81</v>
      </c>
      <c r="E62" s="2"/>
      <c r="F62" s="2"/>
    </row>
    <row r="63" spans="1:6" x14ac:dyDescent="0.25">
      <c r="A63" s="2" t="s">
        <v>356</v>
      </c>
      <c r="B63" s="2" t="s">
        <v>5</v>
      </c>
      <c r="E63" s="2" t="s">
        <v>29</v>
      </c>
      <c r="F63" s="2" t="s">
        <v>183</v>
      </c>
    </row>
    <row r="64" spans="1:6" x14ac:dyDescent="0.25">
      <c r="A64" s="2" t="s">
        <v>316</v>
      </c>
      <c r="B64" s="2" t="s">
        <v>5</v>
      </c>
      <c r="E64" s="2" t="s">
        <v>29</v>
      </c>
      <c r="F64" s="2" t="s">
        <v>183</v>
      </c>
    </row>
    <row r="65" spans="1:6" x14ac:dyDescent="0.25">
      <c r="A65" s="2" t="s">
        <v>359</v>
      </c>
      <c r="B65" s="2" t="s">
        <v>11</v>
      </c>
      <c r="C65" s="2" t="s">
        <v>73</v>
      </c>
      <c r="D65" s="2" t="s">
        <v>97</v>
      </c>
      <c r="E65" s="2"/>
      <c r="F65" s="2"/>
    </row>
    <row r="66" spans="1:6" x14ac:dyDescent="0.25">
      <c r="A66" s="2" t="s">
        <v>395</v>
      </c>
      <c r="B66" s="2" t="s">
        <v>11</v>
      </c>
      <c r="C66" s="2" t="s">
        <v>73</v>
      </c>
      <c r="D66" s="2" t="s">
        <v>81</v>
      </c>
      <c r="E66" s="2"/>
      <c r="F66" s="2"/>
    </row>
    <row r="67" spans="1:6" x14ac:dyDescent="0.25">
      <c r="A67" s="2" t="s">
        <v>300</v>
      </c>
      <c r="B67" s="2" t="s">
        <v>11</v>
      </c>
      <c r="C67" s="2" t="s">
        <v>26</v>
      </c>
      <c r="D67" s="2" t="s">
        <v>41</v>
      </c>
      <c r="E67" s="2"/>
      <c r="F67" s="2"/>
    </row>
    <row r="68" spans="1:6" x14ac:dyDescent="0.25">
      <c r="A68" s="2" t="s">
        <v>298</v>
      </c>
      <c r="B68" s="2" t="s">
        <v>11</v>
      </c>
      <c r="C68" s="2" t="s">
        <v>21</v>
      </c>
      <c r="D68" s="2" t="s">
        <v>142</v>
      </c>
      <c r="E68" s="2"/>
      <c r="F68" s="2"/>
    </row>
    <row r="69" spans="1:6" x14ac:dyDescent="0.25">
      <c r="A69" s="2" t="s">
        <v>386</v>
      </c>
      <c r="B69" s="2" t="s">
        <v>11</v>
      </c>
      <c r="C69" s="2" t="s">
        <v>29</v>
      </c>
      <c r="D69" s="2" t="s">
        <v>31</v>
      </c>
      <c r="E69" s="2"/>
      <c r="F69" s="2"/>
    </row>
    <row r="70" spans="1:6" x14ac:dyDescent="0.25">
      <c r="A70" s="2" t="s">
        <v>391</v>
      </c>
      <c r="B70" s="2" t="s">
        <v>11</v>
      </c>
      <c r="C70" s="2" t="s">
        <v>218</v>
      </c>
      <c r="D70" s="2" t="s">
        <v>239</v>
      </c>
      <c r="E70" s="2"/>
      <c r="F70" s="2"/>
    </row>
    <row r="71" spans="1:6" x14ac:dyDescent="0.25">
      <c r="A71" s="2" t="s">
        <v>304</v>
      </c>
      <c r="B71" s="2" t="s">
        <v>11</v>
      </c>
      <c r="C71" s="2" t="s">
        <v>60</v>
      </c>
      <c r="D71" s="2" t="s">
        <v>59</v>
      </c>
      <c r="E71" s="2"/>
      <c r="F71" s="2"/>
    </row>
    <row r="72" spans="1:6" x14ac:dyDescent="0.25">
      <c r="A72" s="2" t="s">
        <v>388</v>
      </c>
      <c r="B72" s="2" t="s">
        <v>11</v>
      </c>
      <c r="C72" s="2" t="s">
        <v>15</v>
      </c>
      <c r="D72" s="2" t="s">
        <v>33</v>
      </c>
      <c r="E72" s="2"/>
      <c r="F72" s="2"/>
    </row>
    <row r="73" spans="1:6" x14ac:dyDescent="0.25">
      <c r="A73" s="2" t="s">
        <v>344</v>
      </c>
      <c r="B73" s="2" t="s">
        <v>5</v>
      </c>
      <c r="E73" s="2" t="s">
        <v>29</v>
      </c>
      <c r="F73" s="2" t="s">
        <v>31</v>
      </c>
    </row>
    <row r="74" spans="1:6" x14ac:dyDescent="0.25">
      <c r="A74" s="2" t="s">
        <v>401</v>
      </c>
      <c r="B74" s="2" t="s">
        <v>11</v>
      </c>
      <c r="C74" s="2" t="s">
        <v>21</v>
      </c>
      <c r="D74" s="2" t="s">
        <v>20</v>
      </c>
      <c r="E74" s="2"/>
      <c r="F74" s="2"/>
    </row>
    <row r="75" spans="1:6" x14ac:dyDescent="0.25">
      <c r="A75" s="2" t="s">
        <v>348</v>
      </c>
      <c r="B75" s="2" t="s">
        <v>5</v>
      </c>
      <c r="E75" s="2" t="s">
        <v>29</v>
      </c>
      <c r="F75" s="2" t="s">
        <v>229</v>
      </c>
    </row>
    <row r="76" spans="1:6" x14ac:dyDescent="0.25">
      <c r="A76" s="2" t="s">
        <v>426</v>
      </c>
      <c r="B76" s="2" t="s">
        <v>11</v>
      </c>
      <c r="C76" s="2" t="s">
        <v>29</v>
      </c>
      <c r="D76" s="2" t="s">
        <v>28</v>
      </c>
      <c r="E76" s="2"/>
      <c r="F76" s="2"/>
    </row>
    <row r="77" spans="1:6" x14ac:dyDescent="0.25">
      <c r="A77" s="2" t="s">
        <v>349</v>
      </c>
      <c r="B77" s="2" t="s">
        <v>11</v>
      </c>
      <c r="C77" s="2" t="s">
        <v>21</v>
      </c>
      <c r="D77" s="2" t="s">
        <v>44</v>
      </c>
      <c r="E77" s="2"/>
      <c r="F77" s="2"/>
    </row>
    <row r="78" spans="1:6" x14ac:dyDescent="0.25">
      <c r="A78" s="2" t="s">
        <v>402</v>
      </c>
      <c r="B78" s="2" t="s">
        <v>11</v>
      </c>
      <c r="C78" s="2" t="s">
        <v>129</v>
      </c>
      <c r="D78" s="2" t="s">
        <v>139</v>
      </c>
      <c r="E78" s="2"/>
      <c r="F78" s="2"/>
    </row>
    <row r="79" spans="1:6" x14ac:dyDescent="0.25">
      <c r="A79" s="2" t="s">
        <v>345</v>
      </c>
      <c r="B79" s="2" t="s">
        <v>11</v>
      </c>
      <c r="C79" s="2" t="s">
        <v>15</v>
      </c>
      <c r="D79" s="2" t="s">
        <v>14</v>
      </c>
      <c r="E79" s="2"/>
      <c r="F79" s="2"/>
    </row>
    <row r="80" spans="1:6" x14ac:dyDescent="0.25">
      <c r="A80" s="2" t="s">
        <v>317</v>
      </c>
      <c r="B80" s="2" t="s">
        <v>11</v>
      </c>
      <c r="C80" s="2" t="s">
        <v>203</v>
      </c>
      <c r="D80" s="2" t="s">
        <v>202</v>
      </c>
      <c r="E80" s="2"/>
      <c r="F80" s="2"/>
    </row>
    <row r="81" spans="1:6" x14ac:dyDescent="0.25">
      <c r="A81" s="2" t="s">
        <v>377</v>
      </c>
      <c r="B81" s="2" t="s">
        <v>11</v>
      </c>
      <c r="C81" s="2" t="s">
        <v>39</v>
      </c>
      <c r="D81" s="2" t="s">
        <v>123</v>
      </c>
      <c r="E81" s="2"/>
      <c r="F81" s="2"/>
    </row>
    <row r="82" spans="1:6" x14ac:dyDescent="0.25">
      <c r="A82" s="2" t="s">
        <v>306</v>
      </c>
      <c r="B82" s="2" t="s">
        <v>5</v>
      </c>
      <c r="E82" s="2" t="s">
        <v>70</v>
      </c>
      <c r="F82" s="2" t="s">
        <v>69</v>
      </c>
    </row>
    <row r="83" spans="1:6" x14ac:dyDescent="0.25">
      <c r="A83" s="2" t="s">
        <v>324</v>
      </c>
      <c r="B83" s="2" t="s">
        <v>11</v>
      </c>
      <c r="C83" s="2" t="s">
        <v>15</v>
      </c>
      <c r="D83" s="2" t="s">
        <v>17</v>
      </c>
      <c r="E83" s="2"/>
      <c r="F83" s="2"/>
    </row>
    <row r="84" spans="1:6" x14ac:dyDescent="0.25">
      <c r="A84" s="2" t="s">
        <v>392</v>
      </c>
      <c r="B84" s="2" t="s">
        <v>11</v>
      </c>
      <c r="C84" s="2" t="s">
        <v>203</v>
      </c>
      <c r="D84" s="2" t="s">
        <v>242</v>
      </c>
      <c r="E84" s="2"/>
      <c r="F84" s="2"/>
    </row>
    <row r="85" spans="1:6" x14ac:dyDescent="0.25">
      <c r="A85" s="2" t="s">
        <v>429</v>
      </c>
      <c r="B85" s="2" t="s">
        <v>11</v>
      </c>
      <c r="C85" s="2" t="s">
        <v>147</v>
      </c>
      <c r="D85" s="2" t="s">
        <v>153</v>
      </c>
      <c r="E85" s="2"/>
      <c r="F85" s="2"/>
    </row>
    <row r="86" spans="1:6" x14ac:dyDescent="0.25">
      <c r="A86" s="2" t="s">
        <v>347</v>
      </c>
      <c r="B86" s="2" t="s">
        <v>11</v>
      </c>
      <c r="C86" s="2" t="s">
        <v>147</v>
      </c>
      <c r="D86" s="2" t="s">
        <v>146</v>
      </c>
      <c r="E86" s="2"/>
      <c r="F86" s="2"/>
    </row>
    <row r="87" spans="1:6" x14ac:dyDescent="0.25">
      <c r="A87" s="2" t="s">
        <v>331</v>
      </c>
      <c r="B87" s="2" t="s">
        <v>11</v>
      </c>
      <c r="C87" s="2" t="s">
        <v>147</v>
      </c>
      <c r="D87" s="2" t="s">
        <v>165</v>
      </c>
      <c r="E87" s="2"/>
      <c r="F87" s="2"/>
    </row>
    <row r="88" spans="1:6" x14ac:dyDescent="0.25">
      <c r="A88" s="2" t="s">
        <v>303</v>
      </c>
      <c r="B88" s="2" t="s">
        <v>5</v>
      </c>
      <c r="E88" s="2" t="s">
        <v>29</v>
      </c>
      <c r="F88" s="2" t="s">
        <v>56</v>
      </c>
    </row>
    <row r="89" spans="1:6" x14ac:dyDescent="0.25">
      <c r="A89" s="2" t="s">
        <v>312</v>
      </c>
      <c r="B89" s="2" t="s">
        <v>11</v>
      </c>
      <c r="C89" s="2" t="s">
        <v>226</v>
      </c>
      <c r="D89" s="2" t="s">
        <v>225</v>
      </c>
      <c r="E89" s="2"/>
      <c r="F89" s="2"/>
    </row>
    <row r="90" spans="1:6" x14ac:dyDescent="0.25">
      <c r="A90" s="2" t="s">
        <v>373</v>
      </c>
      <c r="B90" s="2" t="s">
        <v>11</v>
      </c>
      <c r="C90" s="2" t="s">
        <v>102</v>
      </c>
      <c r="D90" s="2" t="s">
        <v>101</v>
      </c>
      <c r="E90" s="2"/>
      <c r="F90" s="2"/>
    </row>
    <row r="91" spans="1:6" x14ac:dyDescent="0.25">
      <c r="A91" s="2" t="s">
        <v>367</v>
      </c>
      <c r="B91" s="2" t="s">
        <v>11</v>
      </c>
      <c r="C91" s="2" t="s">
        <v>29</v>
      </c>
      <c r="D91" s="2" t="s">
        <v>167</v>
      </c>
      <c r="E91" s="2"/>
      <c r="F91" s="2"/>
    </row>
    <row r="92" spans="1:6" x14ac:dyDescent="0.25">
      <c r="A92" s="2" t="s">
        <v>380</v>
      </c>
      <c r="B92" s="2" t="s">
        <v>11</v>
      </c>
      <c r="C92" s="2" t="s">
        <v>29</v>
      </c>
      <c r="D92" s="2" t="s">
        <v>79</v>
      </c>
      <c r="E92" s="2"/>
      <c r="F92" s="2"/>
    </row>
    <row r="93" spans="1:6" x14ac:dyDescent="0.25">
      <c r="A93" s="2" t="s">
        <v>293</v>
      </c>
      <c r="B93" s="2" t="s">
        <v>11</v>
      </c>
      <c r="C93" s="2" t="s">
        <v>147</v>
      </c>
      <c r="D93" s="2" t="s">
        <v>157</v>
      </c>
      <c r="E93" s="2"/>
      <c r="F93" s="2"/>
    </row>
    <row r="94" spans="1:6" x14ac:dyDescent="0.25">
      <c r="A94" s="2" t="s">
        <v>323</v>
      </c>
      <c r="B94" s="2" t="s">
        <v>5</v>
      </c>
      <c r="E94" s="2" t="s">
        <v>29</v>
      </c>
      <c r="F94" s="2" t="s">
        <v>107</v>
      </c>
    </row>
    <row r="95" spans="1:6" x14ac:dyDescent="0.25">
      <c r="A95" s="2" t="s">
        <v>382</v>
      </c>
      <c r="B95" s="2" t="s">
        <v>11</v>
      </c>
      <c r="C95" s="2" t="s">
        <v>102</v>
      </c>
      <c r="D95" s="2" t="s">
        <v>101</v>
      </c>
      <c r="E95" s="2"/>
      <c r="F95" s="2"/>
    </row>
    <row r="96" spans="1:6" x14ac:dyDescent="0.25">
      <c r="A96" s="2" t="s">
        <v>413</v>
      </c>
      <c r="B96" s="2" t="s">
        <v>11</v>
      </c>
      <c r="C96" s="2" t="s">
        <v>60</v>
      </c>
      <c r="D96" s="2" t="s">
        <v>88</v>
      </c>
      <c r="E96" s="2"/>
      <c r="F96" s="2"/>
    </row>
    <row r="97" spans="1:6" x14ac:dyDescent="0.25">
      <c r="A97" s="2" t="s">
        <v>405</v>
      </c>
      <c r="B97" s="2" t="s">
        <v>5</v>
      </c>
      <c r="E97" s="2" t="s">
        <v>29</v>
      </c>
      <c r="F97" s="2" t="s">
        <v>31</v>
      </c>
    </row>
    <row r="98" spans="1:6" x14ac:dyDescent="0.25">
      <c r="A98" s="2" t="s">
        <v>375</v>
      </c>
      <c r="B98" s="2" t="s">
        <v>11</v>
      </c>
      <c r="C98" s="2" t="s">
        <v>175</v>
      </c>
      <c r="D98" s="2" t="s">
        <v>233</v>
      </c>
      <c r="E98" s="2"/>
      <c r="F98" s="2"/>
    </row>
    <row r="99" spans="1:6" x14ac:dyDescent="0.25">
      <c r="A99" s="2" t="s">
        <v>333</v>
      </c>
      <c r="B99" s="2" t="s">
        <v>11</v>
      </c>
      <c r="C99" s="2" t="s">
        <v>73</v>
      </c>
      <c r="D99" s="2" t="s">
        <v>81</v>
      </c>
      <c r="E99" s="2"/>
      <c r="F99" s="2"/>
    </row>
    <row r="100" spans="1:6" x14ac:dyDescent="0.25">
      <c r="A100" s="2" t="s">
        <v>309</v>
      </c>
      <c r="B100" s="2" t="s">
        <v>5</v>
      </c>
      <c r="E100" s="2" t="s">
        <v>26</v>
      </c>
      <c r="F100" s="2" t="s">
        <v>25</v>
      </c>
    </row>
    <row r="101" spans="1:6" x14ac:dyDescent="0.25">
      <c r="A101" s="2" t="s">
        <v>381</v>
      </c>
      <c r="B101" s="2" t="s">
        <v>11</v>
      </c>
      <c r="C101" s="2" t="s">
        <v>129</v>
      </c>
      <c r="D101" s="2" t="s">
        <v>137</v>
      </c>
      <c r="E101" s="2"/>
      <c r="F101" s="2"/>
    </row>
    <row r="102" spans="1:6" x14ac:dyDescent="0.25">
      <c r="A102" s="2" t="s">
        <v>327</v>
      </c>
      <c r="B102" s="2" t="s">
        <v>11</v>
      </c>
      <c r="C102" s="2" t="s">
        <v>60</v>
      </c>
      <c r="D102" s="2" t="s">
        <v>88</v>
      </c>
      <c r="E102" s="2"/>
      <c r="F102" s="2"/>
    </row>
    <row r="103" spans="1:6" x14ac:dyDescent="0.25">
      <c r="A103" s="2" t="s">
        <v>432</v>
      </c>
      <c r="B103" s="2" t="s">
        <v>5</v>
      </c>
      <c r="E103" s="2" t="s">
        <v>29</v>
      </c>
      <c r="F103" s="2" t="s">
        <v>28</v>
      </c>
    </row>
    <row r="104" spans="1:6" x14ac:dyDescent="0.25">
      <c r="A104" s="2" t="s">
        <v>325</v>
      </c>
      <c r="B104" s="2" t="s">
        <v>5</v>
      </c>
      <c r="E104" s="2" t="s">
        <v>29</v>
      </c>
      <c r="F104" s="2" t="s">
        <v>167</v>
      </c>
    </row>
    <row r="105" spans="1:6" x14ac:dyDescent="0.25">
      <c r="A105" s="2" t="s">
        <v>410</v>
      </c>
      <c r="B105" s="2" t="s">
        <v>11</v>
      </c>
      <c r="C105" s="2" t="s">
        <v>15</v>
      </c>
      <c r="D105" s="2" t="s">
        <v>17</v>
      </c>
      <c r="E105" s="2"/>
      <c r="F105" s="2"/>
    </row>
    <row r="106" spans="1:6" x14ac:dyDescent="0.25">
      <c r="A106" s="2" t="s">
        <v>397</v>
      </c>
      <c r="B106" s="2" t="s">
        <v>11</v>
      </c>
      <c r="C106" s="2" t="s">
        <v>203</v>
      </c>
      <c r="D106" s="2" t="s">
        <v>235</v>
      </c>
      <c r="E106" s="2"/>
      <c r="F106" s="2"/>
    </row>
    <row r="107" spans="1:6" x14ac:dyDescent="0.25">
      <c r="A107" s="2" t="s">
        <v>394</v>
      </c>
      <c r="B107" s="2" t="s">
        <v>11</v>
      </c>
      <c r="C107" s="2" t="s">
        <v>175</v>
      </c>
      <c r="D107" s="2" t="s">
        <v>174</v>
      </c>
      <c r="E107" s="2"/>
      <c r="F107" s="2"/>
    </row>
    <row r="108" spans="1:6" x14ac:dyDescent="0.25">
      <c r="A108" s="2" t="s">
        <v>409</v>
      </c>
      <c r="B108" s="2" t="s">
        <v>11</v>
      </c>
      <c r="C108" s="2" t="s">
        <v>9</v>
      </c>
      <c r="D108" s="2" t="s">
        <v>8</v>
      </c>
      <c r="E108" s="2"/>
      <c r="F108" s="2"/>
    </row>
    <row r="109" spans="1:6" x14ac:dyDescent="0.25">
      <c r="A109" s="2" t="s">
        <v>346</v>
      </c>
      <c r="B109" s="2" t="s">
        <v>11</v>
      </c>
      <c r="C109" s="2" t="s">
        <v>21</v>
      </c>
      <c r="D109" s="2" t="s">
        <v>52</v>
      </c>
      <c r="E109" s="2"/>
      <c r="F109" s="2"/>
    </row>
    <row r="110" spans="1:6" x14ac:dyDescent="0.25">
      <c r="A110" s="2" t="s">
        <v>437</v>
      </c>
      <c r="B110" s="2" t="s">
        <v>11</v>
      </c>
      <c r="C110" s="2" t="s">
        <v>73</v>
      </c>
      <c r="D110" s="2" t="s">
        <v>76</v>
      </c>
      <c r="E110" s="2"/>
      <c r="F110" s="2"/>
    </row>
    <row r="111" spans="1:6" x14ac:dyDescent="0.25">
      <c r="A111" s="2" t="s">
        <v>379</v>
      </c>
      <c r="B111" s="2" t="s">
        <v>11</v>
      </c>
      <c r="C111" s="2" t="s">
        <v>26</v>
      </c>
      <c r="D111" s="2" t="s">
        <v>41</v>
      </c>
      <c r="E111" s="2"/>
      <c r="F111" s="2"/>
    </row>
    <row r="112" spans="1:6" x14ac:dyDescent="0.25">
      <c r="A112" s="2" t="s">
        <v>435</v>
      </c>
      <c r="B112" s="2" t="s">
        <v>5</v>
      </c>
      <c r="E112" s="2" t="s">
        <v>9</v>
      </c>
      <c r="F112" s="2" t="s">
        <v>8</v>
      </c>
    </row>
    <row r="113" spans="1:6" x14ac:dyDescent="0.25">
      <c r="A113" s="2" t="s">
        <v>294</v>
      </c>
      <c r="B113" s="2" t="s">
        <v>5</v>
      </c>
      <c r="E113" s="2" t="s">
        <v>29</v>
      </c>
      <c r="F113" s="2" t="s">
        <v>183</v>
      </c>
    </row>
    <row r="114" spans="1:6" x14ac:dyDescent="0.25">
      <c r="A114" s="2" t="s">
        <v>376</v>
      </c>
      <c r="B114" s="2" t="s">
        <v>11</v>
      </c>
      <c r="C114" s="2" t="s">
        <v>175</v>
      </c>
      <c r="D114" s="2" t="s">
        <v>192</v>
      </c>
      <c r="E114" s="2"/>
      <c r="F114" s="2"/>
    </row>
    <row r="115" spans="1:6" x14ac:dyDescent="0.25">
      <c r="A115" s="2" t="s">
        <v>387</v>
      </c>
      <c r="B115" s="2" t="s">
        <v>11</v>
      </c>
      <c r="C115" s="2" t="s">
        <v>39</v>
      </c>
      <c r="D115" s="2" t="s">
        <v>123</v>
      </c>
      <c r="E115" s="2"/>
      <c r="F115" s="2"/>
    </row>
    <row r="116" spans="1:6" x14ac:dyDescent="0.25">
      <c r="A116" s="2" t="s">
        <v>416</v>
      </c>
      <c r="B116" s="2" t="s">
        <v>5</v>
      </c>
      <c r="E116" s="2" t="s">
        <v>70</v>
      </c>
      <c r="F116" s="2" t="s">
        <v>69</v>
      </c>
    </row>
    <row r="117" spans="1:6" x14ac:dyDescent="0.25">
      <c r="A117" s="2" t="s">
        <v>408</v>
      </c>
      <c r="B117" s="2" t="s">
        <v>11</v>
      </c>
      <c r="C117" s="2" t="s">
        <v>29</v>
      </c>
      <c r="D117" s="2" t="s">
        <v>31</v>
      </c>
      <c r="E117" s="2"/>
      <c r="F117" s="2"/>
    </row>
    <row r="118" spans="1:6" x14ac:dyDescent="0.25">
      <c r="A118" s="2" t="s">
        <v>423</v>
      </c>
      <c r="B118" s="2" t="s">
        <v>11</v>
      </c>
      <c r="C118" s="2" t="s">
        <v>147</v>
      </c>
      <c r="D118" s="2" t="s">
        <v>146</v>
      </c>
      <c r="E118" s="2"/>
      <c r="F118" s="2"/>
    </row>
    <row r="119" spans="1:6" x14ac:dyDescent="0.25">
      <c r="A119" s="2" t="s">
        <v>320</v>
      </c>
      <c r="B119" s="2" t="s">
        <v>11</v>
      </c>
      <c r="C119" s="2" t="s">
        <v>15</v>
      </c>
      <c r="D119" s="2" t="s">
        <v>48</v>
      </c>
      <c r="E119" s="2"/>
      <c r="F119" s="2"/>
    </row>
    <row r="120" spans="1:6" x14ac:dyDescent="0.25">
      <c r="A120" s="2" t="s">
        <v>385</v>
      </c>
      <c r="B120" s="2" t="s">
        <v>11</v>
      </c>
      <c r="C120" s="2" t="s">
        <v>175</v>
      </c>
      <c r="D120" s="2" t="s">
        <v>174</v>
      </c>
      <c r="E120" s="2"/>
      <c r="F120" s="2"/>
    </row>
    <row r="121" spans="1:6" x14ac:dyDescent="0.25">
      <c r="A121" s="2" t="s">
        <v>340</v>
      </c>
      <c r="B121" s="2" t="s">
        <v>11</v>
      </c>
      <c r="C121" s="2" t="s">
        <v>223</v>
      </c>
      <c r="D121" s="2" t="s">
        <v>222</v>
      </c>
      <c r="E121" s="2"/>
      <c r="F121" s="2"/>
    </row>
    <row r="122" spans="1:6" x14ac:dyDescent="0.25">
      <c r="A122" s="2" t="s">
        <v>362</v>
      </c>
      <c r="B122" s="2" t="s">
        <v>11</v>
      </c>
      <c r="C122" s="2" t="s">
        <v>203</v>
      </c>
      <c r="D122" s="2" t="s">
        <v>220</v>
      </c>
      <c r="E122" s="2"/>
      <c r="F122" s="2"/>
    </row>
    <row r="123" spans="1:6" x14ac:dyDescent="0.25">
      <c r="A123" s="2" t="s">
        <v>436</v>
      </c>
      <c r="B123" s="2" t="s">
        <v>11</v>
      </c>
      <c r="C123" s="2" t="s">
        <v>203</v>
      </c>
      <c r="D123" s="2" t="s">
        <v>242</v>
      </c>
      <c r="E123" s="2"/>
      <c r="F123" s="2"/>
    </row>
    <row r="124" spans="1:6" x14ac:dyDescent="0.25">
      <c r="A124" s="2" t="s">
        <v>355</v>
      </c>
      <c r="B124" s="2" t="s">
        <v>11</v>
      </c>
      <c r="C124" s="2" t="s">
        <v>15</v>
      </c>
      <c r="D124" s="2" t="s">
        <v>48</v>
      </c>
      <c r="E124" s="2"/>
      <c r="F124" s="2"/>
    </row>
    <row r="125" spans="1:6" x14ac:dyDescent="0.25">
      <c r="A125" s="2" t="s">
        <v>305</v>
      </c>
      <c r="B125" s="2" t="s">
        <v>11</v>
      </c>
      <c r="C125" s="2" t="s">
        <v>218</v>
      </c>
      <c r="D125" s="2" t="s">
        <v>217</v>
      </c>
      <c r="E125" s="2"/>
      <c r="F125" s="2"/>
    </row>
    <row r="126" spans="1:6" x14ac:dyDescent="0.25">
      <c r="A126" s="2" t="s">
        <v>415</v>
      </c>
      <c r="B126" s="2" t="s">
        <v>11</v>
      </c>
      <c r="C126" s="2" t="s">
        <v>60</v>
      </c>
      <c r="D126" s="2" t="s">
        <v>88</v>
      </c>
      <c r="E126" s="2"/>
      <c r="F126" s="2"/>
    </row>
    <row r="127" spans="1:6" x14ac:dyDescent="0.25">
      <c r="A127" s="2" t="s">
        <v>357</v>
      </c>
      <c r="B127" s="2" t="s">
        <v>5</v>
      </c>
      <c r="E127" s="2" t="s">
        <v>39</v>
      </c>
      <c r="F127" s="2" t="s">
        <v>123</v>
      </c>
    </row>
    <row r="128" spans="1:6" x14ac:dyDescent="0.25">
      <c r="A128" s="2" t="s">
        <v>372</v>
      </c>
      <c r="B128" s="2" t="s">
        <v>11</v>
      </c>
      <c r="C128" s="2" t="s">
        <v>15</v>
      </c>
      <c r="D128" s="2" t="s">
        <v>14</v>
      </c>
      <c r="E128" s="2"/>
      <c r="F128" s="2"/>
    </row>
    <row r="129" spans="1:6" x14ac:dyDescent="0.25">
      <c r="A129" s="2" t="s">
        <v>301</v>
      </c>
      <c r="B129" s="2" t="s">
        <v>5</v>
      </c>
      <c r="E129" s="2" t="s">
        <v>29</v>
      </c>
      <c r="F129" s="2" t="s">
        <v>31</v>
      </c>
    </row>
    <row r="130" spans="1:6" x14ac:dyDescent="0.25">
      <c r="A130" s="2" t="s">
        <v>430</v>
      </c>
      <c r="B130" s="2" t="s">
        <v>11</v>
      </c>
      <c r="C130" s="2" t="s">
        <v>26</v>
      </c>
      <c r="D130" s="2" t="s">
        <v>25</v>
      </c>
      <c r="E130" s="2"/>
      <c r="F130" s="2"/>
    </row>
    <row r="131" spans="1:6" x14ac:dyDescent="0.25">
      <c r="A131" s="2" t="s">
        <v>366</v>
      </c>
      <c r="B131" s="2" t="s">
        <v>5</v>
      </c>
      <c r="E131" s="2" t="s">
        <v>29</v>
      </c>
      <c r="F131" s="2" t="s">
        <v>116</v>
      </c>
    </row>
    <row r="132" spans="1:6" x14ac:dyDescent="0.25">
      <c r="A132" s="2" t="s">
        <v>411</v>
      </c>
      <c r="B132" s="2" t="s">
        <v>5</v>
      </c>
      <c r="E132" s="2" t="s">
        <v>29</v>
      </c>
      <c r="F132" s="2" t="s">
        <v>177</v>
      </c>
    </row>
    <row r="133" spans="1:6" x14ac:dyDescent="0.25">
      <c r="A133" s="2" t="s">
        <v>318</v>
      </c>
      <c r="B133" s="2" t="s">
        <v>11</v>
      </c>
      <c r="C133" s="2" t="s">
        <v>181</v>
      </c>
      <c r="D133" s="2" t="s">
        <v>88</v>
      </c>
      <c r="E133" s="2"/>
      <c r="F133" s="2"/>
    </row>
    <row r="134" spans="1:6" x14ac:dyDescent="0.25">
      <c r="A134" s="2" t="s">
        <v>406</v>
      </c>
      <c r="B134" s="2" t="s">
        <v>5</v>
      </c>
      <c r="E134" s="2" t="s">
        <v>29</v>
      </c>
      <c r="F134" s="2" t="s">
        <v>31</v>
      </c>
    </row>
    <row r="135" spans="1:6" x14ac:dyDescent="0.25">
      <c r="A135" s="2" t="s">
        <v>310</v>
      </c>
      <c r="B135" s="2" t="s">
        <v>11</v>
      </c>
      <c r="C135" s="2" t="s">
        <v>29</v>
      </c>
      <c r="D135" s="2" t="s">
        <v>211</v>
      </c>
      <c r="E135" s="2"/>
      <c r="F135" s="2"/>
    </row>
    <row r="136" spans="1:6" x14ac:dyDescent="0.25">
      <c r="A136" s="2" t="s">
        <v>420</v>
      </c>
      <c r="B136" s="2" t="s">
        <v>11</v>
      </c>
      <c r="C136" s="2" t="s">
        <v>15</v>
      </c>
      <c r="D136" s="2" t="s">
        <v>14</v>
      </c>
      <c r="E136" s="2"/>
      <c r="F136" s="2"/>
    </row>
    <row r="137" spans="1:6" x14ac:dyDescent="0.25">
      <c r="A137" s="2" t="s">
        <v>354</v>
      </c>
      <c r="B137" s="2" t="s">
        <v>11</v>
      </c>
      <c r="C137" s="2" t="s">
        <v>147</v>
      </c>
      <c r="D137" s="2" t="s">
        <v>151</v>
      </c>
      <c r="E137" s="2"/>
      <c r="F137" s="2"/>
    </row>
    <row r="138" spans="1:6" x14ac:dyDescent="0.25">
      <c r="A138" s="2" t="s">
        <v>291</v>
      </c>
      <c r="B138" s="2" t="s">
        <v>11</v>
      </c>
      <c r="C138" s="2" t="s">
        <v>129</v>
      </c>
      <c r="D138" s="2" t="s">
        <v>128</v>
      </c>
      <c r="E138" s="2"/>
      <c r="F138" s="2"/>
    </row>
    <row r="139" spans="1:6" x14ac:dyDescent="0.25">
      <c r="A139" s="2" t="s">
        <v>396</v>
      </c>
      <c r="B139" s="2" t="s">
        <v>11</v>
      </c>
      <c r="C139" s="2" t="s">
        <v>21</v>
      </c>
      <c r="D139" s="2" t="s">
        <v>142</v>
      </c>
      <c r="E139" s="2"/>
      <c r="F139" s="2"/>
    </row>
    <row r="140" spans="1:6" x14ac:dyDescent="0.25">
      <c r="A140" s="2" t="s">
        <v>368</v>
      </c>
      <c r="B140" s="2" t="s">
        <v>11</v>
      </c>
      <c r="C140" s="2" t="s">
        <v>60</v>
      </c>
      <c r="D140" s="2" t="s">
        <v>66</v>
      </c>
      <c r="E140" s="2"/>
      <c r="F140" s="2"/>
    </row>
    <row r="141" spans="1:6" x14ac:dyDescent="0.25">
      <c r="A141" s="2" t="s">
        <v>334</v>
      </c>
      <c r="B141" s="2" t="s">
        <v>11</v>
      </c>
      <c r="C141" s="2" t="s">
        <v>203</v>
      </c>
      <c r="D141" s="2" t="s">
        <v>202</v>
      </c>
      <c r="E141" s="2"/>
      <c r="F141" s="2"/>
    </row>
    <row r="142" spans="1:6" x14ac:dyDescent="0.25">
      <c r="A142" s="2" t="s">
        <v>438</v>
      </c>
      <c r="B142" s="2" t="s">
        <v>11</v>
      </c>
      <c r="C142" s="2" t="s">
        <v>15</v>
      </c>
      <c r="D142" s="2" t="s">
        <v>14</v>
      </c>
      <c r="E142" s="2"/>
      <c r="F142" s="2"/>
    </row>
    <row r="143" spans="1:6" x14ac:dyDescent="0.25">
      <c r="A143" s="2" t="s">
        <v>292</v>
      </c>
      <c r="B143" s="2" t="s">
        <v>11</v>
      </c>
      <c r="C143" s="2" t="s">
        <v>15</v>
      </c>
      <c r="D143" s="2" t="s">
        <v>50</v>
      </c>
      <c r="E143" s="2"/>
      <c r="F143" s="2"/>
    </row>
    <row r="144" spans="1:6" x14ac:dyDescent="0.25">
      <c r="A144" s="2" t="s">
        <v>425</v>
      </c>
      <c r="B144" s="2" t="s">
        <v>11</v>
      </c>
      <c r="C144" s="2" t="s">
        <v>73</v>
      </c>
      <c r="D144" s="2" t="s">
        <v>81</v>
      </c>
      <c r="E144" s="2"/>
      <c r="F144" s="2"/>
    </row>
    <row r="145" spans="1:6" x14ac:dyDescent="0.25">
      <c r="A145" s="2" t="s">
        <v>358</v>
      </c>
      <c r="B145" s="2" t="s">
        <v>11</v>
      </c>
      <c r="C145" s="2" t="s">
        <v>119</v>
      </c>
      <c r="D145" s="2" t="s">
        <v>118</v>
      </c>
      <c r="E145" s="2"/>
      <c r="F145" s="2"/>
    </row>
    <row r="146" spans="1:6" x14ac:dyDescent="0.25">
      <c r="A146" s="2" t="s">
        <v>313</v>
      </c>
      <c r="B146" s="2" t="s">
        <v>11</v>
      </c>
      <c r="C146" s="2" t="s">
        <v>29</v>
      </c>
      <c r="D146" s="2" t="s">
        <v>189</v>
      </c>
      <c r="E146" s="2"/>
      <c r="F146" s="2"/>
    </row>
    <row r="147" spans="1:6" x14ac:dyDescent="0.25">
      <c r="A147" s="2" t="s">
        <v>400</v>
      </c>
      <c r="B147" s="2" t="s">
        <v>11</v>
      </c>
      <c r="C147" s="2" t="s">
        <v>73</v>
      </c>
      <c r="D147" s="2" t="s">
        <v>76</v>
      </c>
      <c r="E147" s="2"/>
      <c r="F147" s="2"/>
    </row>
    <row r="148" spans="1:6" x14ac:dyDescent="0.25">
      <c r="A148" s="2" t="s">
        <v>290</v>
      </c>
      <c r="B148" s="2" t="s">
        <v>11</v>
      </c>
      <c r="C148" s="2" t="s">
        <v>73</v>
      </c>
      <c r="D148" s="2" t="s">
        <v>81</v>
      </c>
      <c r="E148" s="2"/>
      <c r="F148" s="2"/>
    </row>
    <row r="149" spans="1:6" x14ac:dyDescent="0.25">
      <c r="A149" s="2" t="s">
        <v>404</v>
      </c>
      <c r="B149" s="2" t="s">
        <v>11</v>
      </c>
      <c r="C149" s="2" t="s">
        <v>175</v>
      </c>
      <c r="D149" s="2" t="s">
        <v>192</v>
      </c>
      <c r="E149" s="2"/>
      <c r="F149" s="2"/>
    </row>
    <row r="150" spans="1:6" x14ac:dyDescent="0.25">
      <c r="A150" s="2" t="s">
        <v>351</v>
      </c>
      <c r="B150" s="2" t="s">
        <v>11</v>
      </c>
      <c r="C150" s="2" t="s">
        <v>21</v>
      </c>
      <c r="D150" s="2" t="s">
        <v>142</v>
      </c>
      <c r="E150" s="2"/>
      <c r="F150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37" defaultRowHeight="15" x14ac:dyDescent="0.25"/>
  <cols>
    <col min="1" max="1" width="58.7109375" bestFit="1" customWidth="1"/>
    <col min="2" max="2" width="25.7109375" customWidth="1"/>
    <col min="3" max="4" width="13.42578125" customWidth="1"/>
  </cols>
  <sheetData>
    <row r="1" spans="1:4" x14ac:dyDescent="0.25">
      <c r="A1" t="s">
        <v>0</v>
      </c>
      <c r="B1" t="s">
        <v>1</v>
      </c>
      <c r="C1" t="s">
        <v>253</v>
      </c>
      <c r="D1" t="s">
        <v>254</v>
      </c>
    </row>
    <row r="2" spans="1:4" x14ac:dyDescent="0.25">
      <c r="A2" t="s">
        <v>156</v>
      </c>
      <c r="B2" t="s">
        <v>293</v>
      </c>
      <c r="C2" t="s">
        <v>255</v>
      </c>
      <c r="D2" s="1">
        <v>38797</v>
      </c>
    </row>
    <row r="3" spans="1:4" x14ac:dyDescent="0.25">
      <c r="A3" t="s">
        <v>94</v>
      </c>
      <c r="B3" t="s">
        <v>290</v>
      </c>
      <c r="C3" t="s">
        <v>256</v>
      </c>
      <c r="D3" s="1">
        <v>38513</v>
      </c>
    </row>
    <row r="4" spans="1:4" x14ac:dyDescent="0.25">
      <c r="A4" t="s">
        <v>187</v>
      </c>
      <c r="B4" t="s">
        <v>294</v>
      </c>
      <c r="C4" t="s">
        <v>256</v>
      </c>
      <c r="D4" s="1">
        <v>38333</v>
      </c>
    </row>
    <row r="5" spans="1:4" x14ac:dyDescent="0.25">
      <c r="A5" t="s">
        <v>86</v>
      </c>
      <c r="B5" t="s">
        <v>295</v>
      </c>
      <c r="C5" t="s">
        <v>256</v>
      </c>
      <c r="D5" s="1">
        <v>38288</v>
      </c>
    </row>
    <row r="6" spans="1:4" x14ac:dyDescent="0.25">
      <c r="A6" t="s">
        <v>112</v>
      </c>
      <c r="B6" t="s">
        <v>296</v>
      </c>
      <c r="C6" t="s">
        <v>256</v>
      </c>
      <c r="D6" s="1">
        <v>38792</v>
      </c>
    </row>
    <row r="7" spans="1:4" x14ac:dyDescent="0.25">
      <c r="A7" t="s">
        <v>80</v>
      </c>
      <c r="B7" t="s">
        <v>297</v>
      </c>
      <c r="C7" t="s">
        <v>255</v>
      </c>
      <c r="D7" s="1">
        <v>38188</v>
      </c>
    </row>
    <row r="8" spans="1:4" x14ac:dyDescent="0.25">
      <c r="A8" t="s">
        <v>141</v>
      </c>
      <c r="B8" t="s">
        <v>298</v>
      </c>
      <c r="C8" t="s">
        <v>256</v>
      </c>
      <c r="D8" s="1">
        <v>38182</v>
      </c>
    </row>
    <row r="9" spans="1:4" x14ac:dyDescent="0.25">
      <c r="A9" t="s">
        <v>176</v>
      </c>
      <c r="B9" t="s">
        <v>299</v>
      </c>
      <c r="C9" t="s">
        <v>256</v>
      </c>
      <c r="D9" s="1">
        <v>38193</v>
      </c>
    </row>
    <row r="10" spans="1:4" x14ac:dyDescent="0.25">
      <c r="A10" t="s">
        <v>42</v>
      </c>
      <c r="B10" t="s">
        <v>300</v>
      </c>
      <c r="C10" t="s">
        <v>256</v>
      </c>
      <c r="D10" s="1">
        <v>38209</v>
      </c>
    </row>
    <row r="11" spans="1:4" x14ac:dyDescent="0.25">
      <c r="A11" t="s">
        <v>30</v>
      </c>
      <c r="B11" t="s">
        <v>301</v>
      </c>
      <c r="C11" t="s">
        <v>256</v>
      </c>
      <c r="D11" s="1">
        <v>38418</v>
      </c>
    </row>
    <row r="12" spans="1:4" x14ac:dyDescent="0.25">
      <c r="A12" t="s">
        <v>204</v>
      </c>
      <c r="B12" t="s">
        <v>302</v>
      </c>
      <c r="C12" t="s">
        <v>257</v>
      </c>
      <c r="D12" s="1">
        <v>38528</v>
      </c>
    </row>
    <row r="13" spans="1:4" x14ac:dyDescent="0.25">
      <c r="A13" t="s">
        <v>55</v>
      </c>
      <c r="B13" t="s">
        <v>303</v>
      </c>
      <c r="C13" t="s">
        <v>256</v>
      </c>
      <c r="D13" s="1">
        <v>38128</v>
      </c>
    </row>
    <row r="14" spans="1:4" x14ac:dyDescent="0.25">
      <c r="A14" t="s">
        <v>63</v>
      </c>
      <c r="B14" t="s">
        <v>304</v>
      </c>
      <c r="C14" t="s">
        <v>256</v>
      </c>
      <c r="D14" s="1">
        <v>38580</v>
      </c>
    </row>
    <row r="15" spans="1:4" x14ac:dyDescent="0.25">
      <c r="A15" t="s">
        <v>216</v>
      </c>
      <c r="B15" t="s">
        <v>305</v>
      </c>
      <c r="C15" t="s">
        <v>256</v>
      </c>
      <c r="D15" s="1">
        <v>38799</v>
      </c>
    </row>
    <row r="16" spans="1:4" x14ac:dyDescent="0.25">
      <c r="A16" t="s">
        <v>140</v>
      </c>
      <c r="B16" t="s">
        <v>306</v>
      </c>
      <c r="C16" t="s">
        <v>256</v>
      </c>
      <c r="D16" s="1">
        <v>38215</v>
      </c>
    </row>
    <row r="17" spans="1:4" x14ac:dyDescent="0.25">
      <c r="A17" t="s">
        <v>162</v>
      </c>
      <c r="B17" t="s">
        <v>307</v>
      </c>
      <c r="C17" t="s">
        <v>256</v>
      </c>
      <c r="D17" s="1">
        <v>38558</v>
      </c>
    </row>
    <row r="18" spans="1:4" x14ac:dyDescent="0.25">
      <c r="A18" t="s">
        <v>103</v>
      </c>
      <c r="B18" t="s">
        <v>308</v>
      </c>
      <c r="C18" t="s">
        <v>257</v>
      </c>
      <c r="D18" s="1">
        <v>38638</v>
      </c>
    </row>
    <row r="19" spans="1:4" x14ac:dyDescent="0.25">
      <c r="A19" t="s">
        <v>24</v>
      </c>
      <c r="B19" t="s">
        <v>309</v>
      </c>
      <c r="C19" t="s">
        <v>256</v>
      </c>
      <c r="D19" s="1">
        <v>38123</v>
      </c>
    </row>
    <row r="20" spans="1:4" x14ac:dyDescent="0.25">
      <c r="A20" t="s">
        <v>210</v>
      </c>
      <c r="B20" t="s">
        <v>310</v>
      </c>
      <c r="C20" t="s">
        <v>256</v>
      </c>
      <c r="D20" s="1">
        <v>38642</v>
      </c>
    </row>
    <row r="21" spans="1:4" x14ac:dyDescent="0.25">
      <c r="A21" t="s">
        <v>84</v>
      </c>
      <c r="B21" t="s">
        <v>311</v>
      </c>
      <c r="C21" t="s">
        <v>258</v>
      </c>
      <c r="D21" s="1">
        <v>38247</v>
      </c>
    </row>
    <row r="22" spans="1:4" x14ac:dyDescent="0.25">
      <c r="A22" t="s">
        <v>224</v>
      </c>
      <c r="B22" t="s">
        <v>312</v>
      </c>
      <c r="C22" t="s">
        <v>256</v>
      </c>
      <c r="D22" s="1">
        <v>37152</v>
      </c>
    </row>
    <row r="23" spans="1:4" x14ac:dyDescent="0.25">
      <c r="A23" t="s">
        <v>188</v>
      </c>
      <c r="B23" t="s">
        <v>313</v>
      </c>
      <c r="C23" t="s">
        <v>256</v>
      </c>
      <c r="D23" s="1">
        <v>38562</v>
      </c>
    </row>
    <row r="24" spans="1:4" x14ac:dyDescent="0.25">
      <c r="A24" t="s">
        <v>108</v>
      </c>
      <c r="B24" t="s">
        <v>314</v>
      </c>
      <c r="C24" t="s">
        <v>256</v>
      </c>
      <c r="D24" s="1">
        <v>38335</v>
      </c>
    </row>
    <row r="25" spans="1:4" x14ac:dyDescent="0.25">
      <c r="A25" t="s">
        <v>145</v>
      </c>
      <c r="B25" t="s">
        <v>315</v>
      </c>
      <c r="C25" t="s">
        <v>256</v>
      </c>
      <c r="D25" s="1">
        <v>38684</v>
      </c>
    </row>
    <row r="26" spans="1:4" x14ac:dyDescent="0.25">
      <c r="A26" t="s">
        <v>196</v>
      </c>
      <c r="B26" t="s">
        <v>316</v>
      </c>
      <c r="C26" t="s">
        <v>255</v>
      </c>
      <c r="D26" s="1">
        <v>37811</v>
      </c>
    </row>
    <row r="27" spans="1:4" x14ac:dyDescent="0.25">
      <c r="A27" t="s">
        <v>231</v>
      </c>
      <c r="B27" t="s">
        <v>317</v>
      </c>
      <c r="C27" t="s">
        <v>256</v>
      </c>
      <c r="D27" s="1">
        <v>38586</v>
      </c>
    </row>
    <row r="28" spans="1:4" x14ac:dyDescent="0.25">
      <c r="A28" t="s">
        <v>180</v>
      </c>
      <c r="B28" t="s">
        <v>318</v>
      </c>
      <c r="C28" t="s">
        <v>256</v>
      </c>
      <c r="D28" s="1">
        <v>38358</v>
      </c>
    </row>
    <row r="29" spans="1:4" x14ac:dyDescent="0.25">
      <c r="A29" t="s">
        <v>236</v>
      </c>
      <c r="B29" t="s">
        <v>319</v>
      </c>
      <c r="C29" t="s">
        <v>256</v>
      </c>
      <c r="D29" s="1">
        <v>38281</v>
      </c>
    </row>
    <row r="30" spans="1:4" x14ac:dyDescent="0.25">
      <c r="A30" t="s">
        <v>227</v>
      </c>
      <c r="B30" t="s">
        <v>320</v>
      </c>
      <c r="C30" t="s">
        <v>256</v>
      </c>
      <c r="D30" s="1">
        <v>38082</v>
      </c>
    </row>
    <row r="31" spans="1:4" x14ac:dyDescent="0.25">
      <c r="A31" t="s">
        <v>200</v>
      </c>
      <c r="B31" t="s">
        <v>321</v>
      </c>
      <c r="C31" t="s">
        <v>255</v>
      </c>
      <c r="D31" s="1">
        <v>38189</v>
      </c>
    </row>
    <row r="32" spans="1:4" x14ac:dyDescent="0.25">
      <c r="A32" t="s">
        <v>125</v>
      </c>
      <c r="B32" t="s">
        <v>322</v>
      </c>
      <c r="C32" t="s">
        <v>255</v>
      </c>
      <c r="D32" s="1">
        <v>37576</v>
      </c>
    </row>
    <row r="33" spans="1:4" x14ac:dyDescent="0.25">
      <c r="A33" t="s">
        <v>106</v>
      </c>
      <c r="B33" t="s">
        <v>323</v>
      </c>
      <c r="C33" t="s">
        <v>256</v>
      </c>
      <c r="D33" s="1">
        <v>37836</v>
      </c>
    </row>
    <row r="34" spans="1:4" x14ac:dyDescent="0.25">
      <c r="A34" t="s">
        <v>16</v>
      </c>
      <c r="B34" t="s">
        <v>324</v>
      </c>
      <c r="C34" t="s">
        <v>256</v>
      </c>
      <c r="D34" s="1">
        <v>38296</v>
      </c>
    </row>
    <row r="35" spans="1:4" x14ac:dyDescent="0.25">
      <c r="A35" t="s">
        <v>197</v>
      </c>
      <c r="B35" t="s">
        <v>325</v>
      </c>
      <c r="C35" t="s">
        <v>255</v>
      </c>
      <c r="D35" s="1">
        <v>37829</v>
      </c>
    </row>
    <row r="36" spans="1:4" x14ac:dyDescent="0.25">
      <c r="A36" t="s">
        <v>62</v>
      </c>
      <c r="B36" t="s">
        <v>326</v>
      </c>
      <c r="C36" t="s">
        <v>256</v>
      </c>
      <c r="D36" s="1">
        <v>38688</v>
      </c>
    </row>
    <row r="37" spans="1:4" x14ac:dyDescent="0.25">
      <c r="A37" t="s">
        <v>93</v>
      </c>
      <c r="B37" t="s">
        <v>327</v>
      </c>
      <c r="C37" t="s">
        <v>256</v>
      </c>
      <c r="D37" s="1">
        <v>38100</v>
      </c>
    </row>
    <row r="38" spans="1:4" x14ac:dyDescent="0.25">
      <c r="A38" t="s">
        <v>37</v>
      </c>
      <c r="B38" t="s">
        <v>328</v>
      </c>
      <c r="C38" t="s">
        <v>256</v>
      </c>
      <c r="D38" s="1">
        <v>38231</v>
      </c>
    </row>
    <row r="39" spans="1:4" x14ac:dyDescent="0.25">
      <c r="A39" t="s">
        <v>92</v>
      </c>
      <c r="B39" t="s">
        <v>329</v>
      </c>
      <c r="C39" t="s">
        <v>255</v>
      </c>
      <c r="D39" s="1">
        <v>38283</v>
      </c>
    </row>
    <row r="40" spans="1:4" x14ac:dyDescent="0.25">
      <c r="A40" t="s">
        <v>114</v>
      </c>
      <c r="B40" t="s">
        <v>330</v>
      </c>
      <c r="C40" t="s">
        <v>255</v>
      </c>
      <c r="D40" s="1">
        <v>38701</v>
      </c>
    </row>
    <row r="41" spans="1:4" x14ac:dyDescent="0.25">
      <c r="A41" t="s">
        <v>164</v>
      </c>
      <c r="B41" t="s">
        <v>331</v>
      </c>
      <c r="C41" t="s">
        <v>255</v>
      </c>
      <c r="D41" s="1">
        <v>38337</v>
      </c>
    </row>
    <row r="42" spans="1:4" x14ac:dyDescent="0.25">
      <c r="A42" t="s">
        <v>64</v>
      </c>
      <c r="B42" t="s">
        <v>332</v>
      </c>
      <c r="C42" t="s">
        <v>255</v>
      </c>
      <c r="D42" s="1">
        <v>38112</v>
      </c>
    </row>
    <row r="43" spans="1:4" x14ac:dyDescent="0.25">
      <c r="A43" t="s">
        <v>82</v>
      </c>
      <c r="B43" t="s">
        <v>333</v>
      </c>
      <c r="C43" t="s">
        <v>256</v>
      </c>
      <c r="D43" s="1">
        <v>38497</v>
      </c>
    </row>
    <row r="44" spans="1:4" x14ac:dyDescent="0.25">
      <c r="A44" t="s">
        <v>207</v>
      </c>
      <c r="B44" t="s">
        <v>334</v>
      </c>
      <c r="C44" t="s">
        <v>256</v>
      </c>
      <c r="D44" s="1">
        <v>38384</v>
      </c>
    </row>
    <row r="45" spans="1:4" x14ac:dyDescent="0.25">
      <c r="A45" t="s">
        <v>110</v>
      </c>
      <c r="B45" t="s">
        <v>335</v>
      </c>
      <c r="C45" t="s">
        <v>255</v>
      </c>
      <c r="D45" s="1">
        <v>38318</v>
      </c>
    </row>
    <row r="46" spans="1:4" x14ac:dyDescent="0.25">
      <c r="A46" t="s">
        <v>36</v>
      </c>
      <c r="B46" t="s">
        <v>336</v>
      </c>
      <c r="C46" t="s">
        <v>255</v>
      </c>
      <c r="D46" s="1">
        <v>38146</v>
      </c>
    </row>
    <row r="47" spans="1:4" x14ac:dyDescent="0.25">
      <c r="A47" t="s">
        <v>85</v>
      </c>
      <c r="B47" t="s">
        <v>337</v>
      </c>
      <c r="C47" t="s">
        <v>255</v>
      </c>
      <c r="D47" s="1">
        <v>38547</v>
      </c>
    </row>
    <row r="48" spans="1:4" x14ac:dyDescent="0.25">
      <c r="A48" t="s">
        <v>90</v>
      </c>
      <c r="B48" t="s">
        <v>338</v>
      </c>
      <c r="C48" t="s">
        <v>255</v>
      </c>
      <c r="D48" s="1">
        <v>38721</v>
      </c>
    </row>
    <row r="49" spans="1:4" x14ac:dyDescent="0.25">
      <c r="A49" t="s">
        <v>170</v>
      </c>
      <c r="B49" t="s">
        <v>339</v>
      </c>
      <c r="C49" t="s">
        <v>256</v>
      </c>
      <c r="D49" s="1">
        <v>38108</v>
      </c>
    </row>
    <row r="50" spans="1:4" x14ac:dyDescent="0.25">
      <c r="A50" t="s">
        <v>221</v>
      </c>
      <c r="B50" t="s">
        <v>340</v>
      </c>
      <c r="C50" t="s">
        <v>255</v>
      </c>
      <c r="D50" s="1">
        <v>38255</v>
      </c>
    </row>
    <row r="51" spans="1:4" x14ac:dyDescent="0.25">
      <c r="A51" t="s">
        <v>113</v>
      </c>
      <c r="B51" t="s">
        <v>341</v>
      </c>
      <c r="C51" t="s">
        <v>255</v>
      </c>
      <c r="D51" s="1">
        <v>38550</v>
      </c>
    </row>
    <row r="52" spans="1:4" x14ac:dyDescent="0.25">
      <c r="A52" t="s">
        <v>71</v>
      </c>
      <c r="B52" t="s">
        <v>342</v>
      </c>
      <c r="C52" t="s">
        <v>255</v>
      </c>
      <c r="D52" s="1">
        <v>38762</v>
      </c>
    </row>
    <row r="53" spans="1:4" x14ac:dyDescent="0.25">
      <c r="A53" t="s">
        <v>91</v>
      </c>
      <c r="B53" t="s">
        <v>343</v>
      </c>
      <c r="C53" t="s">
        <v>256</v>
      </c>
      <c r="D53" s="1">
        <v>38104</v>
      </c>
    </row>
    <row r="54" spans="1:4" x14ac:dyDescent="0.25">
      <c r="A54" t="s">
        <v>35</v>
      </c>
      <c r="B54" t="s">
        <v>344</v>
      </c>
      <c r="C54" t="s">
        <v>258</v>
      </c>
      <c r="D54" s="1">
        <v>38316</v>
      </c>
    </row>
    <row r="55" spans="1:4" x14ac:dyDescent="0.25">
      <c r="A55" t="s">
        <v>18</v>
      </c>
      <c r="B55" t="s">
        <v>345</v>
      </c>
      <c r="C55" t="s">
        <v>255</v>
      </c>
      <c r="D55" s="1">
        <v>38258</v>
      </c>
    </row>
    <row r="56" spans="1:4" x14ac:dyDescent="0.25">
      <c r="A56" t="s">
        <v>53</v>
      </c>
      <c r="B56" t="s">
        <v>346</v>
      </c>
      <c r="C56" t="s">
        <v>256</v>
      </c>
      <c r="D56" s="1">
        <v>38647</v>
      </c>
    </row>
    <row r="57" spans="1:4" x14ac:dyDescent="0.25">
      <c r="A57" t="s">
        <v>149</v>
      </c>
      <c r="B57" t="s">
        <v>347</v>
      </c>
      <c r="C57" t="s">
        <v>255</v>
      </c>
      <c r="D57" s="1">
        <v>38700</v>
      </c>
    </row>
    <row r="58" spans="1:4" x14ac:dyDescent="0.25">
      <c r="A58" t="s">
        <v>228</v>
      </c>
      <c r="B58" t="s">
        <v>348</v>
      </c>
      <c r="C58" t="s">
        <v>256</v>
      </c>
      <c r="D58" s="1">
        <v>38396</v>
      </c>
    </row>
    <row r="59" spans="1:4" x14ac:dyDescent="0.25">
      <c r="A59" t="s">
        <v>43</v>
      </c>
      <c r="B59" t="s">
        <v>349</v>
      </c>
      <c r="C59" t="s">
        <v>256</v>
      </c>
      <c r="D59" s="1">
        <v>38907</v>
      </c>
    </row>
    <row r="60" spans="1:4" x14ac:dyDescent="0.25">
      <c r="A60" t="s">
        <v>61</v>
      </c>
      <c r="B60" t="s">
        <v>350</v>
      </c>
      <c r="C60" t="s">
        <v>255</v>
      </c>
      <c r="D60" s="1">
        <v>38467</v>
      </c>
    </row>
    <row r="61" spans="1:4" x14ac:dyDescent="0.25">
      <c r="A61" t="s">
        <v>144</v>
      </c>
      <c r="B61" t="s">
        <v>351</v>
      </c>
      <c r="C61" t="s">
        <v>256</v>
      </c>
      <c r="D61" s="1">
        <v>38314</v>
      </c>
    </row>
    <row r="62" spans="1:4" x14ac:dyDescent="0.25">
      <c r="A62" t="s">
        <v>121</v>
      </c>
      <c r="B62" t="s">
        <v>352</v>
      </c>
      <c r="C62" t="s">
        <v>255</v>
      </c>
      <c r="D62" s="1">
        <v>38318</v>
      </c>
    </row>
    <row r="63" spans="1:4" x14ac:dyDescent="0.25">
      <c r="A63" t="s">
        <v>135</v>
      </c>
      <c r="B63" t="s">
        <v>353</v>
      </c>
      <c r="C63" t="s">
        <v>256</v>
      </c>
      <c r="D63" s="1">
        <v>38595</v>
      </c>
    </row>
    <row r="64" spans="1:4" x14ac:dyDescent="0.25">
      <c r="A64" t="s">
        <v>150</v>
      </c>
      <c r="B64" t="s">
        <v>354</v>
      </c>
      <c r="C64" t="s">
        <v>255</v>
      </c>
      <c r="D64" s="1">
        <v>38196</v>
      </c>
    </row>
    <row r="65" spans="1:4" x14ac:dyDescent="0.25">
      <c r="A65" t="s">
        <v>120</v>
      </c>
      <c r="B65" t="s">
        <v>355</v>
      </c>
      <c r="C65" t="s">
        <v>256</v>
      </c>
      <c r="D65" s="1">
        <v>37592</v>
      </c>
    </row>
    <row r="66" spans="1:4" x14ac:dyDescent="0.25">
      <c r="A66" t="s">
        <v>182</v>
      </c>
      <c r="B66" t="s">
        <v>356</v>
      </c>
      <c r="C66" t="s">
        <v>255</v>
      </c>
      <c r="D66" s="1">
        <v>38612</v>
      </c>
    </row>
    <row r="67" spans="1:4" x14ac:dyDescent="0.25">
      <c r="A67" t="s">
        <v>134</v>
      </c>
      <c r="B67" t="s">
        <v>357</v>
      </c>
      <c r="C67" t="s">
        <v>256</v>
      </c>
      <c r="D67" s="1">
        <v>38591</v>
      </c>
    </row>
    <row r="68" spans="1:4" x14ac:dyDescent="0.25">
      <c r="A68" t="s">
        <v>117</v>
      </c>
      <c r="B68" t="s">
        <v>358</v>
      </c>
      <c r="C68" t="s">
        <v>255</v>
      </c>
      <c r="D68" s="1">
        <v>38274</v>
      </c>
    </row>
    <row r="69" spans="1:4" x14ac:dyDescent="0.25">
      <c r="A69" t="s">
        <v>96</v>
      </c>
      <c r="B69" t="s">
        <v>359</v>
      </c>
      <c r="C69" t="s">
        <v>255</v>
      </c>
      <c r="D69" s="1">
        <v>38737</v>
      </c>
    </row>
    <row r="70" spans="1:4" x14ac:dyDescent="0.25">
      <c r="A70" t="s">
        <v>246</v>
      </c>
      <c r="B70" t="s">
        <v>360</v>
      </c>
      <c r="C70" t="s">
        <v>255</v>
      </c>
      <c r="D70" s="1">
        <v>38129</v>
      </c>
    </row>
    <row r="71" spans="1:4" x14ac:dyDescent="0.25">
      <c r="A71" t="s">
        <v>130</v>
      </c>
      <c r="B71" t="s">
        <v>361</v>
      </c>
      <c r="C71" t="s">
        <v>255</v>
      </c>
      <c r="D71" s="1">
        <v>38799</v>
      </c>
    </row>
    <row r="72" spans="1:4" x14ac:dyDescent="0.25">
      <c r="A72" t="s">
        <v>219</v>
      </c>
      <c r="B72" t="s">
        <v>362</v>
      </c>
      <c r="C72" t="s">
        <v>255</v>
      </c>
      <c r="D72" s="1">
        <v>38426</v>
      </c>
    </row>
    <row r="73" spans="1:4" x14ac:dyDescent="0.25">
      <c r="A73" t="s">
        <v>178</v>
      </c>
      <c r="B73" t="s">
        <v>363</v>
      </c>
      <c r="C73" t="s">
        <v>255</v>
      </c>
      <c r="D73" s="1">
        <v>38765</v>
      </c>
    </row>
    <row r="74" spans="1:4" x14ac:dyDescent="0.25">
      <c r="A74" t="s">
        <v>214</v>
      </c>
      <c r="B74" t="s">
        <v>364</v>
      </c>
      <c r="C74" t="s">
        <v>255</v>
      </c>
      <c r="D74" s="1">
        <v>38295</v>
      </c>
    </row>
    <row r="75" spans="1:4" x14ac:dyDescent="0.25">
      <c r="A75" t="s">
        <v>127</v>
      </c>
      <c r="B75" t="s">
        <v>365</v>
      </c>
      <c r="C75" t="s">
        <v>255</v>
      </c>
      <c r="D75" s="1">
        <v>38732</v>
      </c>
    </row>
    <row r="76" spans="1:4" x14ac:dyDescent="0.25">
      <c r="A76" t="s">
        <v>115</v>
      </c>
      <c r="B76" t="s">
        <v>366</v>
      </c>
      <c r="C76" t="s">
        <v>257</v>
      </c>
      <c r="D76" s="1">
        <v>38626</v>
      </c>
    </row>
    <row r="77" spans="1:4" x14ac:dyDescent="0.25">
      <c r="A77" t="s">
        <v>166</v>
      </c>
      <c r="B77" t="s">
        <v>367</v>
      </c>
      <c r="C77" t="s">
        <v>256</v>
      </c>
      <c r="D77" s="1">
        <v>38009</v>
      </c>
    </row>
    <row r="78" spans="1:4" x14ac:dyDescent="0.25">
      <c r="A78" t="s">
        <v>65</v>
      </c>
      <c r="B78" t="s">
        <v>368</v>
      </c>
      <c r="C78" t="s">
        <v>255</v>
      </c>
      <c r="D78" s="1">
        <v>38482</v>
      </c>
    </row>
    <row r="79" spans="1:4" x14ac:dyDescent="0.25">
      <c r="A79" t="s">
        <v>78</v>
      </c>
      <c r="B79" t="s">
        <v>369</v>
      </c>
      <c r="C79" t="s">
        <v>256</v>
      </c>
      <c r="D79" s="1">
        <v>38151</v>
      </c>
    </row>
    <row r="80" spans="1:4" x14ac:dyDescent="0.25">
      <c r="A80" t="s">
        <v>168</v>
      </c>
      <c r="B80" t="s">
        <v>370</v>
      </c>
      <c r="C80" t="s">
        <v>256</v>
      </c>
      <c r="D80" s="1">
        <v>38215</v>
      </c>
    </row>
    <row r="81" spans="1:4" x14ac:dyDescent="0.25">
      <c r="A81" t="s">
        <v>163</v>
      </c>
      <c r="B81" t="s">
        <v>371</v>
      </c>
      <c r="C81" t="s">
        <v>256</v>
      </c>
      <c r="D81" s="1">
        <v>38167</v>
      </c>
    </row>
    <row r="82" spans="1:4" x14ac:dyDescent="0.25">
      <c r="A82" t="s">
        <v>99</v>
      </c>
      <c r="B82" t="s">
        <v>438</v>
      </c>
      <c r="C82" t="s">
        <v>255</v>
      </c>
      <c r="D82" s="1">
        <v>38308</v>
      </c>
    </row>
    <row r="83" spans="1:4" x14ac:dyDescent="0.25">
      <c r="A83" t="s">
        <v>10</v>
      </c>
      <c r="B83" t="s">
        <v>372</v>
      </c>
      <c r="C83" t="s">
        <v>255</v>
      </c>
      <c r="D83" s="1">
        <v>38061</v>
      </c>
    </row>
    <row r="84" spans="1:4" x14ac:dyDescent="0.25">
      <c r="A84" t="s">
        <v>105</v>
      </c>
      <c r="B84" t="s">
        <v>373</v>
      </c>
      <c r="C84" t="s">
        <v>255</v>
      </c>
      <c r="D84" s="1">
        <v>37987</v>
      </c>
    </row>
    <row r="85" spans="1:4" x14ac:dyDescent="0.25">
      <c r="A85" t="s">
        <v>195</v>
      </c>
      <c r="B85" t="s">
        <v>374</v>
      </c>
      <c r="C85" t="s">
        <v>255</v>
      </c>
      <c r="D85" s="1">
        <v>38401</v>
      </c>
    </row>
    <row r="86" spans="1:4" x14ac:dyDescent="0.25">
      <c r="A86" t="s">
        <v>232</v>
      </c>
      <c r="B86" t="s">
        <v>375</v>
      </c>
      <c r="C86" t="s">
        <v>255</v>
      </c>
      <c r="D86" s="1">
        <v>38551</v>
      </c>
    </row>
    <row r="87" spans="1:4" x14ac:dyDescent="0.25">
      <c r="A87" t="s">
        <v>193</v>
      </c>
      <c r="B87" t="s">
        <v>376</v>
      </c>
      <c r="C87" t="s">
        <v>255</v>
      </c>
      <c r="D87" s="1">
        <v>37735</v>
      </c>
    </row>
    <row r="88" spans="1:4" x14ac:dyDescent="0.25">
      <c r="A88" t="s">
        <v>122</v>
      </c>
      <c r="B88" t="s">
        <v>377</v>
      </c>
      <c r="C88" t="s">
        <v>255</v>
      </c>
      <c r="D88" s="1">
        <v>38261</v>
      </c>
    </row>
    <row r="89" spans="1:4" x14ac:dyDescent="0.25">
      <c r="A89" t="s">
        <v>155</v>
      </c>
      <c r="B89" t="s">
        <v>378</v>
      </c>
      <c r="C89" t="s">
        <v>256</v>
      </c>
      <c r="D89" s="1">
        <v>38238</v>
      </c>
    </row>
    <row r="90" spans="1:4" x14ac:dyDescent="0.25">
      <c r="A90" t="s">
        <v>40</v>
      </c>
      <c r="B90" t="s">
        <v>379</v>
      </c>
      <c r="C90" t="s">
        <v>256</v>
      </c>
      <c r="D90" s="1">
        <v>38433</v>
      </c>
    </row>
    <row r="91" spans="1:4" x14ac:dyDescent="0.25">
      <c r="A91" t="s">
        <v>184</v>
      </c>
      <c r="B91" t="s">
        <v>380</v>
      </c>
      <c r="C91" t="s">
        <v>257</v>
      </c>
      <c r="D91" s="1">
        <v>38084</v>
      </c>
    </row>
    <row r="92" spans="1:4" x14ac:dyDescent="0.25">
      <c r="A92" t="s">
        <v>136</v>
      </c>
      <c r="B92" t="s">
        <v>381</v>
      </c>
      <c r="C92" t="s">
        <v>256</v>
      </c>
      <c r="D92" s="1">
        <v>38259</v>
      </c>
    </row>
    <row r="93" spans="1:4" x14ac:dyDescent="0.25">
      <c r="A93" t="s">
        <v>100</v>
      </c>
      <c r="B93" t="s">
        <v>382</v>
      </c>
      <c r="C93" t="s">
        <v>256</v>
      </c>
      <c r="D93" s="1">
        <v>38486</v>
      </c>
    </row>
    <row r="94" spans="1:4" x14ac:dyDescent="0.25">
      <c r="A94" t="s">
        <v>209</v>
      </c>
      <c r="B94" t="s">
        <v>383</v>
      </c>
      <c r="C94" t="s">
        <v>256</v>
      </c>
      <c r="D94" s="1">
        <v>37987</v>
      </c>
    </row>
    <row r="95" spans="1:4" x14ac:dyDescent="0.25">
      <c r="A95" t="s">
        <v>152</v>
      </c>
      <c r="B95" t="s">
        <v>384</v>
      </c>
      <c r="C95" t="s">
        <v>256</v>
      </c>
      <c r="D95" s="1">
        <v>38774</v>
      </c>
    </row>
    <row r="96" spans="1:4" x14ac:dyDescent="0.25">
      <c r="A96" t="s">
        <v>243</v>
      </c>
      <c r="B96" t="s">
        <v>385</v>
      </c>
      <c r="C96" t="s">
        <v>256</v>
      </c>
      <c r="D96" s="1">
        <v>38097</v>
      </c>
    </row>
    <row r="97" spans="1:4" x14ac:dyDescent="0.25">
      <c r="A97" t="s">
        <v>185</v>
      </c>
      <c r="B97" t="s">
        <v>386</v>
      </c>
      <c r="C97" t="s">
        <v>256</v>
      </c>
      <c r="D97" s="1">
        <v>38091</v>
      </c>
    </row>
    <row r="98" spans="1:4" x14ac:dyDescent="0.25">
      <c r="A98" t="s">
        <v>124</v>
      </c>
      <c r="B98" t="s">
        <v>387</v>
      </c>
      <c r="C98" t="s">
        <v>257</v>
      </c>
      <c r="D98" s="1">
        <v>38206</v>
      </c>
    </row>
    <row r="99" spans="1:4" x14ac:dyDescent="0.25">
      <c r="A99" t="s">
        <v>32</v>
      </c>
      <c r="B99" t="s">
        <v>388</v>
      </c>
      <c r="C99" t="s">
        <v>255</v>
      </c>
      <c r="D99" s="1">
        <v>36600</v>
      </c>
    </row>
    <row r="100" spans="1:4" x14ac:dyDescent="0.25">
      <c r="A100" t="s">
        <v>83</v>
      </c>
      <c r="B100" t="s">
        <v>389</v>
      </c>
      <c r="C100" t="s">
        <v>256</v>
      </c>
      <c r="D100" s="1">
        <v>38506</v>
      </c>
    </row>
    <row r="101" spans="1:4" x14ac:dyDescent="0.25">
      <c r="A101" t="s">
        <v>58</v>
      </c>
      <c r="B101" t="s">
        <v>390</v>
      </c>
      <c r="C101" t="s">
        <v>256</v>
      </c>
      <c r="D101" s="1">
        <v>38277</v>
      </c>
    </row>
    <row r="102" spans="1:4" x14ac:dyDescent="0.25">
      <c r="A102" t="s">
        <v>238</v>
      </c>
      <c r="B102" t="s">
        <v>391</v>
      </c>
      <c r="C102" t="s">
        <v>255</v>
      </c>
      <c r="D102" s="1">
        <v>38335</v>
      </c>
    </row>
    <row r="103" spans="1:4" x14ac:dyDescent="0.25">
      <c r="A103" t="s">
        <v>244</v>
      </c>
      <c r="B103" t="s">
        <v>392</v>
      </c>
      <c r="C103" t="s">
        <v>255</v>
      </c>
      <c r="D103" s="1">
        <v>38689</v>
      </c>
    </row>
    <row r="104" spans="1:4" x14ac:dyDescent="0.25">
      <c r="A104" t="s">
        <v>133</v>
      </c>
      <c r="B104" t="s">
        <v>291</v>
      </c>
      <c r="C104" t="s">
        <v>255</v>
      </c>
      <c r="D104" s="1">
        <v>38134</v>
      </c>
    </row>
    <row r="105" spans="1:4" x14ac:dyDescent="0.25">
      <c r="A105" t="s">
        <v>158</v>
      </c>
      <c r="B105" t="s">
        <v>393</v>
      </c>
      <c r="C105" t="s">
        <v>255</v>
      </c>
      <c r="D105" s="1">
        <v>38222</v>
      </c>
    </row>
    <row r="106" spans="1:4" x14ac:dyDescent="0.25">
      <c r="A106" t="s">
        <v>172</v>
      </c>
      <c r="B106" t="s">
        <v>394</v>
      </c>
      <c r="C106" t="s">
        <v>258</v>
      </c>
      <c r="D106" s="1">
        <v>38867</v>
      </c>
    </row>
    <row r="107" spans="1:4" x14ac:dyDescent="0.25">
      <c r="A107" t="s">
        <v>95</v>
      </c>
      <c r="B107" t="s">
        <v>395</v>
      </c>
      <c r="C107" t="s">
        <v>256</v>
      </c>
      <c r="D107" s="1">
        <v>38456</v>
      </c>
    </row>
    <row r="108" spans="1:4" x14ac:dyDescent="0.25">
      <c r="A108" t="s">
        <v>143</v>
      </c>
      <c r="B108" t="s">
        <v>396</v>
      </c>
      <c r="C108" t="s">
        <v>257</v>
      </c>
      <c r="D108" s="1">
        <v>38877</v>
      </c>
    </row>
    <row r="109" spans="1:4" x14ac:dyDescent="0.25">
      <c r="A109" t="s">
        <v>234</v>
      </c>
      <c r="B109" t="s">
        <v>397</v>
      </c>
      <c r="C109" t="s">
        <v>256</v>
      </c>
      <c r="D109" s="1">
        <v>38284</v>
      </c>
    </row>
    <row r="110" spans="1:4" x14ac:dyDescent="0.25">
      <c r="A110" t="s">
        <v>205</v>
      </c>
      <c r="B110" t="s">
        <v>398</v>
      </c>
      <c r="C110" t="s">
        <v>256</v>
      </c>
      <c r="D110" s="1">
        <v>38355</v>
      </c>
    </row>
    <row r="111" spans="1:4" x14ac:dyDescent="0.25">
      <c r="A111" t="s">
        <v>46</v>
      </c>
      <c r="B111" t="s">
        <v>399</v>
      </c>
      <c r="C111" t="s">
        <v>256</v>
      </c>
      <c r="D111" s="1">
        <v>38493</v>
      </c>
    </row>
    <row r="112" spans="1:4" x14ac:dyDescent="0.25">
      <c r="A112" t="s">
        <v>75</v>
      </c>
      <c r="B112" t="s">
        <v>400</v>
      </c>
      <c r="C112" t="s">
        <v>257</v>
      </c>
      <c r="D112" s="1">
        <v>38507</v>
      </c>
    </row>
    <row r="113" spans="1:4" x14ac:dyDescent="0.25">
      <c r="A113" t="s">
        <v>22</v>
      </c>
      <c r="B113" t="s">
        <v>401</v>
      </c>
      <c r="C113" t="s">
        <v>256</v>
      </c>
      <c r="D113" s="1">
        <v>37895</v>
      </c>
    </row>
    <row r="114" spans="1:4" x14ac:dyDescent="0.25">
      <c r="A114" t="s">
        <v>138</v>
      </c>
      <c r="B114" t="s">
        <v>402</v>
      </c>
      <c r="C114" t="s">
        <v>256</v>
      </c>
      <c r="D114" s="1">
        <v>38889</v>
      </c>
    </row>
    <row r="115" spans="1:4" x14ac:dyDescent="0.25">
      <c r="A115" t="s">
        <v>208</v>
      </c>
      <c r="B115" t="s">
        <v>403</v>
      </c>
      <c r="C115" t="s">
        <v>255</v>
      </c>
      <c r="D115" s="1">
        <v>38466</v>
      </c>
    </row>
    <row r="116" spans="1:4" x14ac:dyDescent="0.25">
      <c r="A116" t="s">
        <v>191</v>
      </c>
      <c r="B116" t="s">
        <v>404</v>
      </c>
      <c r="C116" t="s">
        <v>255</v>
      </c>
      <c r="D116" s="1">
        <v>38596</v>
      </c>
    </row>
    <row r="117" spans="1:4" x14ac:dyDescent="0.25">
      <c r="A117" t="s">
        <v>54</v>
      </c>
      <c r="B117" t="s">
        <v>405</v>
      </c>
      <c r="C117" t="s">
        <v>255</v>
      </c>
      <c r="D117" s="1">
        <v>38167</v>
      </c>
    </row>
    <row r="118" spans="1:4" x14ac:dyDescent="0.25">
      <c r="A118" t="s">
        <v>247</v>
      </c>
      <c r="B118" t="s">
        <v>406</v>
      </c>
      <c r="C118" t="s">
        <v>255</v>
      </c>
      <c r="D118" s="1">
        <v>38294</v>
      </c>
    </row>
    <row r="119" spans="1:4" x14ac:dyDescent="0.25">
      <c r="A119" t="s">
        <v>109</v>
      </c>
      <c r="B119" t="s">
        <v>407</v>
      </c>
      <c r="C119" t="s">
        <v>255</v>
      </c>
      <c r="D119" s="1">
        <v>38087</v>
      </c>
    </row>
    <row r="120" spans="1:4" x14ac:dyDescent="0.25">
      <c r="A120" t="s">
        <v>194</v>
      </c>
      <c r="B120" t="s">
        <v>408</v>
      </c>
      <c r="C120" t="s">
        <v>255</v>
      </c>
      <c r="D120" s="1">
        <v>38540</v>
      </c>
    </row>
    <row r="121" spans="1:4" x14ac:dyDescent="0.25">
      <c r="A121" t="s">
        <v>67</v>
      </c>
      <c r="B121" t="s">
        <v>409</v>
      </c>
      <c r="C121" t="s">
        <v>255</v>
      </c>
      <c r="D121" s="1">
        <v>38718</v>
      </c>
    </row>
    <row r="122" spans="1:4" x14ac:dyDescent="0.25">
      <c r="A122" t="s">
        <v>23</v>
      </c>
      <c r="B122" t="s">
        <v>410</v>
      </c>
      <c r="C122" t="s">
        <v>255</v>
      </c>
      <c r="D122" s="1">
        <v>38538</v>
      </c>
    </row>
    <row r="123" spans="1:4" x14ac:dyDescent="0.25">
      <c r="A123" t="s">
        <v>245</v>
      </c>
      <c r="B123" t="s">
        <v>411</v>
      </c>
      <c r="C123" t="s">
        <v>256</v>
      </c>
      <c r="D123" s="1">
        <v>38198</v>
      </c>
    </row>
    <row r="124" spans="1:4" x14ac:dyDescent="0.25">
      <c r="A124" t="s">
        <v>199</v>
      </c>
      <c r="B124" t="s">
        <v>412</v>
      </c>
      <c r="C124" t="s">
        <v>255</v>
      </c>
      <c r="D124" s="1">
        <v>38209</v>
      </c>
    </row>
    <row r="125" spans="1:4" x14ac:dyDescent="0.25">
      <c r="A125" t="s">
        <v>87</v>
      </c>
      <c r="B125" t="s">
        <v>413</v>
      </c>
      <c r="C125" t="s">
        <v>256</v>
      </c>
      <c r="D125" s="1">
        <v>38713</v>
      </c>
    </row>
    <row r="126" spans="1:4" x14ac:dyDescent="0.25">
      <c r="A126" t="s">
        <v>47</v>
      </c>
      <c r="B126" t="s">
        <v>414</v>
      </c>
      <c r="C126" t="s">
        <v>255</v>
      </c>
      <c r="D126" s="1">
        <v>38291</v>
      </c>
    </row>
    <row r="127" spans="1:4" x14ac:dyDescent="0.25">
      <c r="A127" t="s">
        <v>98</v>
      </c>
      <c r="B127" t="s">
        <v>415</v>
      </c>
      <c r="C127" t="s">
        <v>255</v>
      </c>
      <c r="D127" s="1">
        <v>38559</v>
      </c>
    </row>
    <row r="128" spans="1:4" x14ac:dyDescent="0.25">
      <c r="A128" t="s">
        <v>68</v>
      </c>
      <c r="B128" t="s">
        <v>416</v>
      </c>
      <c r="C128" t="s">
        <v>255</v>
      </c>
      <c r="D128" s="1">
        <v>38698</v>
      </c>
    </row>
    <row r="129" spans="1:4" x14ac:dyDescent="0.25">
      <c r="A129" t="s">
        <v>19</v>
      </c>
      <c r="B129" t="s">
        <v>417</v>
      </c>
      <c r="C129" t="s">
        <v>255</v>
      </c>
      <c r="D129" s="1">
        <v>37719</v>
      </c>
    </row>
    <row r="130" spans="1:4" x14ac:dyDescent="0.25">
      <c r="A130" t="s">
        <v>186</v>
      </c>
      <c r="B130" t="s">
        <v>418</v>
      </c>
      <c r="C130" t="s">
        <v>256</v>
      </c>
      <c r="D130" s="1">
        <v>38630</v>
      </c>
    </row>
    <row r="131" spans="1:4" x14ac:dyDescent="0.25">
      <c r="A131" t="s">
        <v>104</v>
      </c>
      <c r="B131" t="s">
        <v>419</v>
      </c>
      <c r="C131" t="s">
        <v>256</v>
      </c>
      <c r="D131" s="1">
        <v>38355</v>
      </c>
    </row>
    <row r="132" spans="1:4" x14ac:dyDescent="0.25">
      <c r="A132" t="s">
        <v>190</v>
      </c>
      <c r="B132" t="s">
        <v>420</v>
      </c>
      <c r="C132" t="s">
        <v>255</v>
      </c>
      <c r="D132" s="1">
        <v>37488</v>
      </c>
    </row>
    <row r="133" spans="1:4" x14ac:dyDescent="0.25">
      <c r="A133" t="s">
        <v>45</v>
      </c>
      <c r="B133" t="s">
        <v>421</v>
      </c>
      <c r="C133" t="s">
        <v>255</v>
      </c>
      <c r="D133" s="1">
        <v>38091</v>
      </c>
    </row>
    <row r="134" spans="1:4" x14ac:dyDescent="0.25">
      <c r="A134" t="s">
        <v>160</v>
      </c>
      <c r="B134" t="s">
        <v>422</v>
      </c>
      <c r="C134" t="s">
        <v>255</v>
      </c>
      <c r="D134" s="1">
        <v>38648</v>
      </c>
    </row>
    <row r="135" spans="1:4" x14ac:dyDescent="0.25">
      <c r="A135" t="s">
        <v>148</v>
      </c>
      <c r="B135" t="s">
        <v>423</v>
      </c>
      <c r="C135" t="s">
        <v>256</v>
      </c>
      <c r="D135" s="1">
        <v>38298</v>
      </c>
    </row>
    <row r="136" spans="1:4" x14ac:dyDescent="0.25">
      <c r="A136" t="s">
        <v>212</v>
      </c>
      <c r="B136" t="s">
        <v>424</v>
      </c>
      <c r="C136" t="s">
        <v>256</v>
      </c>
      <c r="D136" s="1">
        <v>38219</v>
      </c>
    </row>
    <row r="137" spans="1:4" x14ac:dyDescent="0.25">
      <c r="A137" t="s">
        <v>89</v>
      </c>
      <c r="B137" t="s">
        <v>425</v>
      </c>
      <c r="C137" t="s">
        <v>256</v>
      </c>
      <c r="D137" s="1">
        <v>38043</v>
      </c>
    </row>
    <row r="138" spans="1:4" x14ac:dyDescent="0.25">
      <c r="A138" t="s">
        <v>179</v>
      </c>
      <c r="B138" t="s">
        <v>426</v>
      </c>
      <c r="C138" t="s">
        <v>257</v>
      </c>
      <c r="D138" s="1">
        <v>38592</v>
      </c>
    </row>
    <row r="139" spans="1:4" x14ac:dyDescent="0.25">
      <c r="A139" t="s">
        <v>34</v>
      </c>
      <c r="B139" t="s">
        <v>427</v>
      </c>
      <c r="C139" t="s">
        <v>257</v>
      </c>
      <c r="D139" s="1">
        <v>38141</v>
      </c>
    </row>
    <row r="140" spans="1:4" x14ac:dyDescent="0.25">
      <c r="A140" t="s">
        <v>201</v>
      </c>
      <c r="B140" t="s">
        <v>428</v>
      </c>
      <c r="C140" t="s">
        <v>256</v>
      </c>
      <c r="D140" s="1">
        <v>38424</v>
      </c>
    </row>
    <row r="141" spans="1:4" x14ac:dyDescent="0.25">
      <c r="A141" t="s">
        <v>154</v>
      </c>
      <c r="B141" t="s">
        <v>429</v>
      </c>
      <c r="C141" t="s">
        <v>256</v>
      </c>
      <c r="D141" s="1">
        <v>38360</v>
      </c>
    </row>
    <row r="142" spans="1:4" x14ac:dyDescent="0.25">
      <c r="A142" t="s">
        <v>240</v>
      </c>
      <c r="B142" t="s">
        <v>430</v>
      </c>
      <c r="C142" t="s">
        <v>256</v>
      </c>
      <c r="D142" s="1">
        <v>38351</v>
      </c>
    </row>
    <row r="143" spans="1:4" x14ac:dyDescent="0.25">
      <c r="A143" t="s">
        <v>230</v>
      </c>
      <c r="B143" t="s">
        <v>431</v>
      </c>
      <c r="C143" t="s">
        <v>256</v>
      </c>
      <c r="D143" s="1">
        <v>38183</v>
      </c>
    </row>
    <row r="144" spans="1:4" x14ac:dyDescent="0.25">
      <c r="A144" t="s">
        <v>49</v>
      </c>
      <c r="B144" t="s">
        <v>292</v>
      </c>
      <c r="C144" t="s">
        <v>257</v>
      </c>
      <c r="D144" s="1">
        <v>38504</v>
      </c>
    </row>
    <row r="145" spans="1:4" x14ac:dyDescent="0.25">
      <c r="A145" t="s">
        <v>27</v>
      </c>
      <c r="B145" t="s">
        <v>432</v>
      </c>
      <c r="C145" t="s">
        <v>256</v>
      </c>
      <c r="D145" s="1">
        <v>38211</v>
      </c>
    </row>
    <row r="146" spans="1:4" x14ac:dyDescent="0.25">
      <c r="A146" t="s">
        <v>51</v>
      </c>
      <c r="B146" t="s">
        <v>433</v>
      </c>
      <c r="C146" t="s">
        <v>255</v>
      </c>
      <c r="D146" s="1">
        <v>38238</v>
      </c>
    </row>
    <row r="147" spans="1:4" x14ac:dyDescent="0.25">
      <c r="A147" t="s">
        <v>74</v>
      </c>
      <c r="B147" t="s">
        <v>434</v>
      </c>
      <c r="C147" t="s">
        <v>258</v>
      </c>
      <c r="D147" s="1">
        <v>38077</v>
      </c>
    </row>
    <row r="148" spans="1:4" x14ac:dyDescent="0.25">
      <c r="A148" t="s">
        <v>4</v>
      </c>
      <c r="B148" t="s">
        <v>435</v>
      </c>
      <c r="C148" t="s">
        <v>255</v>
      </c>
      <c r="D148" s="1">
        <v>38353</v>
      </c>
    </row>
    <row r="149" spans="1:4" x14ac:dyDescent="0.25">
      <c r="A149" t="s">
        <v>241</v>
      </c>
      <c r="B149" t="s">
        <v>436</v>
      </c>
      <c r="C149" t="s">
        <v>256</v>
      </c>
      <c r="D149" s="1">
        <v>38635</v>
      </c>
    </row>
    <row r="150" spans="1:4" x14ac:dyDescent="0.25">
      <c r="A150" t="s">
        <v>77</v>
      </c>
      <c r="B150" t="s">
        <v>437</v>
      </c>
      <c r="C150" t="s">
        <v>256</v>
      </c>
      <c r="D150" s="1">
        <v>38548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"/>
  <sheetViews>
    <sheetView workbookViewId="0">
      <pane xSplit="1" ySplit="1" topLeftCell="B143" activePane="bottomRight" state="frozen"/>
      <selection pane="topRight" activeCell="B1" sqref="B1"/>
      <selection pane="bottomLeft" activeCell="A2" sqref="A2"/>
      <selection pane="bottomRight" activeCell="A160" sqref="A160"/>
    </sheetView>
  </sheetViews>
  <sheetFormatPr defaultRowHeight="15" x14ac:dyDescent="0.25"/>
  <cols>
    <col min="1" max="1" width="36.42578125" bestFit="1" customWidth="1"/>
    <col min="2" max="2" width="7.85546875" bestFit="1" customWidth="1"/>
    <col min="3" max="3" width="20" bestFit="1" customWidth="1"/>
    <col min="4" max="4" width="15.285156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267</v>
      </c>
    </row>
    <row r="2" spans="1:4" x14ac:dyDescent="0.25">
      <c r="A2" s="2" t="s">
        <v>421</v>
      </c>
      <c r="B2" s="2" t="s">
        <v>11</v>
      </c>
      <c r="C2" s="2" t="s">
        <v>12</v>
      </c>
      <c r="D2" s="3" t="s">
        <v>250</v>
      </c>
    </row>
    <row r="3" spans="1:4" x14ac:dyDescent="0.25">
      <c r="A3" s="2" t="s">
        <v>290</v>
      </c>
      <c r="B3" s="2" t="s">
        <v>11</v>
      </c>
      <c r="C3" s="2" t="s">
        <v>12</v>
      </c>
      <c r="D3" s="3" t="s">
        <v>13</v>
      </c>
    </row>
    <row r="4" spans="1:4" x14ac:dyDescent="0.25">
      <c r="A4" s="2" t="s">
        <v>335</v>
      </c>
      <c r="B4" s="2" t="s">
        <v>11</v>
      </c>
      <c r="C4" s="2" t="s">
        <v>12</v>
      </c>
      <c r="D4" s="3" t="s">
        <v>13</v>
      </c>
    </row>
    <row r="5" spans="1:4" x14ac:dyDescent="0.25">
      <c r="A5" s="2" t="s">
        <v>295</v>
      </c>
      <c r="B5" s="2" t="s">
        <v>5</v>
      </c>
      <c r="C5" s="2" t="s">
        <v>57</v>
      </c>
      <c r="D5" s="3" t="s">
        <v>249</v>
      </c>
    </row>
    <row r="6" spans="1:4" x14ac:dyDescent="0.25">
      <c r="A6" s="2" t="s">
        <v>295</v>
      </c>
      <c r="B6" s="2" t="s">
        <v>5</v>
      </c>
      <c r="C6" s="2" t="s">
        <v>6</v>
      </c>
      <c r="D6" s="3" t="s">
        <v>252</v>
      </c>
    </row>
    <row r="7" spans="1:4" x14ac:dyDescent="0.25">
      <c r="A7" s="2" t="s">
        <v>296</v>
      </c>
      <c r="B7" s="2" t="s">
        <v>11</v>
      </c>
      <c r="C7" s="2" t="s">
        <v>12</v>
      </c>
      <c r="D7" s="3" t="s">
        <v>252</v>
      </c>
    </row>
    <row r="8" spans="1:4" x14ac:dyDescent="0.25">
      <c r="A8" s="2" t="s">
        <v>297</v>
      </c>
      <c r="B8" s="2" t="s">
        <v>11</v>
      </c>
      <c r="C8" s="2" t="s">
        <v>12</v>
      </c>
      <c r="D8" s="3" t="s">
        <v>251</v>
      </c>
    </row>
    <row r="9" spans="1:4" x14ac:dyDescent="0.25">
      <c r="A9" s="2" t="s">
        <v>298</v>
      </c>
      <c r="B9" s="2" t="s">
        <v>11</v>
      </c>
      <c r="C9" s="2" t="s">
        <v>12</v>
      </c>
      <c r="D9" s="3" t="s">
        <v>263</v>
      </c>
    </row>
    <row r="10" spans="1:4" x14ac:dyDescent="0.25">
      <c r="A10" s="2" t="s">
        <v>299</v>
      </c>
      <c r="B10" s="2" t="s">
        <v>11</v>
      </c>
      <c r="C10" s="2" t="s">
        <v>12</v>
      </c>
      <c r="D10" s="3" t="s">
        <v>248</v>
      </c>
    </row>
    <row r="11" spans="1:4" x14ac:dyDescent="0.25">
      <c r="A11" s="2" t="s">
        <v>300</v>
      </c>
      <c r="B11" s="2" t="s">
        <v>11</v>
      </c>
      <c r="C11" s="2" t="s">
        <v>12</v>
      </c>
      <c r="D11" s="3" t="s">
        <v>13</v>
      </c>
    </row>
    <row r="12" spans="1:4" x14ac:dyDescent="0.25">
      <c r="A12" s="2" t="s">
        <v>301</v>
      </c>
      <c r="B12" s="2" t="s">
        <v>5</v>
      </c>
      <c r="C12" s="2" t="s">
        <v>6</v>
      </c>
      <c r="D12" s="3" t="s">
        <v>263</v>
      </c>
    </row>
    <row r="13" spans="1:4" x14ac:dyDescent="0.25">
      <c r="A13" s="2" t="s">
        <v>302</v>
      </c>
      <c r="B13" s="2" t="s">
        <v>11</v>
      </c>
      <c r="C13" s="2" t="s">
        <v>12</v>
      </c>
      <c r="D13" s="3" t="s">
        <v>250</v>
      </c>
    </row>
    <row r="14" spans="1:4" x14ac:dyDescent="0.25">
      <c r="A14" s="2" t="s">
        <v>303</v>
      </c>
      <c r="B14" s="2" t="s">
        <v>5</v>
      </c>
      <c r="C14" s="2" t="s">
        <v>57</v>
      </c>
      <c r="D14" s="3" t="s">
        <v>263</v>
      </c>
    </row>
    <row r="15" spans="1:4" x14ac:dyDescent="0.25">
      <c r="A15" s="2" t="s">
        <v>303</v>
      </c>
      <c r="B15" s="2" t="s">
        <v>5</v>
      </c>
      <c r="C15" s="2" t="s">
        <v>6</v>
      </c>
      <c r="D15" s="3" t="s">
        <v>13</v>
      </c>
    </row>
    <row r="16" spans="1:4" x14ac:dyDescent="0.25">
      <c r="A16" s="2" t="s">
        <v>304</v>
      </c>
      <c r="B16" s="2" t="s">
        <v>11</v>
      </c>
      <c r="C16" s="2" t="s">
        <v>12</v>
      </c>
      <c r="D16" s="3" t="s">
        <v>249</v>
      </c>
    </row>
    <row r="17" spans="1:4" x14ac:dyDescent="0.25">
      <c r="A17" s="2" t="s">
        <v>305</v>
      </c>
      <c r="B17" s="2" t="s">
        <v>11</v>
      </c>
      <c r="C17" s="2" t="s">
        <v>12</v>
      </c>
      <c r="D17" s="3" t="s">
        <v>13</v>
      </c>
    </row>
    <row r="18" spans="1:4" x14ac:dyDescent="0.25">
      <c r="A18" s="2" t="s">
        <v>306</v>
      </c>
      <c r="B18" s="2" t="s">
        <v>5</v>
      </c>
      <c r="C18" s="2" t="s">
        <v>57</v>
      </c>
      <c r="D18" s="3" t="s">
        <v>250</v>
      </c>
    </row>
    <row r="19" spans="1:4" x14ac:dyDescent="0.25">
      <c r="A19" s="2" t="s">
        <v>307</v>
      </c>
      <c r="B19" s="2" t="s">
        <v>11</v>
      </c>
      <c r="C19" s="2" t="s">
        <v>12</v>
      </c>
      <c r="D19" s="3" t="s">
        <v>13</v>
      </c>
    </row>
    <row r="20" spans="1:4" x14ac:dyDescent="0.25">
      <c r="A20" s="2" t="s">
        <v>308</v>
      </c>
      <c r="B20" s="2" t="s">
        <v>11</v>
      </c>
      <c r="C20" s="2" t="s">
        <v>12</v>
      </c>
      <c r="D20" s="3" t="s">
        <v>248</v>
      </c>
    </row>
    <row r="21" spans="1:4" x14ac:dyDescent="0.25">
      <c r="A21" s="2" t="s">
        <v>309</v>
      </c>
      <c r="B21" s="2" t="s">
        <v>5</v>
      </c>
      <c r="C21" s="2" t="s">
        <v>6</v>
      </c>
      <c r="D21" s="3" t="s">
        <v>251</v>
      </c>
    </row>
    <row r="22" spans="1:4" x14ac:dyDescent="0.25">
      <c r="A22" s="2" t="s">
        <v>310</v>
      </c>
      <c r="B22" s="2" t="s">
        <v>11</v>
      </c>
      <c r="C22" s="2" t="s">
        <v>12</v>
      </c>
      <c r="D22" s="3" t="s">
        <v>248</v>
      </c>
    </row>
    <row r="23" spans="1:4" x14ac:dyDescent="0.25">
      <c r="A23" s="2" t="s">
        <v>346</v>
      </c>
      <c r="B23" s="2" t="s">
        <v>11</v>
      </c>
      <c r="C23" s="2" t="s">
        <v>12</v>
      </c>
      <c r="D23" s="3" t="s">
        <v>13</v>
      </c>
    </row>
    <row r="24" spans="1:4" x14ac:dyDescent="0.25">
      <c r="A24" s="2" t="s">
        <v>312</v>
      </c>
      <c r="B24" s="2" t="s">
        <v>11</v>
      </c>
      <c r="C24" s="2" t="s">
        <v>12</v>
      </c>
      <c r="D24" s="3" t="s">
        <v>249</v>
      </c>
    </row>
    <row r="25" spans="1:4" x14ac:dyDescent="0.25">
      <c r="A25" s="2" t="s">
        <v>313</v>
      </c>
      <c r="B25" s="2" t="s">
        <v>11</v>
      </c>
      <c r="C25" s="2" t="s">
        <v>12</v>
      </c>
      <c r="D25" s="3" t="s">
        <v>13</v>
      </c>
    </row>
    <row r="26" spans="1:4" x14ac:dyDescent="0.25">
      <c r="A26" s="2" t="s">
        <v>314</v>
      </c>
      <c r="B26" s="2" t="s">
        <v>5</v>
      </c>
      <c r="C26" s="2" t="s">
        <v>57</v>
      </c>
      <c r="D26" s="3" t="s">
        <v>248</v>
      </c>
    </row>
    <row r="27" spans="1:4" x14ac:dyDescent="0.25">
      <c r="A27" s="2" t="s">
        <v>315</v>
      </c>
      <c r="B27" s="2" t="s">
        <v>11</v>
      </c>
      <c r="C27" s="2" t="s">
        <v>12</v>
      </c>
      <c r="D27" s="3" t="s">
        <v>263</v>
      </c>
    </row>
    <row r="28" spans="1:4" x14ac:dyDescent="0.25">
      <c r="A28" s="2" t="s">
        <v>316</v>
      </c>
      <c r="B28" s="2" t="s">
        <v>5</v>
      </c>
      <c r="C28" s="2" t="s">
        <v>57</v>
      </c>
      <c r="D28" s="3" t="s">
        <v>248</v>
      </c>
    </row>
    <row r="29" spans="1:4" x14ac:dyDescent="0.25">
      <c r="A29" s="2" t="s">
        <v>316</v>
      </c>
      <c r="B29" s="2" t="s">
        <v>5</v>
      </c>
      <c r="C29" s="2" t="s">
        <v>6</v>
      </c>
      <c r="D29" s="3" t="s">
        <v>252</v>
      </c>
    </row>
    <row r="30" spans="1:4" x14ac:dyDescent="0.25">
      <c r="A30" s="2" t="s">
        <v>317</v>
      </c>
      <c r="B30" s="2" t="s">
        <v>11</v>
      </c>
      <c r="C30" s="2" t="s">
        <v>12</v>
      </c>
      <c r="D30" s="3" t="s">
        <v>252</v>
      </c>
    </row>
    <row r="31" spans="1:4" x14ac:dyDescent="0.25">
      <c r="A31" s="2" t="s">
        <v>317</v>
      </c>
      <c r="B31" s="2" t="s">
        <v>11</v>
      </c>
      <c r="C31" s="2" t="s">
        <v>12</v>
      </c>
      <c r="D31" s="3" t="s">
        <v>250</v>
      </c>
    </row>
    <row r="32" spans="1:4" x14ac:dyDescent="0.25">
      <c r="A32" s="2" t="s">
        <v>317</v>
      </c>
      <c r="B32" s="2" t="s">
        <v>11</v>
      </c>
      <c r="C32" s="2" t="s">
        <v>12</v>
      </c>
      <c r="D32" s="3" t="s">
        <v>249</v>
      </c>
    </row>
    <row r="33" spans="1:4" x14ac:dyDescent="0.25">
      <c r="A33" s="2" t="s">
        <v>318</v>
      </c>
      <c r="B33" s="2" t="s">
        <v>11</v>
      </c>
      <c r="C33" s="2" t="s">
        <v>12</v>
      </c>
      <c r="D33" s="3" t="s">
        <v>251</v>
      </c>
    </row>
    <row r="34" spans="1:4" x14ac:dyDescent="0.25">
      <c r="A34" s="2" t="s">
        <v>318</v>
      </c>
      <c r="B34" s="2" t="s">
        <v>11</v>
      </c>
      <c r="C34" s="2" t="s">
        <v>12</v>
      </c>
      <c r="D34" s="3" t="s">
        <v>251</v>
      </c>
    </row>
    <row r="35" spans="1:4" x14ac:dyDescent="0.25">
      <c r="A35" s="2" t="s">
        <v>319</v>
      </c>
      <c r="B35" s="2" t="s">
        <v>5</v>
      </c>
      <c r="C35" s="2" t="s">
        <v>198</v>
      </c>
      <c r="D35" s="3" t="s">
        <v>13</v>
      </c>
    </row>
    <row r="36" spans="1:4" x14ac:dyDescent="0.25">
      <c r="A36" s="2" t="s">
        <v>320</v>
      </c>
      <c r="B36" s="2" t="s">
        <v>11</v>
      </c>
      <c r="C36" s="2" t="s">
        <v>12</v>
      </c>
      <c r="D36" s="3" t="s">
        <v>252</v>
      </c>
    </row>
    <row r="37" spans="1:4" x14ac:dyDescent="0.25">
      <c r="A37" s="2" t="s">
        <v>321</v>
      </c>
      <c r="B37" s="2" t="s">
        <v>5</v>
      </c>
      <c r="C37" s="2" t="s">
        <v>57</v>
      </c>
      <c r="D37" s="3" t="s">
        <v>248</v>
      </c>
    </row>
    <row r="38" spans="1:4" x14ac:dyDescent="0.25">
      <c r="A38" s="2" t="s">
        <v>321</v>
      </c>
      <c r="B38" s="2" t="s">
        <v>5</v>
      </c>
      <c r="C38" s="2" t="s">
        <v>6</v>
      </c>
      <c r="D38" s="3" t="s">
        <v>263</v>
      </c>
    </row>
    <row r="39" spans="1:4" x14ac:dyDescent="0.25">
      <c r="A39" s="2" t="s">
        <v>322</v>
      </c>
      <c r="B39" s="2" t="s">
        <v>5</v>
      </c>
      <c r="C39" s="2" t="s">
        <v>57</v>
      </c>
      <c r="D39" s="3" t="s">
        <v>252</v>
      </c>
    </row>
    <row r="40" spans="1:4" x14ac:dyDescent="0.25">
      <c r="A40" s="2" t="s">
        <v>354</v>
      </c>
      <c r="B40" s="2" t="s">
        <v>11</v>
      </c>
      <c r="C40" s="2" t="s">
        <v>12</v>
      </c>
      <c r="D40" s="3" t="s">
        <v>263</v>
      </c>
    </row>
    <row r="41" spans="1:4" x14ac:dyDescent="0.25">
      <c r="A41" s="2" t="s">
        <v>324</v>
      </c>
      <c r="B41" s="2" t="s">
        <v>11</v>
      </c>
      <c r="C41" s="2" t="s">
        <v>12</v>
      </c>
      <c r="D41" s="3" t="s">
        <v>248</v>
      </c>
    </row>
    <row r="42" spans="1:4" x14ac:dyDescent="0.25">
      <c r="A42" s="2" t="s">
        <v>325</v>
      </c>
      <c r="B42" s="2" t="s">
        <v>5</v>
      </c>
      <c r="C42" s="2" t="s">
        <v>198</v>
      </c>
      <c r="D42" s="3" t="s">
        <v>248</v>
      </c>
    </row>
    <row r="43" spans="1:4" x14ac:dyDescent="0.25">
      <c r="A43" s="2" t="s">
        <v>326</v>
      </c>
      <c r="B43" s="2" t="s">
        <v>11</v>
      </c>
      <c r="C43" s="2" t="s">
        <v>12</v>
      </c>
      <c r="D43" s="3" t="s">
        <v>250</v>
      </c>
    </row>
    <row r="44" spans="1:4" x14ac:dyDescent="0.25">
      <c r="A44" s="2" t="s">
        <v>327</v>
      </c>
      <c r="B44" s="2" t="s">
        <v>11</v>
      </c>
      <c r="C44" s="2" t="s">
        <v>12</v>
      </c>
      <c r="D44" s="3" t="s">
        <v>13</v>
      </c>
    </row>
    <row r="45" spans="1:4" x14ac:dyDescent="0.25">
      <c r="A45" s="2" t="s">
        <v>328</v>
      </c>
      <c r="B45" s="2" t="s">
        <v>5</v>
      </c>
      <c r="C45" s="2" t="s">
        <v>6</v>
      </c>
      <c r="D45" s="3" t="s">
        <v>248</v>
      </c>
    </row>
    <row r="46" spans="1:4" x14ac:dyDescent="0.25">
      <c r="A46" s="2" t="s">
        <v>362</v>
      </c>
      <c r="B46" s="2" t="s">
        <v>11</v>
      </c>
      <c r="C46" s="2" t="s">
        <v>12</v>
      </c>
      <c r="D46" s="3" t="s">
        <v>251</v>
      </c>
    </row>
    <row r="47" spans="1:4" x14ac:dyDescent="0.25">
      <c r="A47" s="2" t="s">
        <v>330</v>
      </c>
      <c r="B47" s="2" t="s">
        <v>11</v>
      </c>
      <c r="C47" s="2" t="s">
        <v>12</v>
      </c>
      <c r="D47" s="3" t="s">
        <v>252</v>
      </c>
    </row>
    <row r="48" spans="1:4" x14ac:dyDescent="0.25">
      <c r="A48" s="2" t="s">
        <v>331</v>
      </c>
      <c r="B48" s="2" t="s">
        <v>11</v>
      </c>
      <c r="C48" s="2" t="s">
        <v>12</v>
      </c>
      <c r="D48" s="3" t="s">
        <v>251</v>
      </c>
    </row>
    <row r="49" spans="1:4" x14ac:dyDescent="0.25">
      <c r="A49" s="2" t="s">
        <v>332</v>
      </c>
      <c r="B49" s="2" t="s">
        <v>5</v>
      </c>
      <c r="C49" s="2" t="s">
        <v>57</v>
      </c>
      <c r="D49" s="3" t="s">
        <v>249</v>
      </c>
    </row>
    <row r="50" spans="1:4" x14ac:dyDescent="0.25">
      <c r="A50" s="2" t="s">
        <v>356</v>
      </c>
      <c r="B50" s="2" t="s">
        <v>5</v>
      </c>
      <c r="C50" s="2" t="s">
        <v>57</v>
      </c>
      <c r="D50" s="3" t="s">
        <v>249</v>
      </c>
    </row>
    <row r="51" spans="1:4" x14ac:dyDescent="0.25">
      <c r="A51" s="2" t="s">
        <v>356</v>
      </c>
      <c r="B51" s="2" t="s">
        <v>5</v>
      </c>
      <c r="C51" s="2" t="s">
        <v>6</v>
      </c>
      <c r="D51" s="3" t="s">
        <v>252</v>
      </c>
    </row>
    <row r="52" spans="1:4" x14ac:dyDescent="0.25">
      <c r="A52" s="2" t="s">
        <v>334</v>
      </c>
      <c r="B52" s="2" t="s">
        <v>11</v>
      </c>
      <c r="C52" s="2" t="s">
        <v>12</v>
      </c>
      <c r="D52" s="3" t="s">
        <v>13</v>
      </c>
    </row>
    <row r="53" spans="1:4" x14ac:dyDescent="0.25">
      <c r="A53" s="2" t="s">
        <v>375</v>
      </c>
      <c r="B53" s="2" t="s">
        <v>11</v>
      </c>
      <c r="C53" s="2" t="s">
        <v>12</v>
      </c>
      <c r="D53" s="3" t="s">
        <v>263</v>
      </c>
    </row>
    <row r="54" spans="1:4" x14ac:dyDescent="0.25">
      <c r="A54" s="2" t="s">
        <v>336</v>
      </c>
      <c r="B54" s="2" t="s">
        <v>5</v>
      </c>
      <c r="C54" s="2" t="s">
        <v>6</v>
      </c>
      <c r="D54" s="3" t="s">
        <v>249</v>
      </c>
    </row>
    <row r="55" spans="1:4" x14ac:dyDescent="0.25">
      <c r="A55" s="2" t="s">
        <v>337</v>
      </c>
      <c r="B55" s="2" t="s">
        <v>11</v>
      </c>
      <c r="C55" s="2" t="s">
        <v>12</v>
      </c>
      <c r="D55" s="3" t="s">
        <v>248</v>
      </c>
    </row>
    <row r="56" spans="1:4" x14ac:dyDescent="0.25">
      <c r="A56" s="2" t="s">
        <v>338</v>
      </c>
      <c r="B56" s="2" t="s">
        <v>11</v>
      </c>
      <c r="C56" s="2" t="s">
        <v>12</v>
      </c>
      <c r="D56" s="3" t="s">
        <v>13</v>
      </c>
    </row>
    <row r="57" spans="1:4" x14ac:dyDescent="0.25">
      <c r="A57" s="2" t="s">
        <v>339</v>
      </c>
      <c r="B57" s="2" t="s">
        <v>5</v>
      </c>
      <c r="C57" s="2" t="s">
        <v>6</v>
      </c>
      <c r="D57" s="3" t="s">
        <v>13</v>
      </c>
    </row>
    <row r="58" spans="1:4" x14ac:dyDescent="0.25">
      <c r="A58" s="2" t="s">
        <v>340</v>
      </c>
      <c r="B58" s="2" t="s">
        <v>11</v>
      </c>
      <c r="C58" s="2" t="s">
        <v>12</v>
      </c>
      <c r="D58" s="3" t="s">
        <v>251</v>
      </c>
    </row>
    <row r="59" spans="1:4" x14ac:dyDescent="0.25">
      <c r="A59" s="2" t="s">
        <v>311</v>
      </c>
      <c r="B59" s="2" t="s">
        <v>11</v>
      </c>
      <c r="C59" s="2" t="s">
        <v>12</v>
      </c>
      <c r="D59" s="3" t="s">
        <v>250</v>
      </c>
    </row>
    <row r="60" spans="1:4" x14ac:dyDescent="0.25">
      <c r="A60" s="2" t="s">
        <v>342</v>
      </c>
      <c r="B60" s="2" t="s">
        <v>11</v>
      </c>
      <c r="C60" s="2" t="s">
        <v>12</v>
      </c>
      <c r="D60" s="3" t="s">
        <v>13</v>
      </c>
    </row>
    <row r="61" spans="1:4" x14ac:dyDescent="0.25">
      <c r="A61" s="2" t="s">
        <v>343</v>
      </c>
      <c r="B61" s="2" t="s">
        <v>11</v>
      </c>
      <c r="C61" s="2" t="s">
        <v>12</v>
      </c>
      <c r="D61" s="3" t="s">
        <v>252</v>
      </c>
    </row>
    <row r="62" spans="1:4" x14ac:dyDescent="0.25">
      <c r="A62" s="2" t="s">
        <v>344</v>
      </c>
      <c r="B62" s="2" t="s">
        <v>5</v>
      </c>
      <c r="C62" s="2" t="s">
        <v>6</v>
      </c>
      <c r="D62" s="3" t="s">
        <v>13</v>
      </c>
    </row>
    <row r="63" spans="1:4" x14ac:dyDescent="0.25">
      <c r="A63" s="2" t="s">
        <v>345</v>
      </c>
      <c r="B63" s="2" t="s">
        <v>11</v>
      </c>
      <c r="C63" s="2" t="s">
        <v>12</v>
      </c>
      <c r="D63" s="3" t="s">
        <v>263</v>
      </c>
    </row>
    <row r="64" spans="1:4" x14ac:dyDescent="0.25">
      <c r="A64" s="2" t="s">
        <v>293</v>
      </c>
      <c r="B64" s="2" t="s">
        <v>11</v>
      </c>
      <c r="C64" s="2" t="s">
        <v>12</v>
      </c>
      <c r="D64" s="3" t="s">
        <v>252</v>
      </c>
    </row>
    <row r="65" spans="1:4" x14ac:dyDescent="0.25">
      <c r="A65" s="2" t="s">
        <v>347</v>
      </c>
      <c r="B65" s="2" t="s">
        <v>11</v>
      </c>
      <c r="C65" s="2" t="s">
        <v>12</v>
      </c>
      <c r="D65" s="3" t="s">
        <v>250</v>
      </c>
    </row>
    <row r="66" spans="1:4" x14ac:dyDescent="0.25">
      <c r="A66" s="2" t="s">
        <v>348</v>
      </c>
      <c r="B66" s="2" t="s">
        <v>5</v>
      </c>
      <c r="C66" s="2" t="s">
        <v>6</v>
      </c>
      <c r="D66" s="3" t="s">
        <v>251</v>
      </c>
    </row>
    <row r="67" spans="1:4" x14ac:dyDescent="0.25">
      <c r="A67" s="2" t="s">
        <v>386</v>
      </c>
      <c r="B67" s="2" t="s">
        <v>11</v>
      </c>
      <c r="C67" s="2" t="s">
        <v>12</v>
      </c>
      <c r="D67" s="3" t="s">
        <v>13</v>
      </c>
    </row>
    <row r="68" spans="1:4" x14ac:dyDescent="0.25">
      <c r="A68" s="2" t="s">
        <v>350</v>
      </c>
      <c r="B68" s="2" t="s">
        <v>11</v>
      </c>
      <c r="C68" s="2" t="s">
        <v>12</v>
      </c>
      <c r="D68" s="3" t="s">
        <v>251</v>
      </c>
    </row>
    <row r="69" spans="1:4" x14ac:dyDescent="0.25">
      <c r="A69" s="2" t="s">
        <v>351</v>
      </c>
      <c r="B69" s="2" t="s">
        <v>11</v>
      </c>
      <c r="C69" s="2" t="s">
        <v>12</v>
      </c>
      <c r="D69" s="3" t="s">
        <v>251</v>
      </c>
    </row>
    <row r="70" spans="1:4" x14ac:dyDescent="0.25">
      <c r="A70" s="2" t="s">
        <v>352</v>
      </c>
      <c r="B70" s="2" t="s">
        <v>5</v>
      </c>
      <c r="C70" s="2" t="s">
        <v>57</v>
      </c>
      <c r="D70" s="3" t="s">
        <v>248</v>
      </c>
    </row>
    <row r="71" spans="1:4" x14ac:dyDescent="0.25">
      <c r="A71" s="2" t="s">
        <v>352</v>
      </c>
      <c r="B71" s="2" t="s">
        <v>5</v>
      </c>
      <c r="C71" s="2" t="s">
        <v>6</v>
      </c>
      <c r="D71" s="3" t="s">
        <v>263</v>
      </c>
    </row>
    <row r="72" spans="1:4" x14ac:dyDescent="0.25">
      <c r="A72" s="2" t="s">
        <v>353</v>
      </c>
      <c r="B72" s="2" t="s">
        <v>11</v>
      </c>
      <c r="C72" s="2" t="s">
        <v>12</v>
      </c>
      <c r="D72" s="3" t="s">
        <v>263</v>
      </c>
    </row>
    <row r="73" spans="1:4" x14ac:dyDescent="0.25">
      <c r="A73" s="2" t="s">
        <v>399</v>
      </c>
      <c r="B73" s="2" t="s">
        <v>11</v>
      </c>
      <c r="C73" s="2" t="s">
        <v>12</v>
      </c>
      <c r="D73" s="3" t="s">
        <v>251</v>
      </c>
    </row>
    <row r="74" spans="1:4" x14ac:dyDescent="0.25">
      <c r="A74" s="2" t="s">
        <v>355</v>
      </c>
      <c r="B74" s="2" t="s">
        <v>11</v>
      </c>
      <c r="C74" s="2" t="s">
        <v>12</v>
      </c>
      <c r="D74" s="3" t="s">
        <v>250</v>
      </c>
    </row>
    <row r="75" spans="1:4" x14ac:dyDescent="0.25">
      <c r="A75" s="2" t="s">
        <v>413</v>
      </c>
      <c r="B75" s="2" t="s">
        <v>11</v>
      </c>
      <c r="C75" s="2" t="s">
        <v>12</v>
      </c>
      <c r="D75" s="3" t="s">
        <v>251</v>
      </c>
    </row>
    <row r="76" spans="1:4" x14ac:dyDescent="0.25">
      <c r="A76" s="2" t="s">
        <v>357</v>
      </c>
      <c r="B76" s="2" t="s">
        <v>5</v>
      </c>
      <c r="C76" s="2" t="s">
        <v>6</v>
      </c>
      <c r="D76" s="3" t="s">
        <v>13</v>
      </c>
    </row>
    <row r="77" spans="1:4" x14ac:dyDescent="0.25">
      <c r="A77" s="2" t="s">
        <v>358</v>
      </c>
      <c r="B77" s="2" t="s">
        <v>11</v>
      </c>
      <c r="C77" s="2" t="s">
        <v>12</v>
      </c>
      <c r="D77" s="3" t="s">
        <v>252</v>
      </c>
    </row>
    <row r="78" spans="1:4" x14ac:dyDescent="0.25">
      <c r="A78" s="2" t="s">
        <v>359</v>
      </c>
      <c r="B78" s="2" t="s">
        <v>11</v>
      </c>
      <c r="C78" s="2" t="s">
        <v>12</v>
      </c>
      <c r="D78" s="3" t="s">
        <v>252</v>
      </c>
    </row>
    <row r="79" spans="1:4" x14ac:dyDescent="0.25">
      <c r="A79" s="2" t="s">
        <v>360</v>
      </c>
      <c r="B79" s="2" t="s">
        <v>11</v>
      </c>
      <c r="C79" s="2" t="s">
        <v>12</v>
      </c>
      <c r="D79" s="3" t="s">
        <v>248</v>
      </c>
    </row>
    <row r="80" spans="1:4" x14ac:dyDescent="0.25">
      <c r="A80" s="2" t="s">
        <v>361</v>
      </c>
      <c r="B80" s="2" t="s">
        <v>5</v>
      </c>
      <c r="C80" s="2" t="s">
        <v>57</v>
      </c>
      <c r="D80" s="3" t="s">
        <v>13</v>
      </c>
    </row>
    <row r="81" spans="1:4" x14ac:dyDescent="0.25">
      <c r="A81" s="2" t="s">
        <v>363</v>
      </c>
      <c r="B81" s="2" t="s">
        <v>11</v>
      </c>
      <c r="C81" s="2" t="s">
        <v>12</v>
      </c>
      <c r="D81" s="3" t="s">
        <v>13</v>
      </c>
    </row>
    <row r="82" spans="1:4" x14ac:dyDescent="0.25">
      <c r="A82" s="2" t="s">
        <v>329</v>
      </c>
      <c r="B82" s="2" t="s">
        <v>11</v>
      </c>
      <c r="C82" s="2" t="s">
        <v>12</v>
      </c>
      <c r="D82" s="3" t="s">
        <v>249</v>
      </c>
    </row>
    <row r="83" spans="1:4" x14ac:dyDescent="0.25">
      <c r="A83" s="2" t="s">
        <v>364</v>
      </c>
      <c r="B83" s="2" t="s">
        <v>11</v>
      </c>
      <c r="C83" s="2" t="s">
        <v>12</v>
      </c>
      <c r="D83" s="3" t="s">
        <v>13</v>
      </c>
    </row>
    <row r="84" spans="1:4" x14ac:dyDescent="0.25">
      <c r="A84" s="2" t="s">
        <v>365</v>
      </c>
      <c r="B84" s="2" t="s">
        <v>11</v>
      </c>
      <c r="C84" s="2" t="s">
        <v>12</v>
      </c>
      <c r="D84" s="3" t="s">
        <v>250</v>
      </c>
    </row>
    <row r="85" spans="1:4" x14ac:dyDescent="0.25">
      <c r="A85" s="2" t="s">
        <v>366</v>
      </c>
      <c r="B85" s="2" t="s">
        <v>5</v>
      </c>
      <c r="C85" s="2" t="s">
        <v>6</v>
      </c>
      <c r="D85" s="3" t="s">
        <v>248</v>
      </c>
    </row>
    <row r="86" spans="1:4" x14ac:dyDescent="0.25">
      <c r="A86" s="2" t="s">
        <v>367</v>
      </c>
      <c r="B86" s="2" t="s">
        <v>11</v>
      </c>
      <c r="C86" s="2" t="s">
        <v>12</v>
      </c>
      <c r="D86" s="3" t="s">
        <v>250</v>
      </c>
    </row>
    <row r="87" spans="1:4" x14ac:dyDescent="0.25">
      <c r="A87" s="2" t="s">
        <v>368</v>
      </c>
      <c r="B87" s="2" t="s">
        <v>11</v>
      </c>
      <c r="C87" s="2" t="s">
        <v>12</v>
      </c>
      <c r="D87" s="3" t="s">
        <v>250</v>
      </c>
    </row>
    <row r="88" spans="1:4" x14ac:dyDescent="0.25">
      <c r="A88" s="2" t="s">
        <v>369</v>
      </c>
      <c r="B88" s="2" t="s">
        <v>5</v>
      </c>
      <c r="C88" s="2" t="s">
        <v>57</v>
      </c>
      <c r="D88" s="3" t="s">
        <v>252</v>
      </c>
    </row>
    <row r="89" spans="1:4" x14ac:dyDescent="0.25">
      <c r="A89" s="2" t="s">
        <v>370</v>
      </c>
      <c r="B89" s="2" t="s">
        <v>11</v>
      </c>
      <c r="C89" s="2" t="s">
        <v>12</v>
      </c>
      <c r="D89" s="3" t="s">
        <v>263</v>
      </c>
    </row>
    <row r="90" spans="1:4" x14ac:dyDescent="0.25">
      <c r="A90" s="2" t="s">
        <v>371</v>
      </c>
      <c r="B90" s="2" t="s">
        <v>11</v>
      </c>
      <c r="C90" s="2" t="s">
        <v>12</v>
      </c>
      <c r="D90" s="3" t="s">
        <v>252</v>
      </c>
    </row>
    <row r="91" spans="1:4" x14ac:dyDescent="0.25">
      <c r="A91" s="2" t="s">
        <v>438</v>
      </c>
      <c r="B91" s="2" t="s">
        <v>11</v>
      </c>
      <c r="C91" s="2" t="s">
        <v>12</v>
      </c>
      <c r="D91" s="3" t="s">
        <v>251</v>
      </c>
    </row>
    <row r="92" spans="1:4" x14ac:dyDescent="0.25">
      <c r="A92" s="2" t="s">
        <v>372</v>
      </c>
      <c r="B92" s="2" t="s">
        <v>11</v>
      </c>
      <c r="C92" s="2" t="s">
        <v>12</v>
      </c>
      <c r="D92" s="3" t="s">
        <v>263</v>
      </c>
    </row>
    <row r="93" spans="1:4" x14ac:dyDescent="0.25">
      <c r="A93" s="2" t="s">
        <v>373</v>
      </c>
      <c r="B93" s="2" t="s">
        <v>11</v>
      </c>
      <c r="C93" s="2" t="s">
        <v>12</v>
      </c>
      <c r="D93" s="3" t="s">
        <v>263</v>
      </c>
    </row>
    <row r="94" spans="1:4" x14ac:dyDescent="0.25">
      <c r="A94" s="2" t="s">
        <v>374</v>
      </c>
      <c r="B94" s="2" t="s">
        <v>11</v>
      </c>
      <c r="C94" s="2" t="s">
        <v>12</v>
      </c>
      <c r="D94" s="3" t="s">
        <v>252</v>
      </c>
    </row>
    <row r="95" spans="1:4" x14ac:dyDescent="0.25">
      <c r="A95" s="2" t="s">
        <v>435</v>
      </c>
      <c r="B95" s="2" t="s">
        <v>5</v>
      </c>
      <c r="C95" s="2" t="s">
        <v>6</v>
      </c>
      <c r="D95" s="3" t="s">
        <v>250</v>
      </c>
    </row>
    <row r="96" spans="1:4" x14ac:dyDescent="0.25">
      <c r="A96" s="2" t="s">
        <v>376</v>
      </c>
      <c r="B96" s="2" t="s">
        <v>11</v>
      </c>
      <c r="C96" s="2" t="s">
        <v>12</v>
      </c>
      <c r="D96" s="3" t="s">
        <v>251</v>
      </c>
    </row>
    <row r="97" spans="1:4" x14ac:dyDescent="0.25">
      <c r="A97" s="2" t="s">
        <v>377</v>
      </c>
      <c r="B97" s="2" t="s">
        <v>11</v>
      </c>
      <c r="C97" s="2" t="s">
        <v>12</v>
      </c>
      <c r="D97" s="3" t="s">
        <v>248</v>
      </c>
    </row>
    <row r="98" spans="1:4" x14ac:dyDescent="0.25">
      <c r="A98" s="2" t="s">
        <v>378</v>
      </c>
      <c r="B98" s="2" t="s">
        <v>5</v>
      </c>
      <c r="C98" s="2" t="s">
        <v>57</v>
      </c>
      <c r="D98" s="3" t="s">
        <v>13</v>
      </c>
    </row>
    <row r="99" spans="1:4" x14ac:dyDescent="0.25">
      <c r="A99" s="2" t="s">
        <v>379</v>
      </c>
      <c r="B99" s="2" t="s">
        <v>11</v>
      </c>
      <c r="C99" s="2" t="s">
        <v>12</v>
      </c>
      <c r="D99" s="3" t="s">
        <v>252</v>
      </c>
    </row>
    <row r="100" spans="1:4" x14ac:dyDescent="0.25">
      <c r="A100" s="2" t="s">
        <v>380</v>
      </c>
      <c r="B100" s="2" t="s">
        <v>11</v>
      </c>
      <c r="C100" s="2" t="s">
        <v>12</v>
      </c>
      <c r="D100" s="3" t="s">
        <v>251</v>
      </c>
    </row>
    <row r="101" spans="1:4" x14ac:dyDescent="0.25">
      <c r="A101" s="2" t="s">
        <v>381</v>
      </c>
      <c r="B101" s="2" t="s">
        <v>11</v>
      </c>
      <c r="C101" s="2" t="s">
        <v>12</v>
      </c>
      <c r="D101" s="3" t="s">
        <v>249</v>
      </c>
    </row>
    <row r="102" spans="1:4" x14ac:dyDescent="0.25">
      <c r="A102" s="2" t="s">
        <v>382</v>
      </c>
      <c r="B102" s="2" t="s">
        <v>11</v>
      </c>
      <c r="C102" s="2" t="s">
        <v>12</v>
      </c>
      <c r="D102" s="3" t="s">
        <v>13</v>
      </c>
    </row>
    <row r="103" spans="1:4" x14ac:dyDescent="0.25">
      <c r="A103" s="2" t="s">
        <v>383</v>
      </c>
      <c r="B103" s="2" t="s">
        <v>11</v>
      </c>
      <c r="C103" s="2" t="s">
        <v>12</v>
      </c>
      <c r="D103" s="3" t="s">
        <v>248</v>
      </c>
    </row>
    <row r="104" spans="1:4" x14ac:dyDescent="0.25">
      <c r="A104" s="2" t="s">
        <v>384</v>
      </c>
      <c r="B104" s="2" t="s">
        <v>11</v>
      </c>
      <c r="C104" s="2" t="s">
        <v>12</v>
      </c>
      <c r="D104" s="3" t="s">
        <v>251</v>
      </c>
    </row>
    <row r="105" spans="1:4" x14ac:dyDescent="0.25">
      <c r="A105" s="2" t="s">
        <v>385</v>
      </c>
      <c r="B105" s="2" t="s">
        <v>11</v>
      </c>
      <c r="C105" s="2" t="s">
        <v>12</v>
      </c>
      <c r="D105" s="3" t="s">
        <v>252</v>
      </c>
    </row>
    <row r="106" spans="1:4" x14ac:dyDescent="0.25">
      <c r="A106" s="2" t="s">
        <v>323</v>
      </c>
      <c r="B106" s="2" t="s">
        <v>5</v>
      </c>
      <c r="C106" s="2" t="s">
        <v>57</v>
      </c>
      <c r="D106" s="3" t="s">
        <v>252</v>
      </c>
    </row>
    <row r="107" spans="1:4" x14ac:dyDescent="0.25">
      <c r="A107" s="2" t="s">
        <v>323</v>
      </c>
      <c r="B107" s="2" t="s">
        <v>5</v>
      </c>
      <c r="C107" s="2" t="s">
        <v>6</v>
      </c>
      <c r="D107" s="3" t="s">
        <v>252</v>
      </c>
    </row>
    <row r="108" spans="1:4" x14ac:dyDescent="0.25">
      <c r="A108" s="2" t="s">
        <v>387</v>
      </c>
      <c r="B108" s="2" t="s">
        <v>11</v>
      </c>
      <c r="C108" s="2" t="s">
        <v>12</v>
      </c>
      <c r="D108" s="3" t="s">
        <v>263</v>
      </c>
    </row>
    <row r="109" spans="1:4" x14ac:dyDescent="0.25">
      <c r="A109" s="2" t="s">
        <v>388</v>
      </c>
      <c r="B109" s="2" t="s">
        <v>11</v>
      </c>
      <c r="C109" s="2" t="s">
        <v>12</v>
      </c>
      <c r="D109" s="3" t="s">
        <v>250</v>
      </c>
    </row>
    <row r="110" spans="1:4" x14ac:dyDescent="0.25">
      <c r="A110" s="2" t="s">
        <v>389</v>
      </c>
      <c r="B110" s="2" t="s">
        <v>11</v>
      </c>
      <c r="C110" s="2" t="s">
        <v>12</v>
      </c>
      <c r="D110" s="3" t="s">
        <v>263</v>
      </c>
    </row>
    <row r="111" spans="1:4" x14ac:dyDescent="0.25">
      <c r="A111" s="2" t="s">
        <v>390</v>
      </c>
      <c r="B111" s="2" t="s">
        <v>11</v>
      </c>
      <c r="C111" s="2" t="s">
        <v>12</v>
      </c>
      <c r="D111" s="3" t="s">
        <v>252</v>
      </c>
    </row>
    <row r="112" spans="1:4" x14ac:dyDescent="0.25">
      <c r="A112" s="2" t="s">
        <v>391</v>
      </c>
      <c r="B112" s="2" t="s">
        <v>11</v>
      </c>
      <c r="C112" s="2" t="s">
        <v>12</v>
      </c>
      <c r="D112" s="3" t="s">
        <v>248</v>
      </c>
    </row>
    <row r="113" spans="1:4" x14ac:dyDescent="0.25">
      <c r="A113" s="2" t="s">
        <v>391</v>
      </c>
      <c r="B113" s="2" t="s">
        <v>11</v>
      </c>
      <c r="C113" s="2" t="s">
        <v>12</v>
      </c>
      <c r="D113" s="3" t="s">
        <v>250</v>
      </c>
    </row>
    <row r="114" spans="1:4" x14ac:dyDescent="0.25">
      <c r="A114" s="2" t="s">
        <v>392</v>
      </c>
      <c r="B114" s="2" t="s">
        <v>11</v>
      </c>
      <c r="C114" s="2" t="s">
        <v>12</v>
      </c>
      <c r="D114" s="3" t="s">
        <v>263</v>
      </c>
    </row>
    <row r="115" spans="1:4" x14ac:dyDescent="0.25">
      <c r="A115" s="2" t="s">
        <v>291</v>
      </c>
      <c r="B115" s="2" t="s">
        <v>11</v>
      </c>
      <c r="C115" s="2" t="s">
        <v>12</v>
      </c>
      <c r="D115" s="3" t="s">
        <v>251</v>
      </c>
    </row>
    <row r="116" spans="1:4" x14ac:dyDescent="0.25">
      <c r="A116" s="2" t="s">
        <v>393</v>
      </c>
      <c r="B116" s="2" t="s">
        <v>5</v>
      </c>
      <c r="C116" s="2" t="s">
        <v>6</v>
      </c>
      <c r="D116" s="3" t="s">
        <v>13</v>
      </c>
    </row>
    <row r="117" spans="1:4" x14ac:dyDescent="0.25">
      <c r="A117" s="2" t="s">
        <v>394</v>
      </c>
      <c r="B117" s="2" t="s">
        <v>11</v>
      </c>
      <c r="C117" s="2" t="s">
        <v>173</v>
      </c>
      <c r="D117" s="3" t="s">
        <v>13</v>
      </c>
    </row>
    <row r="118" spans="1:4" x14ac:dyDescent="0.25">
      <c r="A118" s="2" t="s">
        <v>395</v>
      </c>
      <c r="B118" s="2" t="s">
        <v>11</v>
      </c>
      <c r="C118" s="2" t="s">
        <v>12</v>
      </c>
      <c r="D118" s="3" t="s">
        <v>263</v>
      </c>
    </row>
    <row r="119" spans="1:4" x14ac:dyDescent="0.25">
      <c r="A119" s="2" t="s">
        <v>396</v>
      </c>
      <c r="B119" s="2" t="s">
        <v>11</v>
      </c>
      <c r="C119" s="2" t="s">
        <v>12</v>
      </c>
      <c r="D119" s="3" t="s">
        <v>252</v>
      </c>
    </row>
    <row r="120" spans="1:4" x14ac:dyDescent="0.25">
      <c r="A120" s="2" t="s">
        <v>397</v>
      </c>
      <c r="B120" s="2" t="s">
        <v>11</v>
      </c>
      <c r="C120" s="2" t="s">
        <v>12</v>
      </c>
      <c r="D120" s="3" t="s">
        <v>252</v>
      </c>
    </row>
    <row r="121" spans="1:4" x14ac:dyDescent="0.25">
      <c r="A121" s="2" t="s">
        <v>398</v>
      </c>
      <c r="B121" s="2" t="s">
        <v>5</v>
      </c>
      <c r="C121" s="2" t="s">
        <v>6</v>
      </c>
      <c r="D121" s="3" t="s">
        <v>248</v>
      </c>
    </row>
    <row r="122" spans="1:4" x14ac:dyDescent="0.25">
      <c r="A122" s="2" t="s">
        <v>294</v>
      </c>
      <c r="B122" s="2" t="s">
        <v>5</v>
      </c>
      <c r="C122" s="2" t="s">
        <v>57</v>
      </c>
      <c r="D122" s="3" t="s">
        <v>250</v>
      </c>
    </row>
    <row r="123" spans="1:4" x14ac:dyDescent="0.25">
      <c r="A123" s="2" t="s">
        <v>294</v>
      </c>
      <c r="B123" s="2" t="s">
        <v>5</v>
      </c>
      <c r="C123" s="2" t="s">
        <v>6</v>
      </c>
      <c r="D123" s="3" t="s">
        <v>263</v>
      </c>
    </row>
    <row r="124" spans="1:4" x14ac:dyDescent="0.25">
      <c r="A124" s="2" t="s">
        <v>400</v>
      </c>
      <c r="B124" s="2" t="s">
        <v>11</v>
      </c>
      <c r="C124" s="2" t="s">
        <v>12</v>
      </c>
      <c r="D124" s="3" t="s">
        <v>248</v>
      </c>
    </row>
    <row r="125" spans="1:4" x14ac:dyDescent="0.25">
      <c r="A125" s="2" t="s">
        <v>401</v>
      </c>
      <c r="B125" s="2" t="s">
        <v>11</v>
      </c>
      <c r="C125" s="2" t="s">
        <v>12</v>
      </c>
      <c r="D125" s="3" t="s">
        <v>248</v>
      </c>
    </row>
    <row r="126" spans="1:4" x14ac:dyDescent="0.25">
      <c r="A126" s="2" t="s">
        <v>402</v>
      </c>
      <c r="B126" s="2" t="s">
        <v>11</v>
      </c>
      <c r="C126" s="2" t="s">
        <v>12</v>
      </c>
      <c r="D126" s="3" t="s">
        <v>248</v>
      </c>
    </row>
    <row r="127" spans="1:4" x14ac:dyDescent="0.25">
      <c r="A127" s="2" t="s">
        <v>403</v>
      </c>
      <c r="B127" s="2" t="s">
        <v>11</v>
      </c>
      <c r="C127" s="2" t="s">
        <v>12</v>
      </c>
      <c r="D127" s="3" t="s">
        <v>13</v>
      </c>
    </row>
    <row r="128" spans="1:4" x14ac:dyDescent="0.25">
      <c r="A128" s="2" t="s">
        <v>404</v>
      </c>
      <c r="B128" s="2" t="s">
        <v>11</v>
      </c>
      <c r="C128" s="2" t="s">
        <v>12</v>
      </c>
      <c r="D128" s="3" t="s">
        <v>263</v>
      </c>
    </row>
    <row r="129" spans="1:4" x14ac:dyDescent="0.25">
      <c r="A129" s="2" t="s">
        <v>405</v>
      </c>
      <c r="B129" s="2" t="s">
        <v>5</v>
      </c>
      <c r="C129" s="2" t="s">
        <v>6</v>
      </c>
      <c r="D129" s="3" t="s">
        <v>263</v>
      </c>
    </row>
    <row r="130" spans="1:4" x14ac:dyDescent="0.25">
      <c r="A130" s="2" t="s">
        <v>406</v>
      </c>
      <c r="B130" s="2" t="s">
        <v>5</v>
      </c>
      <c r="C130" s="2" t="s">
        <v>6</v>
      </c>
      <c r="D130" s="3" t="s">
        <v>248</v>
      </c>
    </row>
    <row r="131" spans="1:4" x14ac:dyDescent="0.25">
      <c r="A131" s="2" t="s">
        <v>407</v>
      </c>
      <c r="B131" s="2" t="s">
        <v>5</v>
      </c>
      <c r="C131" s="2" t="s">
        <v>6</v>
      </c>
      <c r="D131" s="3" t="s">
        <v>252</v>
      </c>
    </row>
    <row r="132" spans="1:4" x14ac:dyDescent="0.25">
      <c r="A132" s="2" t="s">
        <v>408</v>
      </c>
      <c r="B132" s="2" t="s">
        <v>11</v>
      </c>
      <c r="C132" s="2" t="s">
        <v>12</v>
      </c>
      <c r="D132" s="3" t="s">
        <v>263</v>
      </c>
    </row>
    <row r="133" spans="1:4" x14ac:dyDescent="0.25">
      <c r="A133" s="2" t="s">
        <v>409</v>
      </c>
      <c r="B133" s="2" t="s">
        <v>11</v>
      </c>
      <c r="C133" s="2" t="s">
        <v>12</v>
      </c>
      <c r="D133" s="3" t="s">
        <v>248</v>
      </c>
    </row>
    <row r="134" spans="1:4" x14ac:dyDescent="0.25">
      <c r="A134" s="2" t="s">
        <v>410</v>
      </c>
      <c r="B134" s="2" t="s">
        <v>11</v>
      </c>
      <c r="C134" s="2" t="s">
        <v>12</v>
      </c>
      <c r="D134" s="3" t="s">
        <v>252</v>
      </c>
    </row>
    <row r="135" spans="1:4" x14ac:dyDescent="0.25">
      <c r="A135" s="2" t="s">
        <v>411</v>
      </c>
      <c r="B135" s="2" t="s">
        <v>5</v>
      </c>
      <c r="C135" s="2" t="s">
        <v>6</v>
      </c>
      <c r="D135" s="3" t="s">
        <v>248</v>
      </c>
    </row>
    <row r="136" spans="1:4" x14ac:dyDescent="0.25">
      <c r="A136" s="2" t="s">
        <v>412</v>
      </c>
      <c r="B136" s="2" t="s">
        <v>11</v>
      </c>
      <c r="C136" s="2" t="s">
        <v>12</v>
      </c>
      <c r="D136" s="3" t="s">
        <v>263</v>
      </c>
    </row>
    <row r="137" spans="1:4" x14ac:dyDescent="0.25">
      <c r="A137" s="2" t="s">
        <v>341</v>
      </c>
      <c r="B137" s="2" t="s">
        <v>11</v>
      </c>
      <c r="C137" s="2" t="s">
        <v>12</v>
      </c>
      <c r="D137" s="3" t="s">
        <v>13</v>
      </c>
    </row>
    <row r="138" spans="1:4" x14ac:dyDescent="0.25">
      <c r="A138" s="2" t="s">
        <v>414</v>
      </c>
      <c r="B138" s="2" t="s">
        <v>11</v>
      </c>
      <c r="C138" s="2" t="s">
        <v>12</v>
      </c>
      <c r="D138" s="3" t="s">
        <v>250</v>
      </c>
    </row>
    <row r="139" spans="1:4" x14ac:dyDescent="0.25">
      <c r="A139" s="2" t="s">
        <v>415</v>
      </c>
      <c r="B139" s="2" t="s">
        <v>11</v>
      </c>
      <c r="C139" s="2" t="s">
        <v>12</v>
      </c>
      <c r="D139" s="3" t="s">
        <v>250</v>
      </c>
    </row>
    <row r="140" spans="1:4" x14ac:dyDescent="0.25">
      <c r="A140" s="2" t="s">
        <v>416</v>
      </c>
      <c r="B140" s="2" t="s">
        <v>5</v>
      </c>
      <c r="C140" s="2" t="s">
        <v>57</v>
      </c>
      <c r="D140" s="3" t="s">
        <v>248</v>
      </c>
    </row>
    <row r="141" spans="1:4" x14ac:dyDescent="0.25">
      <c r="A141" s="2" t="s">
        <v>417</v>
      </c>
      <c r="B141" s="2" t="s">
        <v>11</v>
      </c>
      <c r="C141" s="2" t="s">
        <v>12</v>
      </c>
      <c r="D141" s="3" t="s">
        <v>248</v>
      </c>
    </row>
    <row r="142" spans="1:4" x14ac:dyDescent="0.25">
      <c r="A142" s="2" t="s">
        <v>418</v>
      </c>
      <c r="B142" s="2" t="s">
        <v>11</v>
      </c>
      <c r="C142" s="2" t="s">
        <v>12</v>
      </c>
      <c r="D142" s="3" t="s">
        <v>250</v>
      </c>
    </row>
    <row r="143" spans="1:4" x14ac:dyDescent="0.25">
      <c r="A143" s="2" t="s">
        <v>419</v>
      </c>
      <c r="B143" s="2" t="s">
        <v>11</v>
      </c>
      <c r="C143" s="2" t="s">
        <v>12</v>
      </c>
      <c r="D143" s="3" t="s">
        <v>13</v>
      </c>
    </row>
    <row r="144" spans="1:4" x14ac:dyDescent="0.25">
      <c r="A144" s="2" t="s">
        <v>420</v>
      </c>
      <c r="B144" s="2" t="s">
        <v>11</v>
      </c>
      <c r="C144" s="2" t="s">
        <v>12</v>
      </c>
      <c r="D144" s="3" t="s">
        <v>249</v>
      </c>
    </row>
    <row r="145" spans="1:4" x14ac:dyDescent="0.25">
      <c r="A145" s="2" t="s">
        <v>349</v>
      </c>
      <c r="B145" s="2" t="s">
        <v>11</v>
      </c>
      <c r="C145" s="2" t="s">
        <v>12</v>
      </c>
      <c r="D145" s="3" t="s">
        <v>263</v>
      </c>
    </row>
    <row r="146" spans="1:4" x14ac:dyDescent="0.25">
      <c r="A146" s="2" t="s">
        <v>422</v>
      </c>
      <c r="B146" s="2" t="s">
        <v>11</v>
      </c>
      <c r="C146" s="2" t="s">
        <v>12</v>
      </c>
      <c r="D146" s="3" t="s">
        <v>251</v>
      </c>
    </row>
    <row r="147" spans="1:4" x14ac:dyDescent="0.25">
      <c r="A147" s="2" t="s">
        <v>423</v>
      </c>
      <c r="B147" s="2" t="s">
        <v>11</v>
      </c>
      <c r="C147" s="2" t="s">
        <v>12</v>
      </c>
      <c r="D147" s="3" t="s">
        <v>249</v>
      </c>
    </row>
    <row r="148" spans="1:4" x14ac:dyDescent="0.25">
      <c r="A148" s="2" t="s">
        <v>424</v>
      </c>
      <c r="B148" s="2" t="s">
        <v>11</v>
      </c>
      <c r="C148" s="2" t="s">
        <v>12</v>
      </c>
      <c r="D148" s="3" t="s">
        <v>248</v>
      </c>
    </row>
    <row r="149" spans="1:4" x14ac:dyDescent="0.25">
      <c r="A149" s="2" t="s">
        <v>425</v>
      </c>
      <c r="B149" s="2" t="s">
        <v>11</v>
      </c>
      <c r="C149" s="2" t="s">
        <v>12</v>
      </c>
      <c r="D149" s="3" t="s">
        <v>251</v>
      </c>
    </row>
    <row r="150" spans="1:4" x14ac:dyDescent="0.25">
      <c r="A150" s="2" t="s">
        <v>426</v>
      </c>
      <c r="B150" s="2" t="s">
        <v>11</v>
      </c>
      <c r="C150" s="2" t="s">
        <v>12</v>
      </c>
      <c r="D150" s="3" t="s">
        <v>251</v>
      </c>
    </row>
    <row r="151" spans="1:4" x14ac:dyDescent="0.25">
      <c r="A151" s="2" t="s">
        <v>427</v>
      </c>
      <c r="B151" s="2" t="s">
        <v>11</v>
      </c>
      <c r="C151" s="2" t="s">
        <v>12</v>
      </c>
      <c r="D151" s="3" t="s">
        <v>251</v>
      </c>
    </row>
    <row r="152" spans="1:4" x14ac:dyDescent="0.25">
      <c r="A152" s="2" t="s">
        <v>428</v>
      </c>
      <c r="B152" s="2" t="s">
        <v>11</v>
      </c>
      <c r="C152" s="2" t="s">
        <v>12</v>
      </c>
      <c r="D152" s="3" t="s">
        <v>249</v>
      </c>
    </row>
    <row r="153" spans="1:4" x14ac:dyDescent="0.25">
      <c r="A153" s="2" t="s">
        <v>429</v>
      </c>
      <c r="B153" s="2" t="s">
        <v>11</v>
      </c>
      <c r="C153" s="2" t="s">
        <v>12</v>
      </c>
      <c r="D153" s="3" t="s">
        <v>263</v>
      </c>
    </row>
    <row r="154" spans="1:4" x14ac:dyDescent="0.25">
      <c r="A154" s="2" t="s">
        <v>430</v>
      </c>
      <c r="B154" s="2" t="s">
        <v>11</v>
      </c>
      <c r="C154" s="2" t="s">
        <v>12</v>
      </c>
      <c r="D154" s="3" t="s">
        <v>252</v>
      </c>
    </row>
    <row r="155" spans="1:4" x14ac:dyDescent="0.25">
      <c r="A155" s="2" t="s">
        <v>431</v>
      </c>
      <c r="B155" s="2" t="s">
        <v>5</v>
      </c>
      <c r="C155" s="2" t="s">
        <v>57</v>
      </c>
      <c r="D155" s="3" t="s">
        <v>252</v>
      </c>
    </row>
    <row r="156" spans="1:4" x14ac:dyDescent="0.25">
      <c r="A156" s="2" t="s">
        <v>292</v>
      </c>
      <c r="B156" s="2" t="s">
        <v>11</v>
      </c>
      <c r="C156" s="2" t="s">
        <v>12</v>
      </c>
      <c r="D156" s="3" t="s">
        <v>248</v>
      </c>
    </row>
    <row r="157" spans="1:4" x14ac:dyDescent="0.25">
      <c r="A157" s="2" t="s">
        <v>432</v>
      </c>
      <c r="B157" s="2" t="s">
        <v>5</v>
      </c>
      <c r="C157" s="2" t="s">
        <v>6</v>
      </c>
      <c r="D157" s="3" t="s">
        <v>249</v>
      </c>
    </row>
    <row r="158" spans="1:4" x14ac:dyDescent="0.25">
      <c r="A158" s="2" t="s">
        <v>433</v>
      </c>
      <c r="B158" s="2" t="s">
        <v>11</v>
      </c>
      <c r="C158" s="2" t="s">
        <v>12</v>
      </c>
      <c r="D158" s="3" t="s">
        <v>249</v>
      </c>
    </row>
    <row r="159" spans="1:4" x14ac:dyDescent="0.25">
      <c r="A159" s="2" t="s">
        <v>434</v>
      </c>
      <c r="B159" s="2" t="s">
        <v>11</v>
      </c>
      <c r="C159" s="2" t="s">
        <v>12</v>
      </c>
      <c r="D159" s="3" t="s">
        <v>13</v>
      </c>
    </row>
    <row r="160" spans="1:4" x14ac:dyDescent="0.25">
      <c r="A160" s="2" t="s">
        <v>333</v>
      </c>
      <c r="B160" s="2" t="s">
        <v>11</v>
      </c>
      <c r="C160" s="2" t="s">
        <v>12</v>
      </c>
      <c r="D160" s="3" t="s">
        <v>252</v>
      </c>
    </row>
    <row r="161" spans="1:4" x14ac:dyDescent="0.25">
      <c r="A161" s="2" t="s">
        <v>436</v>
      </c>
      <c r="B161" s="2" t="s">
        <v>11</v>
      </c>
      <c r="C161" s="2" t="s">
        <v>12</v>
      </c>
      <c r="D161" s="3" t="s">
        <v>249</v>
      </c>
    </row>
    <row r="162" spans="1:4" x14ac:dyDescent="0.25">
      <c r="A162" s="2" t="s">
        <v>437</v>
      </c>
      <c r="B162" s="2" t="s">
        <v>11</v>
      </c>
      <c r="C162" s="2" t="s">
        <v>12</v>
      </c>
      <c r="D162" s="3" t="s">
        <v>250</v>
      </c>
    </row>
    <row r="163" spans="1:4" x14ac:dyDescent="0.25">
      <c r="A163" s="2" t="s">
        <v>437</v>
      </c>
      <c r="B163" s="2" t="s">
        <v>11</v>
      </c>
      <c r="C163" s="2" t="s">
        <v>12</v>
      </c>
      <c r="D163" s="3" t="s">
        <v>252</v>
      </c>
    </row>
    <row r="164" spans="1:4" x14ac:dyDescent="0.25">
      <c r="A164" s="2" t="s">
        <v>437</v>
      </c>
      <c r="B164" s="2" t="s">
        <v>11</v>
      </c>
      <c r="C164" s="2" t="s">
        <v>12</v>
      </c>
      <c r="D164" s="3" t="s">
        <v>263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5" x14ac:dyDescent="0.25"/>
  <cols>
    <col min="2" max="2" width="15.5703125" customWidth="1"/>
    <col min="3" max="3" width="13.85546875" customWidth="1"/>
  </cols>
  <sheetData>
    <row r="1" spans="1:3" x14ac:dyDescent="0.25">
      <c r="A1" t="s">
        <v>261</v>
      </c>
      <c r="B1" t="s">
        <v>262</v>
      </c>
      <c r="C1" t="s">
        <v>266</v>
      </c>
    </row>
    <row r="2" spans="1:3" x14ac:dyDescent="0.25">
      <c r="A2">
        <v>1</v>
      </c>
      <c r="B2" s="4" t="s">
        <v>248</v>
      </c>
      <c r="C2" t="s">
        <v>264</v>
      </c>
    </row>
    <row r="3" spans="1:3" x14ac:dyDescent="0.25">
      <c r="A3">
        <v>2</v>
      </c>
      <c r="B3" s="5" t="s">
        <v>13</v>
      </c>
    </row>
    <row r="4" spans="1:3" x14ac:dyDescent="0.25">
      <c r="A4">
        <v>3</v>
      </c>
      <c r="B4" s="4" t="s">
        <v>249</v>
      </c>
    </row>
    <row r="5" spans="1:3" x14ac:dyDescent="0.25">
      <c r="A5">
        <v>4</v>
      </c>
      <c r="B5" s="5" t="s">
        <v>250</v>
      </c>
    </row>
    <row r="6" spans="1:3" x14ac:dyDescent="0.25">
      <c r="A6">
        <v>5</v>
      </c>
      <c r="B6" s="4" t="s">
        <v>251</v>
      </c>
      <c r="C6" t="s">
        <v>265</v>
      </c>
    </row>
    <row r="7" spans="1:3" x14ac:dyDescent="0.25">
      <c r="A7">
        <v>6</v>
      </c>
      <c r="B7" s="5" t="s">
        <v>252</v>
      </c>
    </row>
    <row r="8" spans="1:3" x14ac:dyDescent="0.25">
      <c r="A8" s="6">
        <v>7</v>
      </c>
      <c r="B8" s="7" t="s">
        <v>263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5 2 x F V A 4 L b N C k A A A A 9 g A A A B I A H A B D b 2 5 m a W c v U G F j a 2 F n Z S 5 4 b W w g o h g A K K A U A A A A A A A A A A A A A A A A A A A A A A A A A A A A h Y 9 B D o I w F E S v Q r q n L W i M I Z + y c C u J C d G 4 b W q F R v g Y W i x 3 c + G R v I I Y R d 2 5 n J k 3 y c z 9 e o N s a O r g o j t r W k x J R D k J N K r 2 Y L B M S e + O 4 Z J k A j Z S n W S p g x F G m w z W p K R y 7 p w w 5 r 2 n f k b b r m Q x 5 x H b 5 + t C V b q R o U H r J C p N P q 3 D / x Y R s H u N E T G N O K e L + b g J 2 G R C b v A L x G P 2 T H 9 M W P W 1 6 z s t N I b b A t g k g b 0 / i A d Q S w M E F A A C A A g A 5 2 x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s R V S Y T + t T 1 w E A A A 8 H A A A T A B w A R m 9 y b X V s Y X M v U 2 V j d G l v b j E u b S C i G A A o o B Q A A A A A A A A A A A A A A A A A A A A A A A A A A A D t U 8 F q 2 0 A Q v R v 8 D 4 M C x Q b F y K I O a Y s O Q X J o D g l J 5 B x K 1 M N a m t j b a n f E z i q x M f n 3 r q w 0 c Z F b S u n R u u z q z c y b N 7 M z j L m V p C F t z / G n f q / f 4 6 U w W M C R l 9 q 6 Q G 3 h i i w y P B h S k A h e z k m Y 4 j g M w v A y C J N g 4 k E E J d p + D 9 y X U m 1 y d E j M j 6 O E 8 l o 5 h s G 5 L H E U k 7 b u h w d e / D G 7 F E Y K l X 0 h 8 x 2 u D T J n 0 8 W 6 s j B N Z 1 k Q N A f c U q 0 L z r Y H B B 9 + Z s y C 0 + P Y 8 a D h d 9 e G c k u G m 5 B b 8 Q T T V U X G Z n 8 p f J T z o z f 0 7 x M s p Z K O M P J 8 z 4 e Y y l p p j s Y T H 6 Y 6 p 0 L q R X Q y C Y K x D z e 1 o 0 z t u s T o 7 T p y t X 4 d + m 0 D j r w 7 R j i X h q 2 r 4 A k E w 2 c U h V P b 9 G k m 5 s 7 f y V Y u + A U f t D 3 z 4 f 4 F P y v L N B e l M B x Z U + M O d b w U e o E w W 1 f 4 x j Y z Q v M D G d U K b 4 w 8 + I M M f 7 P x t F D o S r X O F y y u 7 L M P G w + V k G U H r Z a k G 9 8 L b U / e j x r 2 L X x W K M n c D M 9 F 0 o l p 3 y w R 9 j V J 4 e 4 7 p q u d / K 8 m X A n V o e J 6 / s 1 N Z w f X Z L s V N A 8 O s e N b k F n v t 6 b 1 / P c e V T t P s L c 9 T c a t 2 F 3 h V q p W v C H q i s + 3 c / o L / D z s 9 6 T e 9 6 D / t H w w C I e H B T w s 4 G E B / 8 M C / g B Q S w E C L Q A U A A I A C A D n b E V U D g t s 0 K Q A A A D 2 A A A A E g A A A A A A A A A A A A A A A A A A A A A A Q 2 9 u Z m l n L 1 B h Y 2 t h Z 2 U u e G 1 s U E s B A i 0 A F A A C A A g A 5 2 x F V A / K 6 a u k A A A A 6 Q A A A B M A A A A A A A A A A A A A A A A A 8 A A A A F t D b 2 5 0 Z W 5 0 X 1 R 5 c G V z X S 5 4 b W x Q S w E C L Q A U A A I A C A D n b E V U m E / r U 9 c B A A A P B w A A E w A A A A A A A A A A A A A A A A D h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J g A A A A A A A K Y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5 v d G V z J T I w Z n J v b S U y M E R h c 2 h i b 2 F y Z C 0 y M D I y T T A y R D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0 Z X M x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1 V D E w O j I z O j U x L j g 2 N D Q 2 N D N a I i A v P j x F b n R y e S B U e X B l P S J G a W x s Q 2 9 s d W 1 u V H l w Z X M i I F Z h b H V l P S J z Q m d Z R E J n a 0 p C Z 1 l H Q m d Z R 0 J 3 W U c i I C 8 + P E V u d H J 5 I F R 5 c G U 9 I k Z p b G x D b 2 x 1 b W 5 O Y W 1 l c y I g V m F s d W U 9 I n N b J n F 1 b 3 Q 7 b m F t Z S Z x d W 9 0 O y w m c X V v d D t l b W F p b C Z x d W 9 0 O y w m c X V v d D t w a G 9 u Z S Z x d W 9 0 O y w m c X V v d D t B Z G 1 p c 3 N p b 2 4 g S U Q m c X V v d D s s J n F 1 b 3 Q 7 U m 9 1 b m Q g R G F 0 Z S Z x d W 9 0 O y w m c X V v d D t S b 3 V u Z C B O Y W 1 l J n F 1 b 3 Q 7 L C Z x d W 9 0 O 2 V 4 Y W 0 m c X V v d D s s J n F 1 b 3 Q 7 c 3 V i a m V j d C Z x d W 9 0 O y w m c X V v d D t u b 3 R l J n F 1 b 3 Q 7 L C Z x d W 9 0 O 0 5 v d G U g Q 2 F 0 Z W d v c n k m c X V v d D s s J n F 1 b 3 Q 7 T m 9 0 Z S B T d W I g Q 2 F 0 Z W d v c n k m c X V v d D s s J n F 1 b 3 Q 7 c H J v Y 3 R v c i B u Y W 1 l J n F 1 b 3 Q 7 L C Z x d W 9 0 O 2 5 v d G U g Z G F 0 Z S Z x d W 9 0 O y w m c X V v d D t y b 2 9 t J n F 1 b 3 Q 7 L C Z x d W 9 0 O 2 N l b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V k Z W 5 0 I E 5 v d G V z I G Z y b 2 0 g R G F z a G J v Y X J k L T I w M j J N M D J E M D U v Q 2 h h b m d l I F R 5 c G U u e 2 5 h b W U s M H 0 m c X V v d D s s J n F 1 b 3 Q 7 U 2 V j d G l v b j E v U 3 R 1 Z G V u d C B O b 3 R l c y B m c m 9 t I E R h c 2 h i b 2 F y Z C 0 y M D I y T T A y R D A 1 L 0 N o Y W 5 n Z S B U e X B l L n t l b W F p b C w x f S Z x d W 9 0 O y w m c X V v d D t T Z W N 0 a W 9 u M S 9 T d H V k Z W 5 0 I E 5 v d G V z I G Z y b 2 0 g R G F z a G J v Y X J k L T I w M j J N M D J E M D U v Q 2 h h b m d l I F R 5 c G U u e 3 B o b 2 5 l L D J 9 J n F 1 b 3 Q 7 L C Z x d W 9 0 O 1 N l Y 3 R p b 2 4 x L 1 N 0 d W R l b n Q g T m 9 0 Z X M g Z n J v b S B E Y X N o Y m 9 h c m Q t M j A y M k 0 w M k Q w N S 9 D a G F u Z 2 U g V H l w Z S 5 7 Q W R t a X N z a W 9 u I E l E L D N 9 J n F 1 b 3 Q 7 L C Z x d W 9 0 O 1 N l Y 3 R p b 2 4 x L 1 N 0 d W R l b n Q g T m 9 0 Z X M g Z n J v b S B E Y X N o Y m 9 h c m Q t M j A y M k 0 w M k Q w N S 9 D a G F u Z 2 U g V H l w Z S 5 7 U m 9 1 b m Q g R G F 0 Z S w 0 f S Z x d W 9 0 O y w m c X V v d D t T Z W N 0 a W 9 u M S 9 T d H V k Z W 5 0 I E 5 v d G V z I G Z y b 2 0 g R G F z a G J v Y X J k L T I w M j J N M D J E M D U v Q 2 h h b m d l I F R 5 c G U u e 1 J v d W 5 k I E 5 h b W U s N X 0 m c X V v d D s s J n F 1 b 3 Q 7 U 2 V j d G l v b j E v U 3 R 1 Z G V u d C B O b 3 R l c y B m c m 9 t I E R h c 2 h i b 2 F y Z C 0 y M D I y T T A y R D A 1 L 0 N o Y W 5 n Z S B U e X B l L n t l e G F t L D Z 9 J n F 1 b 3 Q 7 L C Z x d W 9 0 O 1 N l Y 3 R p b 2 4 x L 1 N 0 d W R l b n Q g T m 9 0 Z X M g Z n J v b S B E Y X N o Y m 9 h c m Q t M j A y M k 0 w M k Q w N S 9 D a G F u Z 2 U g V H l w Z S 5 7 c 3 V i a m V j d C w 3 f S Z x d W 9 0 O y w m c X V v d D t T Z W N 0 a W 9 u M S 9 T d H V k Z W 5 0 I E 5 v d G V z I G Z y b 2 0 g R G F z a G J v Y X J k L T I w M j J N M D J E M D U v Q 2 h h b m d l I F R 5 c G U u e 2 5 v d G U s O H 0 m c X V v d D s s J n F 1 b 3 Q 7 U 2 V j d G l v b j E v U 3 R 1 Z G V u d C B O b 3 R l c y B m c m 9 t I E R h c 2 h i b 2 F y Z C 0 y M D I y T T A y R D A 1 L 0 N o Y W 5 n Z S B U e X B l L n t O b 3 R l I E N h d G V n b 3 J 5 L D l 9 J n F 1 b 3 Q 7 L C Z x d W 9 0 O 1 N l Y 3 R p b 2 4 x L 1 N 0 d W R l b n Q g T m 9 0 Z X M g Z n J v b S B E Y X N o Y m 9 h c m Q t M j A y M k 0 w M k Q w N S 9 D a G F u Z 2 U g V H l w Z S 5 7 T m 9 0 Z S B T d W I g Q 2 F 0 Z W d v c n k s M T B 9 J n F 1 b 3 Q 7 L C Z x d W 9 0 O 1 N l Y 3 R p b 2 4 x L 1 N 0 d W R l b n Q g T m 9 0 Z X M g Z n J v b S B E Y X N o Y m 9 h c m Q t M j A y M k 0 w M k Q w N S 9 D a G F u Z 2 U g V H l w Z S 5 7 c H J v Y 3 R v c i B u Y W 1 l L D E x f S Z x d W 9 0 O y w m c X V v d D t T Z W N 0 a W 9 u M S 9 T d H V k Z W 5 0 I E 5 v d G V z I G Z y b 2 0 g R G F z a G J v Y X J k L T I w M j J N M D J E M D U v Q 2 h h b m d l I F R 5 c G U u e 2 5 v d G U g Z G F 0 Z S w x M n 0 m c X V v d D s s J n F 1 b 3 Q 7 U 2 V j d G l v b j E v U 3 R 1 Z G V u d C B O b 3 R l c y B m c m 9 t I E R h c 2 h i b 2 F y Z C 0 y M D I y T T A y R D A 1 L 0 N o Y W 5 n Z S B U e X B l L n t y b 2 9 t L D E z f S Z x d W 9 0 O y w m c X V v d D t T Z W N 0 a W 9 u M S 9 T d H V k Z W 5 0 I E 5 v d G V z I G Z y b 2 0 g R G F z a G J v Y X J k L T I w M j J N M D J E M D U v Q 2 h h b m d l I F R 5 c G U u e 2 N l b n R l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d W R l b n Q g T m 9 0 Z X M g Z n J v b S B E Y X N o Y m 9 h c m Q t M j A y M k 0 w M k Q w N S 9 D a G F u Z 2 U g V H l w Z S 5 7 b m F t Z S w w f S Z x d W 9 0 O y w m c X V v d D t T Z W N 0 a W 9 u M S 9 T d H V k Z W 5 0 I E 5 v d G V z I G Z y b 2 0 g R G F z a G J v Y X J k L T I w M j J N M D J E M D U v Q 2 h h b m d l I F R 5 c G U u e 2 V t Y W l s L D F 9 J n F 1 b 3 Q 7 L C Z x d W 9 0 O 1 N l Y 3 R p b 2 4 x L 1 N 0 d W R l b n Q g T m 9 0 Z X M g Z n J v b S B E Y X N o Y m 9 h c m Q t M j A y M k 0 w M k Q w N S 9 D a G F u Z 2 U g V H l w Z S 5 7 c G h v b m U s M n 0 m c X V v d D s s J n F 1 b 3 Q 7 U 2 V j d G l v b j E v U 3 R 1 Z G V u d C B O b 3 R l c y B m c m 9 t I E R h c 2 h i b 2 F y Z C 0 y M D I y T T A y R D A 1 L 0 N o Y W 5 n Z S B U e X B l L n t B Z G 1 p c 3 N p b 2 4 g S U Q s M 3 0 m c X V v d D s s J n F 1 b 3 Q 7 U 2 V j d G l v b j E v U 3 R 1 Z G V u d C B O b 3 R l c y B m c m 9 t I E R h c 2 h i b 2 F y Z C 0 y M D I y T T A y R D A 1 L 0 N o Y W 5 n Z S B U e X B l L n t S b 3 V u Z C B E Y X R l L D R 9 J n F 1 b 3 Q 7 L C Z x d W 9 0 O 1 N l Y 3 R p b 2 4 x L 1 N 0 d W R l b n Q g T m 9 0 Z X M g Z n J v b S B E Y X N o Y m 9 h c m Q t M j A y M k 0 w M k Q w N S 9 D a G F u Z 2 U g V H l w Z S 5 7 U m 9 1 b m Q g T m F t Z S w 1 f S Z x d W 9 0 O y w m c X V v d D t T Z W N 0 a W 9 u M S 9 T d H V k Z W 5 0 I E 5 v d G V z I G Z y b 2 0 g R G F z a G J v Y X J k L T I w M j J N M D J E M D U v Q 2 h h b m d l I F R 5 c G U u e 2 V 4 Y W 0 s N n 0 m c X V v d D s s J n F 1 b 3 Q 7 U 2 V j d G l v b j E v U 3 R 1 Z G V u d C B O b 3 R l c y B m c m 9 t I E R h c 2 h i b 2 F y Z C 0 y M D I y T T A y R D A 1 L 0 N o Y W 5 n Z S B U e X B l L n t z d W J q Z W N 0 L D d 9 J n F 1 b 3 Q 7 L C Z x d W 9 0 O 1 N l Y 3 R p b 2 4 x L 1 N 0 d W R l b n Q g T m 9 0 Z X M g Z n J v b S B E Y X N o Y m 9 h c m Q t M j A y M k 0 w M k Q w N S 9 D a G F u Z 2 U g V H l w Z S 5 7 b m 9 0 Z S w 4 f S Z x d W 9 0 O y w m c X V v d D t T Z W N 0 a W 9 u M S 9 T d H V k Z W 5 0 I E 5 v d G V z I G Z y b 2 0 g R G F z a G J v Y X J k L T I w M j J N M D J E M D U v Q 2 h h b m d l I F R 5 c G U u e 0 5 v d G U g Q 2 F 0 Z W d v c n k s O X 0 m c X V v d D s s J n F 1 b 3 Q 7 U 2 V j d G l v b j E v U 3 R 1 Z G V u d C B O b 3 R l c y B m c m 9 t I E R h c 2 h i b 2 F y Z C 0 y M D I y T T A y R D A 1 L 0 N o Y W 5 n Z S B U e X B l L n t O b 3 R l I F N 1 Y i B D Y X R l Z 2 9 y e S w x M H 0 m c X V v d D s s J n F 1 b 3 Q 7 U 2 V j d G l v b j E v U 3 R 1 Z G V u d C B O b 3 R l c y B m c m 9 t I E R h c 2 h i b 2 F y Z C 0 y M D I y T T A y R D A 1 L 0 N o Y W 5 n Z S B U e X B l L n t w c m 9 j d G 9 y I G 5 h b W U s M T F 9 J n F 1 b 3 Q 7 L C Z x d W 9 0 O 1 N l Y 3 R p b 2 4 x L 1 N 0 d W R l b n Q g T m 9 0 Z X M g Z n J v b S B E Y X N o Y m 9 h c m Q t M j A y M k 0 w M k Q w N S 9 D a G F u Z 2 U g V H l w Z S 5 7 b m 9 0 Z S B k Y X R l L D E y f S Z x d W 9 0 O y w m c X V v d D t T Z W N 0 a W 9 u M S 9 T d H V k Z W 5 0 I E 5 v d G V z I G Z y b 2 0 g R G F z a G J v Y X J k L T I w M j J N M D J E M D U v Q 2 h h b m d l I F R 5 c G U u e 3 J v b 2 0 s M T N 9 J n F 1 b 3 Q 7 L C Z x d W 9 0 O 1 N l Y 3 R p b 2 4 x L 1 N 0 d W R l b n Q g T m 9 0 Z X M g Z n J v b S B E Y X N o Y m 9 h c m Q t M j A y M k 0 w M k Q w N S 9 D a G F u Z 2 U g V H l w Z S 5 7 Y 2 V u d G V y L D E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0 d W R l b n Q l M j B O b 3 R l c y U y M G Z y b 2 0 l M j B E Y X N o Y m 9 h c m Q t M j A y M k 0 w M k Q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T m 9 0 Z X M l M j B m c m 9 t J T I w R G F z a G J v Y X J k L T I w M j J N M D J E M D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T m 9 0 Z X M l M j B m c m 9 t J T I w R G F z a G J v Y X J k L T I w M j J N M D J E M D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O b 3 R l c y U y M G Z y b 2 0 l M j B E Y X N o Y m 9 h c m Q t M j A y M k 0 w M k Q w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5 v d G V z M T I 0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V U M T A 6 M j M 6 N T E u O D Y 0 N D Y 0 M 1 o i I C 8 + P E V u d H J 5 I F R 5 c G U 9 I k Z p b G x D b 2 x 1 b W 5 U e X B l c y I g V m F s d W U 9 I n N C Z 1 l E Q m d r S k J n W U d C Z 1 l H Q n d Z R y I g L z 4 8 R W 5 0 c n k g V H l w Z T 0 i R m l s b E N v b H V t b k 5 h b W V z I i B W Y W x 1 Z T 0 i c 1 s m c X V v d D t u Y W 1 l J n F 1 b 3 Q 7 L C Z x d W 9 0 O 2 V t Y W l s J n F 1 b 3 Q 7 L C Z x d W 9 0 O 3 B o b 2 5 l J n F 1 b 3 Q 7 L C Z x d W 9 0 O 0 F k b W l z c 2 l v b i B J R C Z x d W 9 0 O y w m c X V v d D t S b 3 V u Z C B E Y X R l J n F 1 b 3 Q 7 L C Z x d W 9 0 O 1 J v d W 5 k I E 5 h b W U m c X V v d D s s J n F 1 b 3 Q 7 Z X h h b S Z x d W 9 0 O y w m c X V v d D t z d W J q Z W N 0 J n F 1 b 3 Q 7 L C Z x d W 9 0 O 2 5 v d G U m c X V v d D s s J n F 1 b 3 Q 7 T m 9 0 Z S B D Y X R l Z 2 9 y e S Z x d W 9 0 O y w m c X V v d D t O b 3 R l I F N 1 Y i B D Y X R l Z 2 9 y e S Z x d W 9 0 O y w m c X V v d D t w c m 9 j d G 9 y I G 5 h b W U m c X V v d D s s J n F 1 b 3 Q 7 b m 9 0 Z S B k Y X R l J n F 1 b 3 Q 7 L C Z x d W 9 0 O 3 J v b 2 0 m c X V v d D s s J n F 1 b 3 Q 7 Y 2 V u d G V y J n F 1 b 3 Q 7 X S I g L z 4 8 R W 5 0 c n k g V H l w Z T 0 i R m l s b F N 0 Y X R 1 c y I g V m F s d W U 9 I n N D b 2 1 w b G V 0 Z S I g L z 4 8 R W 5 0 c n k g V H l w Z T 0 i R m l s b E N v d W 5 0 I i B W Y W x 1 Z T 0 i b D M x N i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Q g T m 9 0 Z X M g Z n J v b S B E Y X N o Y m 9 h c m Q t M j A y M k 0 w M k Q w N S 9 D a G F u Z 2 U g V H l w Z S 5 7 b m F t Z S w w f S Z x d W 9 0 O y w m c X V v d D t T Z W N 0 a W 9 u M S 9 T d H V k Z W 5 0 I E 5 v d G V z I G Z y b 2 0 g R G F z a G J v Y X J k L T I w M j J N M D J E M D U v Q 2 h h b m d l I F R 5 c G U u e 2 V t Y W l s L D F 9 J n F 1 b 3 Q 7 L C Z x d W 9 0 O 1 N l Y 3 R p b 2 4 x L 1 N 0 d W R l b n Q g T m 9 0 Z X M g Z n J v b S B E Y X N o Y m 9 h c m Q t M j A y M k 0 w M k Q w N S 9 D a G F u Z 2 U g V H l w Z S 5 7 c G h v b m U s M n 0 m c X V v d D s s J n F 1 b 3 Q 7 U 2 V j d G l v b j E v U 3 R 1 Z G V u d C B O b 3 R l c y B m c m 9 t I E R h c 2 h i b 2 F y Z C 0 y M D I y T T A y R D A 1 L 0 N o Y W 5 n Z S B U e X B l L n t B Z G 1 p c 3 N p b 2 4 g S U Q s M 3 0 m c X V v d D s s J n F 1 b 3 Q 7 U 2 V j d G l v b j E v U 3 R 1 Z G V u d C B O b 3 R l c y B m c m 9 t I E R h c 2 h i b 2 F y Z C 0 y M D I y T T A y R D A 1 L 0 N o Y W 5 n Z S B U e X B l L n t S b 3 V u Z C B E Y X R l L D R 9 J n F 1 b 3 Q 7 L C Z x d W 9 0 O 1 N l Y 3 R p b 2 4 x L 1 N 0 d W R l b n Q g T m 9 0 Z X M g Z n J v b S B E Y X N o Y m 9 h c m Q t M j A y M k 0 w M k Q w N S 9 D a G F u Z 2 U g V H l w Z S 5 7 U m 9 1 b m Q g T m F t Z S w 1 f S Z x d W 9 0 O y w m c X V v d D t T Z W N 0 a W 9 u M S 9 T d H V k Z W 5 0 I E 5 v d G V z I G Z y b 2 0 g R G F z a G J v Y X J k L T I w M j J N M D J E M D U v Q 2 h h b m d l I F R 5 c G U u e 2 V 4 Y W 0 s N n 0 m c X V v d D s s J n F 1 b 3 Q 7 U 2 V j d G l v b j E v U 3 R 1 Z G V u d C B O b 3 R l c y B m c m 9 t I E R h c 2 h i b 2 F y Z C 0 y M D I y T T A y R D A 1 L 0 N o Y W 5 n Z S B U e X B l L n t z d W J q Z W N 0 L D d 9 J n F 1 b 3 Q 7 L C Z x d W 9 0 O 1 N l Y 3 R p b 2 4 x L 1 N 0 d W R l b n Q g T m 9 0 Z X M g Z n J v b S B E Y X N o Y m 9 h c m Q t M j A y M k 0 w M k Q w N S 9 D a G F u Z 2 U g V H l w Z S 5 7 b m 9 0 Z S w 4 f S Z x d W 9 0 O y w m c X V v d D t T Z W N 0 a W 9 u M S 9 T d H V k Z W 5 0 I E 5 v d G V z I G Z y b 2 0 g R G F z a G J v Y X J k L T I w M j J N M D J E M D U v Q 2 h h b m d l I F R 5 c G U u e 0 5 v d G U g Q 2 F 0 Z W d v c n k s O X 0 m c X V v d D s s J n F 1 b 3 Q 7 U 2 V j d G l v b j E v U 3 R 1 Z G V u d C B O b 3 R l c y B m c m 9 t I E R h c 2 h i b 2 F y Z C 0 y M D I y T T A y R D A 1 L 0 N o Y W 5 n Z S B U e X B l L n t O b 3 R l I F N 1 Y i B D Y X R l Z 2 9 y e S w x M H 0 m c X V v d D s s J n F 1 b 3 Q 7 U 2 V j d G l v b j E v U 3 R 1 Z G V u d C B O b 3 R l c y B m c m 9 t I E R h c 2 h i b 2 F y Z C 0 y M D I y T T A y R D A 1 L 0 N o Y W 5 n Z S B U e X B l L n t w c m 9 j d G 9 y I G 5 h b W U s M T F 9 J n F 1 b 3 Q 7 L C Z x d W 9 0 O 1 N l Y 3 R p b 2 4 x L 1 N 0 d W R l b n Q g T m 9 0 Z X M g Z n J v b S B E Y X N o Y m 9 h c m Q t M j A y M k 0 w M k Q w N S 9 D a G F u Z 2 U g V H l w Z S 5 7 b m 9 0 Z S B k Y X R l L D E y f S Z x d W 9 0 O y w m c X V v d D t T Z W N 0 a W 9 u M S 9 T d H V k Z W 5 0 I E 5 v d G V z I G Z y b 2 0 g R G F z a G J v Y X J k L T I w M j J N M D J E M D U v Q 2 h h b m d l I F R 5 c G U u e 3 J v b 2 0 s M T N 9 J n F 1 b 3 Q 7 L C Z x d W 9 0 O 1 N l Y 3 R p b 2 4 x L 1 N 0 d W R l b n Q g T m 9 0 Z X M g Z n J v b S B E Y X N o Y m 9 h c m Q t M j A y M k 0 w M k Q w N S 9 D a G F u Z 2 U g V H l w Z S 5 7 Y 2 V u d G V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3 R 1 Z G V u d C B O b 3 R l c y B m c m 9 t I E R h c 2 h i b 2 F y Z C 0 y M D I y T T A y R D A 1 L 0 N o Y W 5 n Z S B U e X B l L n t u Y W 1 l L D B 9 J n F 1 b 3 Q 7 L C Z x d W 9 0 O 1 N l Y 3 R p b 2 4 x L 1 N 0 d W R l b n Q g T m 9 0 Z X M g Z n J v b S B E Y X N o Y m 9 h c m Q t M j A y M k 0 w M k Q w N S 9 D a G F u Z 2 U g V H l w Z S 5 7 Z W 1 h a W w s M X 0 m c X V v d D s s J n F 1 b 3 Q 7 U 2 V j d G l v b j E v U 3 R 1 Z G V u d C B O b 3 R l c y B m c m 9 t I E R h c 2 h i b 2 F y Z C 0 y M D I y T T A y R D A 1 L 0 N o Y W 5 n Z S B U e X B l L n t w a G 9 u Z S w y f S Z x d W 9 0 O y w m c X V v d D t T Z W N 0 a W 9 u M S 9 T d H V k Z W 5 0 I E 5 v d G V z I G Z y b 2 0 g R G F z a G J v Y X J k L T I w M j J N M D J E M D U v Q 2 h h b m d l I F R 5 c G U u e 0 F k b W l z c 2 l v b i B J R C w z f S Z x d W 9 0 O y w m c X V v d D t T Z W N 0 a W 9 u M S 9 T d H V k Z W 5 0 I E 5 v d G V z I G Z y b 2 0 g R G F z a G J v Y X J k L T I w M j J N M D J E M D U v Q 2 h h b m d l I F R 5 c G U u e 1 J v d W 5 k I E R h d G U s N H 0 m c X V v d D s s J n F 1 b 3 Q 7 U 2 V j d G l v b j E v U 3 R 1 Z G V u d C B O b 3 R l c y B m c m 9 t I E R h c 2 h i b 2 F y Z C 0 y M D I y T T A y R D A 1 L 0 N o Y W 5 n Z S B U e X B l L n t S b 3 V u Z C B O Y W 1 l L D V 9 J n F 1 b 3 Q 7 L C Z x d W 9 0 O 1 N l Y 3 R p b 2 4 x L 1 N 0 d W R l b n Q g T m 9 0 Z X M g Z n J v b S B E Y X N o Y m 9 h c m Q t M j A y M k 0 w M k Q w N S 9 D a G F u Z 2 U g V H l w Z S 5 7 Z X h h b S w 2 f S Z x d W 9 0 O y w m c X V v d D t T Z W N 0 a W 9 u M S 9 T d H V k Z W 5 0 I E 5 v d G V z I G Z y b 2 0 g R G F z a G J v Y X J k L T I w M j J N M D J E M D U v Q 2 h h b m d l I F R 5 c G U u e 3 N 1 Y m p l Y 3 Q s N 3 0 m c X V v d D s s J n F 1 b 3 Q 7 U 2 V j d G l v b j E v U 3 R 1 Z G V u d C B O b 3 R l c y B m c m 9 t I E R h c 2 h i b 2 F y Z C 0 y M D I y T T A y R D A 1 L 0 N o Y W 5 n Z S B U e X B l L n t u b 3 R l L D h 9 J n F 1 b 3 Q 7 L C Z x d W 9 0 O 1 N l Y 3 R p b 2 4 x L 1 N 0 d W R l b n Q g T m 9 0 Z X M g Z n J v b S B E Y X N o Y m 9 h c m Q t M j A y M k 0 w M k Q w N S 9 D a G F u Z 2 U g V H l w Z S 5 7 T m 9 0 Z S B D Y X R l Z 2 9 y e S w 5 f S Z x d W 9 0 O y w m c X V v d D t T Z W N 0 a W 9 u M S 9 T d H V k Z W 5 0 I E 5 v d G V z I G Z y b 2 0 g R G F z a G J v Y X J k L T I w M j J N M D J E M D U v Q 2 h h b m d l I F R 5 c G U u e 0 5 v d G U g U 3 V i I E N h d G V n b 3 J 5 L D E w f S Z x d W 9 0 O y w m c X V v d D t T Z W N 0 a W 9 u M S 9 T d H V k Z W 5 0 I E 5 v d G V z I G Z y b 2 0 g R G F z a G J v Y X J k L T I w M j J N M D J E M D U v Q 2 h h b m d l I F R 5 c G U u e 3 B y b 2 N 0 b 3 I g b m F t Z S w x M X 0 m c X V v d D s s J n F 1 b 3 Q 7 U 2 V j d G l v b j E v U 3 R 1 Z G V u d C B O b 3 R l c y B m c m 9 t I E R h c 2 h i b 2 F y Z C 0 y M D I y T T A y R D A 1 L 0 N o Y W 5 n Z S B U e X B l L n t u b 3 R l I G R h d G U s M T J 9 J n F 1 b 3 Q 7 L C Z x d W 9 0 O 1 N l Y 3 R p b 2 4 x L 1 N 0 d W R l b n Q g T m 9 0 Z X M g Z n J v b S B E Y X N o Y m 9 h c m Q t M j A y M k 0 w M k Q w N S 9 D a G F u Z 2 U g V H l w Z S 5 7 c m 9 v b S w x M 3 0 m c X V v d D s s J n F 1 b 3 Q 7 U 2 V j d G l v b j E v U 3 R 1 Z G V u d C B O b 3 R l c y B m c m 9 t I E R h c 2 h i b 2 F y Z C 0 y M D I y T T A y R D A 1 L 0 N o Y W 5 n Z S B U e X B l L n t j Z W 5 0 Z X I s M T R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0 d W R l b n Q l M j B O b 3 R l c y U y M G Z y b 2 0 l M j B E Y X N o Y m 9 h c m Q t M j A y M k 0 w M k Q w N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T m 9 0 Z X M l M j B m c m 9 t J T I w R G F z a G J v Y X J k L T I w M j J N M D J E M D U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T m 9 0 Z X M l M j B m c m 9 t J T I w R G F z a G J v Y X J k L T I w M j J N M D J E M D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r x + 2 Z F W a R 4 x k R 9 j r W i t x A A A A A A I A A A A A A B B m A A A A A Q A A I A A A A N W Y q s r J h m P c l O e I a k N n O G v n D 7 X 9 9 Q h i w v w 6 E S S G n y X 6 A A A A A A 6 A A A A A A g A A I A A A A F + R p x t 0 v U 1 S t u n R t G M R x + y 1 N v B 6 U V O 4 y o p V + h F W B p n p U A A A A C r a s 0 i H V z d 0 S e 1 k m 2 E V G H g X 2 u G / b d N p S / u B M 4 2 x Q x b 4 h X R s W M b 7 7 m 0 T o C M 9 0 m R h 0 h K u p j N P Z f f T E c q P s 2 + E 0 Z B z 5 I K W H S g y d S Y Y Y 1 W o t 9 n l Q A A A A A 1 Y k 7 L 0 E R i F l L H 6 D I L u k 5 7 q f f m s F k h 8 W z / Q T I x + E a K F D + y v p 8 c d o N O n 8 c d z U m u P J z h 9 O m f h + I K P P d i r T J i v h B 4 = < / D a t a M a s h u p > 
</file>

<file path=customXml/itemProps1.xml><?xml version="1.0" encoding="utf-8"?>
<ds:datastoreItem xmlns:ds="http://schemas.openxmlformats.org/officeDocument/2006/customXml" ds:itemID="{57002F50-6C44-4806-A6F0-B19BBD9250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Assistance Sheet</vt:lpstr>
      <vt:lpstr>Final Sheet</vt:lpstr>
      <vt:lpstr>Attendance EST I</vt:lpstr>
      <vt:lpstr>Attendance ESTII</vt:lpstr>
      <vt:lpstr>Admissions</vt:lpstr>
      <vt:lpstr>Students</vt:lpstr>
      <vt:lpstr>Exam Notes</vt:lpstr>
      <vt:lpstr>Note Types</vt:lpstr>
      <vt:lpstr>Scores EST I</vt:lpstr>
      <vt:lpstr>Scores EST II</vt:lpstr>
      <vt:lpstr>EST Scale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A. Mohanna</dc:creator>
  <cp:lastModifiedBy>Windows User</cp:lastModifiedBy>
  <dcterms:created xsi:type="dcterms:W3CDTF">2022-02-05T10:23:23Z</dcterms:created>
  <dcterms:modified xsi:type="dcterms:W3CDTF">2023-12-09T13:30:33Z</dcterms:modified>
</cp:coreProperties>
</file>