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avanesyan\Documents\"/>
    </mc:Choice>
  </mc:AlternateContent>
  <xr:revisionPtr revIDLastSave="0" documentId="8_{6958DA89-0840-453F-8A25-96C0F40756B3}" xr6:coauthVersionLast="44" xr6:coauthVersionMax="44" xr10:uidLastSave="{00000000-0000-0000-0000-000000000000}"/>
  <bookViews>
    <workbookView xWindow="-120" yWindow="-120" windowWidth="29040" windowHeight="15840" xr2:uid="{2DC5C5D4-59AD-4D23-ACF1-38E02D94E898}"/>
  </bookViews>
  <sheets>
    <sheet name="Global Overview" sheetId="1" r:id="rId1"/>
    <sheet name="Regional Summaries" sheetId="7" r:id="rId2"/>
    <sheet name="Continuity of Learning" sheetId="10" r:id="rId3"/>
    <sheet name="stata_output" sheetId="4" state="hidden" r:id="rId4"/>
    <sheet name="survey_data" sheetId="15" r:id="rId5"/>
    <sheet name="other analysis" sheetId="14" state="hidden" r:id="rId6"/>
    <sheet name="Health &amp; Well-being" sheetId="12" state="hidden" r:id="rId7"/>
    <sheet name="country list" sheetId="5" state="hidden" r:id="rId8"/>
  </sheets>
  <externalReferences>
    <externalReference r:id="rId9"/>
  </externalReferences>
  <definedNames>
    <definedName name="_xlnm._FilterDatabase" localSheetId="4" hidden="1">survey_data!$A$5:$BZ$134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4" i="1" l="1"/>
  <c r="L125" i="1" s="1"/>
  <c r="E6" i="1" l="1"/>
  <c r="D140" i="1"/>
  <c r="D139" i="1"/>
  <c r="D138" i="1"/>
  <c r="D137" i="1"/>
  <c r="D136" i="1"/>
  <c r="D135" i="1"/>
  <c r="D134" i="1"/>
  <c r="C133" i="1"/>
  <c r="D133" i="1"/>
  <c r="C140" i="1"/>
  <c r="C139" i="1"/>
  <c r="C138" i="1"/>
  <c r="C137" i="1"/>
  <c r="C136" i="1"/>
  <c r="C135" i="1"/>
  <c r="C134" i="1"/>
  <c r="B133" i="1"/>
  <c r="B140" i="1"/>
  <c r="B139" i="1"/>
  <c r="B138" i="1"/>
  <c r="B137" i="1"/>
  <c r="B136" i="1"/>
  <c r="B135" i="1"/>
  <c r="B134" i="1"/>
  <c r="B138" i="7"/>
  <c r="B139" i="7"/>
  <c r="B140" i="7"/>
  <c r="B141" i="7"/>
  <c r="B142" i="7"/>
  <c r="B137" i="7"/>
  <c r="B136" i="7"/>
  <c r="B135" i="7"/>
  <c r="B77" i="7"/>
  <c r="B76" i="7"/>
  <c r="B75" i="7"/>
  <c r="B74" i="7"/>
  <c r="B73" i="7"/>
  <c r="B72" i="7"/>
  <c r="E13" i="1"/>
  <c r="E12" i="1"/>
  <c r="E11" i="1"/>
  <c r="E10" i="1"/>
  <c r="E9" i="1"/>
  <c r="E8" i="1"/>
  <c r="E7" i="1"/>
  <c r="C7" i="1"/>
  <c r="C13" i="1"/>
  <c r="B151" i="1" l="1"/>
  <c r="C73" i="1"/>
  <c r="D9" i="7"/>
  <c r="C158" i="1"/>
  <c r="B167" i="1"/>
  <c r="B166" i="1"/>
  <c r="B165" i="1"/>
  <c r="B164" i="1"/>
  <c r="B163" i="1"/>
  <c r="B162" i="1"/>
  <c r="B161" i="1"/>
  <c r="B160" i="1"/>
  <c r="B80" i="1"/>
  <c r="B75" i="1"/>
  <c r="B79" i="1"/>
  <c r="B78" i="1"/>
  <c r="B77" i="1"/>
  <c r="B76" i="1"/>
  <c r="C133" i="7" l="1"/>
  <c r="C70" i="7"/>
  <c r="B152" i="1"/>
  <c r="E134" i="1"/>
  <c r="E138" i="1"/>
  <c r="E135" i="1"/>
  <c r="E139" i="1"/>
  <c r="E136" i="1"/>
  <c r="E140" i="1"/>
  <c r="E133" i="1"/>
  <c r="E137" i="1"/>
  <c r="C167" i="1"/>
  <c r="C166" i="1"/>
  <c r="C165" i="1"/>
  <c r="C164" i="1"/>
  <c r="C163" i="1"/>
  <c r="C162" i="1"/>
  <c r="C161" i="1"/>
  <c r="C160" i="1"/>
  <c r="C80" i="1"/>
  <c r="C79" i="1"/>
  <c r="C78" i="1"/>
  <c r="C77" i="1"/>
  <c r="C76" i="1"/>
  <c r="C75" i="1"/>
  <c r="C147" i="1" l="1"/>
  <c r="C148" i="1"/>
  <c r="C144" i="1"/>
  <c r="C145" i="1"/>
  <c r="C149" i="1"/>
  <c r="C146" i="1"/>
  <c r="C150" i="1"/>
  <c r="C151" i="1"/>
  <c r="C72" i="7"/>
  <c r="C73" i="7"/>
  <c r="C74" i="7"/>
  <c r="C77" i="7"/>
  <c r="C75" i="7"/>
  <c r="C76" i="7"/>
  <c r="C142" i="7"/>
  <c r="C139" i="7"/>
  <c r="C141" i="7"/>
  <c r="C137" i="7"/>
  <c r="C136" i="7"/>
  <c r="C138" i="7"/>
  <c r="C140" i="7"/>
  <c r="C135" i="7"/>
  <c r="D60" i="12"/>
  <c r="D61" i="12"/>
  <c r="D62" i="12"/>
  <c r="D63" i="12"/>
  <c r="D64" i="12"/>
  <c r="D65" i="12"/>
  <c r="D66" i="12"/>
  <c r="D59" i="12"/>
  <c r="D47" i="12"/>
  <c r="D48" i="12"/>
  <c r="D49" i="12"/>
  <c r="D50" i="12"/>
  <c r="D51" i="12"/>
  <c r="D52" i="12"/>
  <c r="D53" i="12"/>
  <c r="D46" i="12"/>
  <c r="D34" i="12"/>
  <c r="D35" i="12"/>
  <c r="D36" i="12"/>
  <c r="D37" i="12"/>
  <c r="D38" i="12"/>
  <c r="D39" i="12"/>
  <c r="D40" i="12"/>
  <c r="D33" i="12"/>
  <c r="D21" i="12"/>
  <c r="D22" i="12"/>
  <c r="D23" i="12"/>
  <c r="D24" i="12"/>
  <c r="D25" i="12"/>
  <c r="D26" i="12"/>
  <c r="D27" i="12"/>
  <c r="D20" i="12"/>
  <c r="B60" i="12"/>
  <c r="B61" i="12"/>
  <c r="B62" i="12"/>
  <c r="B63" i="12"/>
  <c r="B64" i="12"/>
  <c r="B65" i="12"/>
  <c r="B66" i="12"/>
  <c r="B59" i="12"/>
  <c r="B47" i="12"/>
  <c r="B48" i="12"/>
  <c r="B49" i="12"/>
  <c r="B50" i="12"/>
  <c r="B51" i="12"/>
  <c r="B52" i="12"/>
  <c r="B53" i="12"/>
  <c r="B46" i="12"/>
  <c r="B34" i="12"/>
  <c r="B35" i="12"/>
  <c r="B36" i="12"/>
  <c r="B37" i="12"/>
  <c r="B38" i="12"/>
  <c r="B39" i="12"/>
  <c r="B40" i="12"/>
  <c r="B33" i="12"/>
  <c r="B27" i="12"/>
  <c r="B21" i="12"/>
  <c r="B22" i="12"/>
  <c r="B23" i="12"/>
  <c r="B24" i="12"/>
  <c r="B25" i="12"/>
  <c r="B26" i="12"/>
  <c r="B20" i="12"/>
  <c r="C152" i="1" l="1"/>
  <c r="B109" i="10"/>
  <c r="B110" i="10"/>
  <c r="B111" i="10"/>
  <c r="B112" i="10"/>
  <c r="B113" i="10"/>
  <c r="B114" i="10"/>
  <c r="B115" i="10"/>
  <c r="B108" i="10"/>
  <c r="B13" i="10" l="1"/>
  <c r="B12" i="10"/>
  <c r="B11" i="10"/>
  <c r="B10" i="10"/>
  <c r="B9" i="10"/>
  <c r="B8" i="10"/>
  <c r="B7" i="10"/>
  <c r="B18" i="10"/>
  <c r="B6" i="10"/>
  <c r="B133" i="10"/>
  <c r="B134" i="10"/>
  <c r="B135" i="10"/>
  <c r="B136" i="10"/>
  <c r="B137" i="10"/>
  <c r="B138" i="10"/>
  <c r="B139" i="10"/>
  <c r="B132" i="10"/>
  <c r="B121" i="10"/>
  <c r="B122" i="10"/>
  <c r="B123" i="10"/>
  <c r="B124" i="10"/>
  <c r="B125" i="10"/>
  <c r="B126" i="10"/>
  <c r="B127" i="10"/>
  <c r="B120" i="10"/>
  <c r="B97" i="10"/>
  <c r="B98" i="10"/>
  <c r="B99" i="10"/>
  <c r="B100" i="10"/>
  <c r="B101" i="10"/>
  <c r="B102" i="10"/>
  <c r="B103" i="10"/>
  <c r="B96" i="10"/>
  <c r="B89" i="10"/>
  <c r="B90" i="10"/>
  <c r="B91" i="10"/>
  <c r="B85" i="10"/>
  <c r="B86" i="10"/>
  <c r="B87" i="10"/>
  <c r="B88" i="10"/>
  <c r="B84" i="10"/>
  <c r="B79" i="10"/>
  <c r="B73" i="10"/>
  <c r="B74" i="10"/>
  <c r="B75" i="10"/>
  <c r="B76" i="10"/>
  <c r="B77" i="10"/>
  <c r="B78" i="10"/>
  <c r="B72" i="10"/>
  <c r="B61" i="10"/>
  <c r="B62" i="10"/>
  <c r="B63" i="10"/>
  <c r="B64" i="10"/>
  <c r="B65" i="10"/>
  <c r="B66" i="10"/>
  <c r="B67" i="10"/>
  <c r="B60" i="10"/>
  <c r="L19" i="10"/>
  <c r="L18" i="10"/>
  <c r="P19" i="10"/>
  <c r="P20" i="10"/>
  <c r="P21" i="10"/>
  <c r="P22" i="10"/>
  <c r="P23" i="10"/>
  <c r="P24" i="10"/>
  <c r="P25" i="10"/>
  <c r="P18" i="10"/>
  <c r="N19" i="10"/>
  <c r="N20" i="10"/>
  <c r="N21" i="10"/>
  <c r="N22" i="10"/>
  <c r="N23" i="10"/>
  <c r="N24" i="10"/>
  <c r="N25" i="10"/>
  <c r="N18" i="10"/>
  <c r="L20" i="10"/>
  <c r="L21" i="10"/>
  <c r="L22" i="10"/>
  <c r="L23" i="10"/>
  <c r="L24" i="10"/>
  <c r="L25" i="10"/>
  <c r="J19" i="10"/>
  <c r="J20" i="10"/>
  <c r="J21" i="10"/>
  <c r="J22" i="10"/>
  <c r="J23" i="10"/>
  <c r="J24" i="10"/>
  <c r="J25" i="10"/>
  <c r="J18" i="10"/>
  <c r="H19" i="10"/>
  <c r="H20" i="10"/>
  <c r="H21" i="10"/>
  <c r="H22" i="10"/>
  <c r="H23" i="10"/>
  <c r="H24" i="10"/>
  <c r="H25" i="10"/>
  <c r="H18" i="10"/>
  <c r="F19" i="10"/>
  <c r="F20" i="10"/>
  <c r="F21" i="10"/>
  <c r="F22" i="10"/>
  <c r="F23" i="10"/>
  <c r="F24" i="10"/>
  <c r="F25" i="10"/>
  <c r="F18" i="10"/>
  <c r="D19" i="10"/>
  <c r="D20" i="10"/>
  <c r="D21" i="10"/>
  <c r="D22" i="10"/>
  <c r="D23" i="10"/>
  <c r="D24" i="10"/>
  <c r="D25" i="10"/>
  <c r="D18" i="10"/>
  <c r="B25" i="10"/>
  <c r="B19" i="10"/>
  <c r="B20" i="10"/>
  <c r="B21" i="10"/>
  <c r="B22" i="10"/>
  <c r="B23" i="10"/>
  <c r="B24" i="10"/>
  <c r="D38" i="10"/>
  <c r="F38" i="10"/>
  <c r="D32" i="10"/>
  <c r="F32" i="10"/>
  <c r="D33" i="10"/>
  <c r="F33" i="10"/>
  <c r="D34" i="10"/>
  <c r="F34" i="10"/>
  <c r="D35" i="10"/>
  <c r="F35" i="10"/>
  <c r="D36" i="10"/>
  <c r="F36" i="10"/>
  <c r="D37" i="10"/>
  <c r="F37" i="10"/>
  <c r="F31" i="10"/>
  <c r="D31" i="10"/>
  <c r="B38" i="10"/>
  <c r="B32" i="10"/>
  <c r="B33" i="10"/>
  <c r="B34" i="10"/>
  <c r="B35" i="10"/>
  <c r="B36" i="10"/>
  <c r="B37" i="10"/>
  <c r="B31" i="10"/>
  <c r="C3" i="5" l="1"/>
  <c r="B7" i="1" s="1"/>
  <c r="F7" i="1" s="1"/>
  <c r="C4" i="5"/>
  <c r="B8" i="1" s="1"/>
  <c r="F8" i="1" s="1"/>
  <c r="C5" i="5"/>
  <c r="B9" i="1" s="1"/>
  <c r="F9" i="1" s="1"/>
  <c r="C6" i="5"/>
  <c r="B10" i="1" s="1"/>
  <c r="F10" i="1" s="1"/>
  <c r="C7" i="5"/>
  <c r="B11" i="1" s="1"/>
  <c r="F11" i="1" s="1"/>
  <c r="C8" i="5"/>
  <c r="B12" i="1" s="1"/>
  <c r="F12" i="1" s="1"/>
  <c r="C2" i="5"/>
  <c r="B6" i="1" s="1"/>
  <c r="F6" i="1" s="1"/>
  <c r="A9" i="7" l="1"/>
  <c r="E9" i="7" s="1"/>
  <c r="C6" i="1"/>
  <c r="G11" i="14" l="1"/>
  <c r="D11" i="14"/>
  <c r="E33" i="12"/>
  <c r="E20" i="12"/>
  <c r="E46" i="12"/>
  <c r="E59" i="12"/>
  <c r="C33" i="12"/>
  <c r="C59" i="12"/>
  <c r="C20" i="12"/>
  <c r="C46" i="12"/>
  <c r="C31" i="10"/>
  <c r="E31" i="10"/>
  <c r="G31" i="10"/>
  <c r="E18" i="10"/>
  <c r="G18" i="10"/>
  <c r="I18" i="10"/>
  <c r="K18" i="10"/>
  <c r="O18" i="10"/>
  <c r="Q18" i="10"/>
  <c r="M18" i="10"/>
  <c r="C60" i="10"/>
  <c r="C72" i="10"/>
  <c r="C84" i="10"/>
  <c r="C96" i="10"/>
  <c r="C108" i="10"/>
  <c r="C120" i="10"/>
  <c r="C132" i="10"/>
  <c r="C18" i="10"/>
  <c r="D63" i="1"/>
  <c r="D64" i="1"/>
  <c r="D65" i="1"/>
  <c r="D66" i="1"/>
  <c r="D67" i="1"/>
  <c r="D68" i="1"/>
  <c r="D69" i="1"/>
  <c r="D62" i="1"/>
  <c r="C63" i="1"/>
  <c r="C64" i="1"/>
  <c r="C65" i="1"/>
  <c r="C66" i="1"/>
  <c r="C67" i="1"/>
  <c r="C68" i="1"/>
  <c r="C69" i="1"/>
  <c r="C62" i="1"/>
  <c r="D63" i="7"/>
  <c r="C63" i="7"/>
  <c r="E69" i="1" l="1"/>
  <c r="E62" i="1"/>
  <c r="E63" i="7"/>
  <c r="E65" i="1"/>
  <c r="E66" i="1"/>
  <c r="E68" i="1"/>
  <c r="E64" i="1"/>
  <c r="E67" i="1"/>
  <c r="E63" i="1"/>
  <c r="D122" i="7"/>
  <c r="B122" i="7"/>
  <c r="D121" i="7"/>
  <c r="B121" i="7"/>
  <c r="D120" i="7"/>
  <c r="B120" i="7"/>
  <c r="D119" i="7"/>
  <c r="B119" i="7"/>
  <c r="D118" i="7"/>
  <c r="B118" i="7"/>
  <c r="D117" i="7"/>
  <c r="B117" i="7"/>
  <c r="D116" i="7"/>
  <c r="B116" i="7"/>
  <c r="D115" i="7"/>
  <c r="B115" i="7"/>
  <c r="D104" i="7"/>
  <c r="B104" i="7"/>
  <c r="D103" i="7"/>
  <c r="B103" i="7"/>
  <c r="D102" i="7"/>
  <c r="B102" i="7"/>
  <c r="D101" i="7"/>
  <c r="B101" i="7"/>
  <c r="D100" i="7"/>
  <c r="B100" i="7"/>
  <c r="D87" i="7"/>
  <c r="B87" i="7"/>
  <c r="D86" i="7"/>
  <c r="B86" i="7"/>
  <c r="D85" i="7"/>
  <c r="B85" i="7"/>
  <c r="D84" i="7"/>
  <c r="B84" i="7"/>
  <c r="D53" i="7"/>
  <c r="B53" i="7"/>
  <c r="D52" i="7"/>
  <c r="B52" i="7"/>
  <c r="D51" i="7"/>
  <c r="B51" i="7"/>
  <c r="D50" i="7"/>
  <c r="B50" i="7"/>
  <c r="D49" i="7"/>
  <c r="B49" i="7"/>
  <c r="D48" i="7"/>
  <c r="B48" i="7"/>
  <c r="D47" i="7"/>
  <c r="B47" i="7"/>
  <c r="D46" i="7"/>
  <c r="B46" i="7"/>
  <c r="B39" i="7"/>
  <c r="B38" i="7"/>
  <c r="B37" i="7"/>
  <c r="D39" i="7"/>
  <c r="D38" i="7"/>
  <c r="D37" i="7"/>
  <c r="D90" i="1"/>
  <c r="B90" i="1"/>
  <c r="D31" i="1"/>
  <c r="B31" i="1"/>
  <c r="D32" i="1"/>
  <c r="B32" i="1"/>
  <c r="D30" i="1"/>
  <c r="B30" i="1"/>
  <c r="B24" i="1" l="1"/>
  <c r="B23" i="1"/>
  <c r="B22" i="1"/>
  <c r="B21" i="1"/>
  <c r="B20" i="1"/>
  <c r="B19" i="1"/>
  <c r="B18" i="1"/>
  <c r="B17" i="1"/>
  <c r="C8" i="1"/>
  <c r="C9" i="1"/>
  <c r="C10" i="1"/>
  <c r="C11" i="1"/>
  <c r="C12" i="1"/>
  <c r="B13" i="1"/>
  <c r="F13" i="1" s="1"/>
  <c r="E125" i="1"/>
  <c r="E124" i="1"/>
  <c r="E123" i="1"/>
  <c r="E122" i="1"/>
  <c r="E121" i="1"/>
  <c r="E120" i="1"/>
  <c r="E119" i="1"/>
  <c r="E118" i="1"/>
  <c r="C125" i="1"/>
  <c r="C124" i="1"/>
  <c r="C123" i="1"/>
  <c r="C122" i="1"/>
  <c r="C121" i="1"/>
  <c r="C120" i="1"/>
  <c r="C119" i="1"/>
  <c r="C118" i="1"/>
  <c r="D125" i="1"/>
  <c r="D124" i="1"/>
  <c r="D123" i="1"/>
  <c r="D122" i="1"/>
  <c r="D121" i="1"/>
  <c r="D120" i="1"/>
  <c r="D119" i="1"/>
  <c r="B125" i="1"/>
  <c r="B124" i="1"/>
  <c r="B123" i="1"/>
  <c r="B122" i="1"/>
  <c r="B121" i="1"/>
  <c r="B120" i="1"/>
  <c r="B119" i="1"/>
  <c r="D118" i="1"/>
  <c r="B118" i="1"/>
  <c r="E106" i="1"/>
  <c r="E10" i="12" s="1"/>
  <c r="E105" i="1"/>
  <c r="E9" i="12" s="1"/>
  <c r="E104" i="1"/>
  <c r="E8" i="12" s="1"/>
  <c r="E103" i="1"/>
  <c r="E7" i="12" s="1"/>
  <c r="E102" i="1"/>
  <c r="E6" i="12" s="1"/>
  <c r="C106" i="1"/>
  <c r="C10" i="12" s="1"/>
  <c r="C105" i="1"/>
  <c r="C9" i="12" s="1"/>
  <c r="C104" i="1"/>
  <c r="C8" i="12" s="1"/>
  <c r="C103" i="1"/>
  <c r="C7" i="12" s="1"/>
  <c r="C102" i="1"/>
  <c r="C6" i="12" s="1"/>
  <c r="D106" i="1"/>
  <c r="D10" i="12" s="1"/>
  <c r="D105" i="1"/>
  <c r="D9" i="12" s="1"/>
  <c r="D104" i="1"/>
  <c r="D8" i="12" s="1"/>
  <c r="D103" i="1"/>
  <c r="D7" i="12" s="1"/>
  <c r="D102" i="1"/>
  <c r="D6" i="12" s="1"/>
  <c r="B106" i="1"/>
  <c r="B10" i="12" s="1"/>
  <c r="B105" i="1"/>
  <c r="B9" i="12" s="1"/>
  <c r="B104" i="1"/>
  <c r="B8" i="12" s="1"/>
  <c r="B103" i="1"/>
  <c r="B7" i="12" s="1"/>
  <c r="B102" i="1"/>
  <c r="B6" i="12" s="1"/>
  <c r="D89" i="1"/>
  <c r="D88" i="1"/>
  <c r="D87" i="1"/>
  <c r="D86" i="1"/>
  <c r="E89" i="1"/>
  <c r="E88" i="1"/>
  <c r="E87" i="1"/>
  <c r="E86" i="1"/>
  <c r="B87" i="1"/>
  <c r="B88" i="1"/>
  <c r="B89" i="1"/>
  <c r="C89" i="1"/>
  <c r="C88" i="1"/>
  <c r="C87" i="1"/>
  <c r="B86" i="1"/>
  <c r="C86" i="1"/>
  <c r="D52" i="1"/>
  <c r="E52" i="1"/>
  <c r="E51" i="1"/>
  <c r="D51" i="1"/>
  <c r="D50" i="1"/>
  <c r="E50" i="1"/>
  <c r="E49" i="1"/>
  <c r="D49" i="1"/>
  <c r="D48" i="1"/>
  <c r="E48" i="1"/>
  <c r="E47" i="1"/>
  <c r="D47" i="1"/>
  <c r="D46" i="1"/>
  <c r="E46" i="1"/>
  <c r="D45" i="1"/>
  <c r="E45" i="1"/>
  <c r="B52" i="1"/>
  <c r="B51" i="1"/>
  <c r="B50" i="1"/>
  <c r="B49" i="1"/>
  <c r="B48" i="1"/>
  <c r="B47" i="1"/>
  <c r="B46" i="1"/>
  <c r="C52" i="1"/>
  <c r="C51" i="1"/>
  <c r="C50" i="1"/>
  <c r="C49" i="1"/>
  <c r="C48" i="1"/>
  <c r="C47" i="1"/>
  <c r="C46" i="1"/>
  <c r="B45" i="1"/>
  <c r="C45" i="1"/>
  <c r="G15" i="14" l="1"/>
  <c r="D15" i="14"/>
  <c r="G18" i="14"/>
  <c r="D18" i="14"/>
  <c r="D14" i="14"/>
  <c r="G14" i="14"/>
  <c r="G17" i="14"/>
  <c r="D17" i="14"/>
  <c r="G13" i="14"/>
  <c r="D13" i="14"/>
  <c r="D16" i="14"/>
  <c r="G16" i="14"/>
  <c r="D12" i="14"/>
  <c r="G12" i="14"/>
  <c r="E37" i="12"/>
  <c r="E63" i="12"/>
  <c r="E50" i="12"/>
  <c r="E24" i="12"/>
  <c r="E27" i="12"/>
  <c r="E53" i="12"/>
  <c r="E40" i="12"/>
  <c r="E66" i="12"/>
  <c r="E39" i="12"/>
  <c r="E52" i="12"/>
  <c r="E65" i="12"/>
  <c r="E26" i="12"/>
  <c r="E61" i="12"/>
  <c r="E48" i="12"/>
  <c r="E22" i="12"/>
  <c r="E35" i="12"/>
  <c r="E23" i="12"/>
  <c r="E49" i="12"/>
  <c r="E36" i="12"/>
  <c r="E62" i="12"/>
  <c r="E51" i="12"/>
  <c r="E38" i="12"/>
  <c r="E64" i="12"/>
  <c r="E25" i="12"/>
  <c r="E21" i="12"/>
  <c r="E47" i="12"/>
  <c r="E34" i="12"/>
  <c r="E60" i="12"/>
  <c r="C50" i="12"/>
  <c r="C24" i="12"/>
  <c r="C37" i="12"/>
  <c r="C63" i="12"/>
  <c r="C53" i="12"/>
  <c r="C66" i="12"/>
  <c r="C40" i="12"/>
  <c r="C27" i="12"/>
  <c r="C62" i="12"/>
  <c r="C23" i="12"/>
  <c r="C36" i="12"/>
  <c r="C49" i="12"/>
  <c r="C65" i="12"/>
  <c r="C39" i="12"/>
  <c r="C52" i="12"/>
  <c r="C26" i="12"/>
  <c r="C48" i="12"/>
  <c r="C61" i="12"/>
  <c r="C35" i="12"/>
  <c r="C22" i="12"/>
  <c r="C25" i="12"/>
  <c r="C51" i="12"/>
  <c r="C38" i="12"/>
  <c r="C64" i="12"/>
  <c r="C47" i="12"/>
  <c r="C21" i="12"/>
  <c r="C34" i="12"/>
  <c r="C60" i="12"/>
  <c r="C38" i="10"/>
  <c r="G38" i="10"/>
  <c r="E38" i="10"/>
  <c r="C25" i="10"/>
  <c r="E25" i="10"/>
  <c r="G25" i="10"/>
  <c r="I25" i="10"/>
  <c r="K25" i="10"/>
  <c r="M25" i="10"/>
  <c r="O25" i="10"/>
  <c r="Q25" i="10"/>
  <c r="C67" i="10"/>
  <c r="C79" i="10"/>
  <c r="C91" i="10"/>
  <c r="C103" i="10"/>
  <c r="C115" i="10"/>
  <c r="C127" i="10"/>
  <c r="C139" i="10"/>
  <c r="C37" i="10"/>
  <c r="G37" i="10"/>
  <c r="E37" i="10"/>
  <c r="C24" i="10"/>
  <c r="E24" i="10"/>
  <c r="G24" i="10"/>
  <c r="I24" i="10"/>
  <c r="K24" i="10"/>
  <c r="M24" i="10"/>
  <c r="O24" i="10"/>
  <c r="Q24" i="10"/>
  <c r="C66" i="10"/>
  <c r="C78" i="10"/>
  <c r="C90" i="10"/>
  <c r="C102" i="10"/>
  <c r="C114" i="10"/>
  <c r="C126" i="10"/>
  <c r="C138" i="10"/>
  <c r="B67" i="1"/>
  <c r="C36" i="10"/>
  <c r="G36" i="10"/>
  <c r="E36" i="10"/>
  <c r="C23" i="10"/>
  <c r="E23" i="10"/>
  <c r="G23" i="10"/>
  <c r="I23" i="10"/>
  <c r="K23" i="10"/>
  <c r="M23" i="10"/>
  <c r="O23" i="10"/>
  <c r="Q23" i="10"/>
  <c r="C65" i="10"/>
  <c r="C77" i="10"/>
  <c r="C89" i="10"/>
  <c r="C101" i="10"/>
  <c r="C113" i="10"/>
  <c r="C125" i="10"/>
  <c r="C137" i="10"/>
  <c r="C35" i="10"/>
  <c r="G35" i="10"/>
  <c r="E35" i="10"/>
  <c r="C22" i="10"/>
  <c r="E22" i="10"/>
  <c r="G22" i="10"/>
  <c r="I22" i="10"/>
  <c r="K22" i="10"/>
  <c r="M22" i="10"/>
  <c r="O22" i="10"/>
  <c r="Q22" i="10"/>
  <c r="C64" i="10"/>
  <c r="C76" i="10"/>
  <c r="C88" i="10"/>
  <c r="C100" i="10"/>
  <c r="C112" i="10"/>
  <c r="C124" i="10"/>
  <c r="C136" i="10"/>
  <c r="C34" i="10"/>
  <c r="G34" i="10"/>
  <c r="E34" i="10"/>
  <c r="C21" i="10"/>
  <c r="E21" i="10"/>
  <c r="G21" i="10"/>
  <c r="I21" i="10"/>
  <c r="K21" i="10"/>
  <c r="M21" i="10"/>
  <c r="O21" i="10"/>
  <c r="Q21" i="10"/>
  <c r="C63" i="10"/>
  <c r="C75" i="10"/>
  <c r="C87" i="10"/>
  <c r="C99" i="10"/>
  <c r="C111" i="10"/>
  <c r="C123" i="10"/>
  <c r="C135" i="10"/>
  <c r="C33" i="10"/>
  <c r="G33" i="10"/>
  <c r="E33" i="10"/>
  <c r="C20" i="10"/>
  <c r="E20" i="10"/>
  <c r="G20" i="10"/>
  <c r="I20" i="10"/>
  <c r="K20" i="10"/>
  <c r="M20" i="10"/>
  <c r="O20" i="10"/>
  <c r="Q20" i="10"/>
  <c r="C62" i="10"/>
  <c r="C74" i="10"/>
  <c r="C86" i="10"/>
  <c r="C98" i="10"/>
  <c r="C110" i="10"/>
  <c r="C122" i="10"/>
  <c r="C134" i="10"/>
  <c r="C32" i="10"/>
  <c r="G32" i="10"/>
  <c r="E32" i="10"/>
  <c r="C19" i="10"/>
  <c r="E19" i="10"/>
  <c r="G19" i="10"/>
  <c r="I19" i="10"/>
  <c r="K19" i="10"/>
  <c r="O19" i="10"/>
  <c r="Q19" i="10"/>
  <c r="M19" i="10"/>
  <c r="C61" i="10"/>
  <c r="C73" i="10"/>
  <c r="C85" i="10"/>
  <c r="C97" i="10"/>
  <c r="C109" i="10"/>
  <c r="C121" i="10"/>
  <c r="C133" i="10"/>
  <c r="D6" i="1"/>
  <c r="B62" i="1"/>
  <c r="E30" i="1"/>
  <c r="B69" i="1"/>
  <c r="D9" i="1"/>
  <c r="B65" i="1"/>
  <c r="D12" i="1"/>
  <c r="B68" i="1"/>
  <c r="D8" i="1"/>
  <c r="B64" i="1"/>
  <c r="C118" i="7"/>
  <c r="B66" i="1"/>
  <c r="D7" i="1"/>
  <c r="B63" i="1"/>
  <c r="E52" i="7"/>
  <c r="E53" i="7"/>
  <c r="E102" i="7"/>
  <c r="C101" i="7"/>
  <c r="C50" i="7"/>
  <c r="C51" i="7"/>
  <c r="C100" i="7"/>
  <c r="E121" i="7"/>
  <c r="C52" i="7"/>
  <c r="B22" i="7"/>
  <c r="E103" i="7"/>
  <c r="C119" i="7"/>
  <c r="E120" i="7"/>
  <c r="D10" i="1"/>
  <c r="B9" i="7"/>
  <c r="B63" i="7" s="1"/>
  <c r="C39" i="7"/>
  <c r="E119" i="7"/>
  <c r="E101" i="7"/>
  <c r="E51" i="7"/>
  <c r="C117" i="7"/>
  <c r="C87" i="7"/>
  <c r="C49" i="7"/>
  <c r="E118" i="7"/>
  <c r="E100" i="7"/>
  <c r="E50" i="7"/>
  <c r="C104" i="7"/>
  <c r="C46" i="7"/>
  <c r="C84" i="7"/>
  <c r="C38" i="7"/>
  <c r="E117" i="7"/>
  <c r="E87" i="7"/>
  <c r="E49" i="7"/>
  <c r="C115" i="7"/>
  <c r="C85" i="7"/>
  <c r="C47" i="7"/>
  <c r="E116" i="7"/>
  <c r="E86" i="7"/>
  <c r="E48" i="7"/>
  <c r="C102" i="7"/>
  <c r="C122" i="7"/>
  <c r="C48" i="7"/>
  <c r="E115" i="7"/>
  <c r="E85" i="7"/>
  <c r="E47" i="7"/>
  <c r="C121" i="7"/>
  <c r="C103" i="7"/>
  <c r="C53" i="7"/>
  <c r="E122" i="7"/>
  <c r="E104" i="7"/>
  <c r="E84" i="7"/>
  <c r="E46" i="7"/>
  <c r="C120" i="7"/>
  <c r="C86" i="7"/>
  <c r="C116" i="7"/>
  <c r="E38" i="7"/>
  <c r="E37" i="7"/>
  <c r="C37" i="7"/>
  <c r="E39" i="7"/>
  <c r="E90" i="1"/>
  <c r="E31" i="1"/>
  <c r="C30" i="1"/>
  <c r="C31" i="1"/>
  <c r="E32" i="1"/>
  <c r="C90" i="1"/>
  <c r="C32" i="1"/>
  <c r="D11" i="1"/>
  <c r="C17" i="1"/>
  <c r="C18" i="1"/>
  <c r="C22" i="1"/>
  <c r="C19" i="1"/>
  <c r="C23" i="1"/>
  <c r="C20" i="1"/>
  <c r="C24" i="1"/>
  <c r="C21" i="1"/>
  <c r="D13" i="1"/>
  <c r="A22" i="7" l="1"/>
  <c r="C22" i="7" s="1"/>
  <c r="C9" i="7"/>
</calcChain>
</file>

<file path=xl/sharedStrings.xml><?xml version="1.0" encoding="utf-8"?>
<sst xmlns="http://schemas.openxmlformats.org/spreadsheetml/2006/main" count="14172" uniqueCount="1099">
  <si>
    <t>Overview of global results from National Education Response to COVID-19 Tracking Survey</t>
  </si>
  <si>
    <t>Based on data submitted from country offices between March 30 - May 21st, 2020</t>
  </si>
  <si>
    <t>I.  Survey Coverage</t>
  </si>
  <si>
    <t>Region</t>
  </si>
  <si>
    <t># countries</t>
  </si>
  <si>
    <t># responded</t>
  </si>
  <si>
    <t>Response rate</t>
  </si>
  <si>
    <t># updated or new in 3rd round</t>
  </si>
  <si>
    <t>Response rate in 3rd round</t>
  </si>
  <si>
    <t>Eastern Asia and Pacific (EAP)</t>
  </si>
  <si>
    <t>Europe and Central Asia (ECA)</t>
  </si>
  <si>
    <t>Eastern and Southern Africa (ESA)</t>
  </si>
  <si>
    <t>Latin America and the Caribbean (LAC)</t>
  </si>
  <si>
    <t>Middle East and North Africa (MENA)</t>
  </si>
  <si>
    <t>South Asia (SA)</t>
  </si>
  <si>
    <t>Western and Central Africa (WCA)</t>
  </si>
  <si>
    <t>TOTAL</t>
  </si>
  <si>
    <t>II.  Is there a coordination mechanism for the national education response?</t>
  </si>
  <si>
    <t># countries with coordination</t>
  </si>
  <si>
    <t>% countries with coordination</t>
  </si>
  <si>
    <t>III.  Which of the following four categories are currently included in the education response?</t>
  </si>
  <si>
    <t>Response categories</t>
  </si>
  <si>
    <t>National response includes</t>
  </si>
  <si>
    <t>UNICEF is involved in</t>
  </si>
  <si>
    <t>%</t>
  </si>
  <si>
    <t>Continuity of education</t>
  </si>
  <si>
    <t>Child health and well-being</t>
  </si>
  <si>
    <t>Re-opening of schools</t>
  </si>
  <si>
    <t>IV.  Continuity of Learning</t>
  </si>
  <si>
    <t>Which alternative education delivery systems are included in your country's response?</t>
  </si>
  <si>
    <t>Government supported online platforms</t>
  </si>
  <si>
    <t>Other digital platforms for self-learning</t>
  </si>
  <si>
    <t xml:space="preserve">SMS/mobile technology or social media </t>
  </si>
  <si>
    <t>TV programs</t>
  </si>
  <si>
    <t>Radio learning programs</t>
  </si>
  <si>
    <t>Printed take-home resources for learning</t>
  </si>
  <si>
    <t xml:space="preserve">Home visits </t>
  </si>
  <si>
    <t>Other</t>
  </si>
  <si>
    <t>*To see responses for `Other', go to the "survey_data" tab and column U.  To filter and see only the non-blank entries, click on the little icon in cell U5 and uncheck "blanks".  Remember to clear the filter when you are done.  You can also filter by region in Column B.</t>
  </si>
  <si>
    <t>Alternative education systems are reaching marginalized/vulnerable groups.</t>
  </si>
  <si>
    <t># surveyed countries</t>
  </si>
  <si>
    <t># of countries responding to Q</t>
  </si>
  <si>
    <t># countries reaching marginalized</t>
  </si>
  <si>
    <t>% reaching marginalized of respondees</t>
  </si>
  <si>
    <t>NEW:</t>
  </si>
  <si>
    <t xml:space="preserve">Which of the following measures have been taken to reach marginalized/vulnerable groups? </t>
  </si>
  <si>
    <t>% of countries</t>
  </si>
  <si>
    <r>
      <t xml:space="preserve">Provision of instruction and devices/materials accessible to </t>
    </r>
    <r>
      <rPr>
        <b/>
        <sz val="11"/>
        <color theme="1"/>
        <rFont val="Calibri"/>
        <family val="2"/>
        <scheme val="minor"/>
      </rPr>
      <t>children with disabilities</t>
    </r>
  </si>
  <si>
    <t>Improved access to equipment/connectivity for learners in hard to reach locations or the very poor</t>
  </si>
  <si>
    <t>Provision of alternative learning methods and support for children on the move</t>
  </si>
  <si>
    <t>Provision of alternative learning content/materials in minority languages</t>
  </si>
  <si>
    <t>At least one measure to reach vulnerable groups</t>
  </si>
  <si>
    <t>Which aspects of the alternative education delivery systems are being monitored?</t>
  </si>
  <si>
    <t xml:space="preserve">Reach of alternative learning delivery systems </t>
  </si>
  <si>
    <t>Take-up of alternative learning delivery systems</t>
  </si>
  <si>
    <t>Learning of children utilzing alternative learning delivery systems</t>
  </si>
  <si>
    <t>Other*</t>
  </si>
  <si>
    <t>At least one of the prior aspects is being monitored</t>
  </si>
  <si>
    <t>*To see responses for `Other', go to the "survey_data" tab and column AL.  To filter and see only the non-blank entries, click on the little icon in cell AL5 and uncheck "blanks".  Remember to clear the filter when you are done.  You can also filter by region in Column B.</t>
  </si>
  <si>
    <t>V.  Child Health and Well-being</t>
  </si>
  <si>
    <t>Interventions to support child health and well-being</t>
  </si>
  <si>
    <t>Nutrition and school feeding</t>
  </si>
  <si>
    <t>Child protection</t>
  </si>
  <si>
    <t>Psychosocial support and mental health</t>
  </si>
  <si>
    <t>WASH</t>
  </si>
  <si>
    <t>*To see responses for `Other', go to the "survey_data" tab and column AW.  To filter and see only the non-blank entries, click on the little icon in cell AW5 and uncheck "blanks".  Remember to clear the filter when you are done.  You can also filter by region in Column B.</t>
  </si>
  <si>
    <t>VI.  Re-opening of Schools</t>
  </si>
  <si>
    <t>Considerations for the re-opening of schools</t>
  </si>
  <si>
    <t>WASH kits or other hygiene-related interventions</t>
  </si>
  <si>
    <t>Risk communication &amp; community engagement</t>
  </si>
  <si>
    <t>Monitoring of student and staff health</t>
  </si>
  <si>
    <t>Psychosocial and mental health support</t>
  </si>
  <si>
    <t>Monitoring of re-enrollment / attendance</t>
  </si>
  <si>
    <t xml:space="preserve">Outreach to children who have not returned to school </t>
  </si>
  <si>
    <t>Initiatives to recover lost learning time</t>
  </si>
  <si>
    <t>*To see responses for `Other', go to the "survey_data" tab and column BO.  To filter and see only the non-blank entries, click on the little icon in cell BO and uncheck "blanks".  Remember to clear the filter when you are done.  You can also filter by region in Column B.</t>
  </si>
  <si>
    <t>Has a date been decided for re-opening schools?</t>
  </si>
  <si>
    <t># for which schools never closed (outside of scheduled holidays)</t>
  </si>
  <si>
    <t># for which date has been decided</t>
  </si>
  <si>
    <t>% of countries which closed and for which re-open date has been decided</t>
  </si>
  <si>
    <t>Month of re-opening / date status</t>
  </si>
  <si>
    <t>% countries</t>
  </si>
  <si>
    <t>April</t>
  </si>
  <si>
    <t>May</t>
  </si>
  <si>
    <t xml:space="preserve">June </t>
  </si>
  <si>
    <t>July</t>
  </si>
  <si>
    <t>August</t>
  </si>
  <si>
    <t>September</t>
  </si>
  <si>
    <t>Date not provided</t>
  </si>
  <si>
    <t>Date not yet decided</t>
  </si>
  <si>
    <t>VII.   Gender</t>
  </si>
  <si>
    <t xml:space="preserve">Which of the following measures have been taken to address gender concerns? </t>
  </si>
  <si>
    <t>Consultation with gender reference group or MoE gender unit for response</t>
  </si>
  <si>
    <t>Gender-sensitive educational content within alternative education methods</t>
  </si>
  <si>
    <t>Sexual and reproductive health content within alternative education methods</t>
  </si>
  <si>
    <t>Support for girls' access to and uptake of distance learning platforms</t>
  </si>
  <si>
    <t>Campaigns on importance of girls learning at home</t>
  </si>
  <si>
    <t>Info and channels for girls to access support or services for violence or abuse</t>
  </si>
  <si>
    <t>Cash transfers, food, menstrual health, or other supplies for marginalized girls</t>
  </si>
  <si>
    <t>At least one measure to address gender concerns</t>
  </si>
  <si>
    <t>Regional Summaries from National Education Response to COVID-19 Tracking Survey</t>
  </si>
  <si>
    <t>Based on data submitted from country offices between March 30 - April 30, 2020</t>
  </si>
  <si>
    <t>Please select your region below (dropdown menu)</t>
  </si>
  <si>
    <t># countries in region</t>
  </si>
  <si>
    <t># responded round 3</t>
  </si>
  <si>
    <t>% responded round 3</t>
  </si>
  <si>
    <t># with coordination</t>
  </si>
  <si>
    <t>% with coordination</t>
  </si>
  <si>
    <t>*To see responses for `Other', go to the "raw data" tab and column U.  To filter and see only the non-blank entries, click on the little icon in cell U5 and uncheck "blanks".  Remember to clear the filter when you are done.  You can also filter by region in Column B.</t>
  </si>
  <si>
    <t>Are the alternative education systems reaching marginalized/vulnerable groups?</t>
  </si>
  <si>
    <t># of countries responding to question</t>
  </si>
  <si>
    <t>% reaching marginalized</t>
  </si>
  <si>
    <r>
      <t xml:space="preserve">Improved access to equipment/connectivity for </t>
    </r>
    <r>
      <rPr>
        <b/>
        <sz val="11"/>
        <color theme="1"/>
        <rFont val="Calibri"/>
        <family val="2"/>
        <scheme val="minor"/>
      </rPr>
      <t>learners in hard to reach locations or the very poor</t>
    </r>
  </si>
  <si>
    <r>
      <t xml:space="preserve">Provision of alternative learning methods and support for </t>
    </r>
    <r>
      <rPr>
        <b/>
        <sz val="11"/>
        <color theme="1"/>
        <rFont val="Calibri"/>
        <family val="2"/>
        <scheme val="minor"/>
      </rPr>
      <t>children on the move</t>
    </r>
  </si>
  <si>
    <r>
      <t>Provision of alternative learning content/materials in</t>
    </r>
    <r>
      <rPr>
        <b/>
        <sz val="11"/>
        <color theme="1"/>
        <rFont val="Calibri"/>
        <family val="2"/>
        <scheme val="minor"/>
      </rPr>
      <t xml:space="preserve"> minority languages</t>
    </r>
  </si>
  <si>
    <t>*To see responses for `Other', go to the "raw data" tab and column AL.  To filter and see only the non-blank entries, click on the little icon in cell AL5 and uncheck "blanks".  Remember to clear the filter when you are done.  You can also filter by region in Column B.</t>
  </si>
  <si>
    <t>Provision of WASH kits or other hygiene-related interventions</t>
  </si>
  <si>
    <t>Risk communication and community engagement (information sharing with parents/students)</t>
  </si>
  <si>
    <t>Monitoring of re-enrollment / attendance of children</t>
  </si>
  <si>
    <t>Outreach to children who have not returned to school (for e.g. vulnerable groups)</t>
  </si>
  <si>
    <t>*To see responses for `Other', go to the "survey_data" tab and column BO.  To filter and see only the non-blank entries, click on the little icon in cell BO5 and uncheck "blanks".  Remember to clear the filter when you are done.  You can also filter by region in Column B.</t>
  </si>
  <si>
    <t>Consultation with gender reference group or MoE gender unit for national response</t>
  </si>
  <si>
    <t>Provision of gender-sensitive educational content within alternative education methods</t>
  </si>
  <si>
    <t>Provision of sexual and reproductive health content within alternative education delivery methods</t>
  </si>
  <si>
    <t>Sensitization/communication campaigns on the importance of girls learning at home</t>
  </si>
  <si>
    <t>Information and channels for girls to access support or services related to violence or abuse</t>
  </si>
  <si>
    <t>Provision of cash transfers, food rations, menstrual health, or other supplies to marginalized girls</t>
  </si>
  <si>
    <t>To see qualitative 1-2 liners about how the above countries are addressig gender, go to the "survey_data" tab and column BZ.  To filter and see only the non-blank entries, click on the little icon in cell BZ5 and uncheck "blanks".  Remember to clear the filter when you are done.  You can also filter by region in Column B.</t>
  </si>
  <si>
    <t>Continuity of Learning Deep-Dive</t>
  </si>
  <si>
    <t>Number of alternative education delivery methods included in response</t>
  </si>
  <si>
    <t>Avg # of methods per country</t>
  </si>
  <si>
    <t>No methods</t>
  </si>
  <si>
    <t>1 Method</t>
  </si>
  <si>
    <t>2 Methods</t>
  </si>
  <si>
    <t>3 Methods</t>
  </si>
  <si>
    <t>4 Methods</t>
  </si>
  <si>
    <t>5 Methods</t>
  </si>
  <si>
    <t>6 Methods</t>
  </si>
  <si>
    <t>7 Methods</t>
  </si>
  <si>
    <t>Digital/non-digital breakdown of methods included in response</t>
  </si>
  <si>
    <t>Any digital*</t>
  </si>
  <si>
    <t>Any non-digital**</t>
  </si>
  <si>
    <t>Both digital and non-digital</t>
  </si>
  <si>
    <t>*Any digital = at least one digital method (government online platform, other digital platform, SMS/mobile or social media) is being employed in the country.</t>
  </si>
  <si>
    <t>**Any non-digital = at least one non-digital method (radio, tv, paper-based, home visits) is being employed in the country.</t>
  </si>
  <si>
    <t xml:space="preserve">Method 1:  Government online-platforms </t>
  </si>
  <si>
    <t>Method 2:  Other digital self-learning platforms</t>
  </si>
  <si>
    <t>Method 3:  SMS, mobile, social media</t>
  </si>
  <si>
    <t>Method 4:  TV programming</t>
  </si>
  <si>
    <t>Method 5:  Radio programming</t>
  </si>
  <si>
    <t>Method 6:  Printed take-home resources</t>
  </si>
  <si>
    <t>Method 7:  Home visits</t>
  </si>
  <si>
    <t>region</t>
  </si>
  <si>
    <t>No.</t>
  </si>
  <si>
    <t>Total</t>
  </si>
  <si>
    <t>coord_mechanism</t>
  </si>
  <si>
    <t>No</t>
  </si>
  <si>
    <t>Yes</t>
  </si>
  <si>
    <t>ss_washkits_nat_response</t>
  </si>
  <si>
    <t>ss_washkits_unicef</t>
  </si>
  <si>
    <t>ss_protectmeasures_nat_response</t>
  </si>
  <si>
    <t>ss_protectmeasures_unicef</t>
  </si>
  <si>
    <t>ss_rcce_nat_response</t>
  </si>
  <si>
    <t>ss_rcce_unicef</t>
  </si>
  <si>
    <t>ss_monitoring_nat_response</t>
  </si>
  <si>
    <t>ss_monitoring_unicef</t>
  </si>
  <si>
    <t>ss_pss_nat_response</t>
  </si>
  <si>
    <t>ss_pss_unicef</t>
  </si>
  <si>
    <t>ss_adaptation_nat_response</t>
  </si>
  <si>
    <t>ss_adaptation_unicef</t>
  </si>
  <si>
    <t>ss_other_nat_response</t>
  </si>
  <si>
    <t>ss_other_unicef</t>
  </si>
  <si>
    <t>ce_govtdigital_nat_response</t>
  </si>
  <si>
    <t>ce_govtdigital_unicef</t>
  </si>
  <si>
    <t>ce_otherdigital_nat_response</t>
  </si>
  <si>
    <t>ce_otherdigital_unicef</t>
  </si>
  <si>
    <t>ce_mobile_somedia_nat_response</t>
  </si>
  <si>
    <t>ce_mobile_somedia_unicef</t>
  </si>
  <si>
    <t>ce_tv_nat_response</t>
  </si>
  <si>
    <t>ce_tv_unicef</t>
  </si>
  <si>
    <t>ce_radio_nat_response</t>
  </si>
  <si>
    <t>ce_radio_unicef</t>
  </si>
  <si>
    <t>ce_takehome_nat_response</t>
  </si>
  <si>
    <t>ce_takehome_unicef</t>
  </si>
  <si>
    <t>ce_homevisit_nat_response</t>
  </si>
  <si>
    <t>ce_homevisit_unicef</t>
  </si>
  <si>
    <t>ce_other_nat_response</t>
  </si>
  <si>
    <t>ce_other_unicef</t>
  </si>
  <si>
    <t>edm_access_nat_resp</t>
  </si>
  <si>
    <t>edm_access_unicef</t>
  </si>
  <si>
    <t>edm_takeup_nat_resp</t>
  </si>
  <si>
    <t>edm_takeup_unicef</t>
  </si>
  <si>
    <t>edm_learning_nat_resp</t>
  </si>
  <si>
    <t>edm_learning_unicef</t>
  </si>
  <si>
    <t>edm_other_nat_resp</t>
  </si>
  <si>
    <t>edm_other_unicef</t>
  </si>
  <si>
    <t>h_nutrition_nat_response</t>
  </si>
  <si>
    <t>h_nutrition_unicef</t>
  </si>
  <si>
    <t>h_protection_nat_response</t>
  </si>
  <si>
    <t>h_protection_unicef</t>
  </si>
  <si>
    <t>h_pss_nat_response</t>
  </si>
  <si>
    <t>h_pss_unicef</t>
  </si>
  <si>
    <t>h_wash_nat_response</t>
  </si>
  <si>
    <t>h_wash_unicef</t>
  </si>
  <si>
    <t>h_other_nat_response</t>
  </si>
  <si>
    <t>h_other_unicef</t>
  </si>
  <si>
    <t>ro_wash_nat_response</t>
  </si>
  <si>
    <t>ro_wash_unicef</t>
  </si>
  <si>
    <t>ro_rcce_nat_response</t>
  </si>
  <si>
    <t>ro_rcce_unicef</t>
  </si>
  <si>
    <t>ro_monitorhealth_nat_response</t>
  </si>
  <si>
    <t>ro_monitorhealth_unicef</t>
  </si>
  <si>
    <t>ro_pss_nat_response</t>
  </si>
  <si>
    <t>ro_pss_unicef</t>
  </si>
  <si>
    <t>ro_monitorenroll_nat_response</t>
  </si>
  <si>
    <t>ro_monitorenroll_unicef</t>
  </si>
  <si>
    <t>ro_outreach_nat_response</t>
  </si>
  <si>
    <t>ro_outreach_unicef</t>
  </si>
  <si>
    <t>ro_recovery_nat_response</t>
  </si>
  <si>
    <t>ro_recovery_unicef</t>
  </si>
  <si>
    <t>ro_other_nat_response</t>
  </si>
  <si>
    <t>ro_other_unicef</t>
  </si>
  <si>
    <t>edu_marginalized</t>
  </si>
  <si>
    <t>ss_nat_response_any</t>
  </si>
  <si>
    <t>ss_unicef_any</t>
  </si>
  <si>
    <t>ce_nat_response_any</t>
  </si>
  <si>
    <t>ce_unicef_any</t>
  </si>
  <si>
    <t>edm_nat_response_any</t>
  </si>
  <si>
    <t>edm_unicef_any</t>
  </si>
  <si>
    <t>h_nat_response_any</t>
  </si>
  <si>
    <t>h_unicef_any</t>
  </si>
  <si>
    <t>ro_nat_response_any</t>
  </si>
  <si>
    <t>ro_unicef_any</t>
  </si>
  <si>
    <t>ce_digital</t>
  </si>
  <si>
    <t>ce_nondigital</t>
  </si>
  <si>
    <t>ce_both</t>
  </si>
  <si>
    <t>ce_total</t>
  </si>
  <si>
    <t>h_total</t>
  </si>
  <si>
    <t>pss_one_natresp</t>
  </si>
  <si>
    <t>pss_one_unicef</t>
  </si>
  <si>
    <t>pss_all_natresp</t>
  </si>
  <si>
    <t>pss_all_unicef</t>
  </si>
  <si>
    <t>wash_one_natresp</t>
  </si>
  <si>
    <t>wash_one_unicef</t>
  </si>
  <si>
    <t>wash_all_natresp</t>
  </si>
  <si>
    <t>wash_all_unicef</t>
  </si>
  <si>
    <t>ro_total</t>
  </si>
  <si>
    <t>measures_marginalized_cwd</t>
  </si>
  <si>
    <t>measures_marginalized_devices</t>
  </si>
  <si>
    <t>measures_marginalized_com</t>
  </si>
  <si>
    <t>measures_marginalized_lang</t>
  </si>
  <si>
    <t>measures_marginalized_oth</t>
  </si>
  <si>
    <t>measures_marginalized_any</t>
  </si>
  <si>
    <t>reopening_decided</t>
  </si>
  <si>
    <t>Schools were never closed</t>
  </si>
  <si>
    <t>gender_refgroup</t>
  </si>
  <si>
    <t>gender_content</t>
  </si>
  <si>
    <t>gender_reprhealth</t>
  </si>
  <si>
    <t>gender_access</t>
  </si>
  <si>
    <t>gender_campaign</t>
  </si>
  <si>
    <t>gender_gbv</t>
  </si>
  <si>
    <t>gender_transfers</t>
  </si>
  <si>
    <t>gender_any</t>
  </si>
  <si>
    <t>Survey Response Information</t>
  </si>
  <si>
    <t>Education Response</t>
  </si>
  <si>
    <r>
      <t xml:space="preserve">Learning Continuity  </t>
    </r>
    <r>
      <rPr>
        <sz val="11"/>
        <color theme="0"/>
        <rFont val="Calibri"/>
        <family val="2"/>
        <scheme val="minor"/>
      </rPr>
      <t>If no provisions for learning continuity have been made, please leave blank.</t>
    </r>
  </si>
  <si>
    <r>
      <t xml:space="preserve">Child Health and Well-Being </t>
    </r>
    <r>
      <rPr>
        <sz val="11"/>
        <color theme="0"/>
        <rFont val="Calibri"/>
        <family val="2"/>
        <scheme val="minor"/>
      </rPr>
      <t>If no provisions for child health and well-being have been made, please leave blank.</t>
    </r>
  </si>
  <si>
    <r>
      <t xml:space="preserve">Re-opening of schools  </t>
    </r>
    <r>
      <rPr>
        <sz val="11"/>
        <color theme="0"/>
        <rFont val="Calibri"/>
        <family val="2"/>
        <scheme val="minor"/>
      </rPr>
      <t>If no considerations for re-opening of schools have been made, please leave blank.</t>
    </r>
  </si>
  <si>
    <r>
      <rPr>
        <b/>
        <sz val="20"/>
        <color rgb="FFFF0000"/>
        <rFont val="Calibri"/>
        <family val="2"/>
        <scheme val="minor"/>
      </rPr>
      <t xml:space="preserve">NEW: </t>
    </r>
    <r>
      <rPr>
        <b/>
        <sz val="20"/>
        <color theme="0"/>
        <rFont val="Calibri"/>
        <family val="2"/>
        <scheme val="minor"/>
      </rPr>
      <t xml:space="preserve"> Gender  </t>
    </r>
    <r>
      <rPr>
        <b/>
        <sz val="11"/>
        <color theme="0"/>
        <rFont val="Calibri"/>
        <family val="2"/>
        <scheme val="minor"/>
      </rPr>
      <t>If no considerations for gender concerns have been made, please leave blank and click on "Next".</t>
    </r>
  </si>
  <si>
    <r>
      <t xml:space="preserve">Is there a coordination mechanism in place for the COVID-19 education response? 
</t>
    </r>
    <r>
      <rPr>
        <sz val="11"/>
        <color theme="1"/>
        <rFont val="Calibri"/>
        <family val="2"/>
        <scheme val="minor"/>
      </rPr>
      <t xml:space="preserve">(for e.g., a working group, a dedicated MoE crisis management unit, involvement of relevant agencies)
</t>
    </r>
    <r>
      <rPr>
        <sz val="13"/>
        <color theme="1"/>
        <rFont val="Calibri"/>
        <family val="2"/>
        <scheme val="minor"/>
      </rPr>
      <t>YES/NO</t>
    </r>
  </si>
  <si>
    <r>
      <t xml:space="preserve">Which alternative education education delivery systems are included in the national education response and is UNICEF involved in? 
</t>
    </r>
    <r>
      <rPr>
        <sz val="13"/>
        <color theme="1"/>
        <rFont val="Calibri"/>
        <family val="2"/>
        <scheme val="minor"/>
      </rPr>
      <t>[Select YES for all that apply; NO for those that do not]</t>
    </r>
  </si>
  <si>
    <t>Please enter the names and links, if possible, of digital learning websites/apps being used in your national education response.
[text response requested]</t>
  </si>
  <si>
    <r>
      <t xml:space="preserve">Please elaborate in 1-2 lines on the selected education delivery systems being used in your country 
</t>
    </r>
    <r>
      <rPr>
        <sz val="11"/>
        <color theme="1"/>
        <rFont val="Calibri"/>
        <family val="2"/>
        <scheme val="minor"/>
      </rPr>
      <t>(e.g., details on coverage, accessibility, education level covered, languages for minorities etc.)</t>
    </r>
    <r>
      <rPr>
        <b/>
        <sz val="13"/>
        <color theme="1"/>
        <rFont val="Calibri"/>
        <family val="2"/>
        <scheme val="minor"/>
      </rPr>
      <t xml:space="preserve">
[text response requested]</t>
    </r>
  </si>
  <si>
    <t>Do the alternative education systems reach marginalized/vulnerable groups?
[YES/NO]</t>
  </si>
  <si>
    <r>
      <rPr>
        <b/>
        <sz val="13"/>
        <color rgb="FFFF0000"/>
        <rFont val="Calibri"/>
        <family val="2"/>
        <scheme val="minor"/>
      </rPr>
      <t>NEW:</t>
    </r>
    <r>
      <rPr>
        <b/>
        <sz val="13"/>
        <color theme="1"/>
        <rFont val="Calibri"/>
        <family val="2"/>
        <scheme val="minor"/>
      </rPr>
      <t xml:space="preserve"> Which of the following measures have been taken to reach marginalized/vulnerable groups? [Select all that apply] </t>
    </r>
  </si>
  <si>
    <r>
      <t xml:space="preserve">Which aspects of the alternative education delivery systems are being monitored in your country? </t>
    </r>
    <r>
      <rPr>
        <sz val="13"/>
        <color theme="1"/>
        <rFont val="Calibri"/>
        <family val="2"/>
        <scheme val="minor"/>
      </rPr>
      <t xml:space="preserve"> [Select YES for all that apply; NO for those that do not]</t>
    </r>
  </si>
  <si>
    <r>
      <t>Which interventions to promote child health and well-being are included in the national education response and is UNICEF involved in?</t>
    </r>
    <r>
      <rPr>
        <sz val="13"/>
        <color theme="1"/>
        <rFont val="Calibri"/>
        <family val="2"/>
        <scheme val="minor"/>
      </rPr>
      <t xml:space="preserve"> 
[Select YES for all that apply; NO for those that do not]</t>
    </r>
  </si>
  <si>
    <r>
      <t xml:space="preserve">Which considerations for the re-opening of schools are included in the national education response and is UNICEF involved in?
</t>
    </r>
    <r>
      <rPr>
        <sz val="13"/>
        <color theme="1"/>
        <rFont val="Calibri"/>
        <family val="2"/>
        <scheme val="minor"/>
      </rPr>
      <t>[Select YES for all that apply; NO for those that do not]</t>
    </r>
  </si>
  <si>
    <r>
      <t xml:space="preserve">Please elaborate in 1-2 lines on how the selected interventions to reopen schools are being implemented in your country 
</t>
    </r>
    <r>
      <rPr>
        <sz val="11"/>
        <color theme="1"/>
        <rFont val="Calibri"/>
        <family val="2"/>
        <scheme val="minor"/>
      </rPr>
      <t>(for e.g., type of school, timing of reopening etc.)</t>
    </r>
    <r>
      <rPr>
        <b/>
        <sz val="13"/>
        <color theme="1"/>
        <rFont val="Calibri"/>
        <family val="2"/>
        <scheme val="minor"/>
      </rPr>
      <t xml:space="preserve">
[text response requested]</t>
    </r>
  </si>
  <si>
    <r>
      <rPr>
        <b/>
        <sz val="13"/>
        <color rgb="FFFF0000"/>
        <rFont val="Calibri"/>
        <family val="2"/>
        <scheme val="minor"/>
      </rPr>
      <t xml:space="preserve">NEW: </t>
    </r>
    <r>
      <rPr>
        <b/>
        <sz val="13"/>
        <color theme="1"/>
        <rFont val="Calibri"/>
        <family val="2"/>
        <scheme val="minor"/>
      </rPr>
      <t>Is there a date set for reopening of schools in your country?</t>
    </r>
  </si>
  <si>
    <r>
      <rPr>
        <b/>
        <sz val="13"/>
        <color rgb="FFFF0000"/>
        <rFont val="Calibri"/>
        <family val="2"/>
        <scheme val="minor"/>
      </rPr>
      <t xml:space="preserve">NEW: </t>
    </r>
    <r>
      <rPr>
        <b/>
        <sz val="13"/>
        <color theme="1"/>
        <rFont val="Calibri"/>
        <family val="2"/>
        <scheme val="minor"/>
      </rPr>
      <t xml:space="preserve">What is the date set for schools to reopen (as of now)?  </t>
    </r>
  </si>
  <si>
    <r>
      <rPr>
        <b/>
        <sz val="13"/>
        <color rgb="FFFF0000"/>
        <rFont val="Calibri"/>
        <family val="2"/>
        <scheme val="minor"/>
      </rPr>
      <t>NEW:</t>
    </r>
    <r>
      <rPr>
        <b/>
        <sz val="13"/>
        <color theme="1"/>
        <rFont val="Calibri"/>
        <family val="2"/>
        <scheme val="minor"/>
      </rPr>
      <t xml:space="preserve"> Please select which considerations to address gender concerns are included in your country’s education response to COVID-19. 
[Select all that apply] </t>
    </r>
  </si>
  <si>
    <r>
      <rPr>
        <b/>
        <sz val="13"/>
        <color rgb="FFFF0000"/>
        <rFont val="Calibri"/>
        <family val="2"/>
        <scheme val="minor"/>
      </rPr>
      <t xml:space="preserve">NEW: </t>
    </r>
    <r>
      <rPr>
        <b/>
        <sz val="13"/>
        <color theme="1"/>
        <rFont val="Calibri"/>
        <family val="2"/>
        <scheme val="minor"/>
      </rPr>
      <t>Please elaborate in 1-2 lines on how activities to address gender concerns are being implemented in your country or with UNICEF support.</t>
    </r>
  </si>
  <si>
    <t>Govt supported digital website/apps with content</t>
  </si>
  <si>
    <t>Other self-learning based digital learning apps/websites such as UNICEF's Learning Passport program, Google Bolo etc.</t>
  </si>
  <si>
    <t>SMS/mobile/social media for student-teacher interaction (e.g. WhatsApp school group)</t>
  </si>
  <si>
    <t>Paper-based response with "take home" packages (textbooks, teacher worksheets, reading materials, etc)</t>
  </si>
  <si>
    <t>Please specify "Other," if selected. (text answer)</t>
  </si>
  <si>
    <t>Provision of instruction and devices/materials accessible to children with disabilities (e.g. sign language enabled lessons, printed material in braille)
YES/NO</t>
  </si>
  <si>
    <t>Improved access to equipment, broadcast, electrical or internet connectivity for learners in hard to reach locations or the very poor
YES/NO</t>
  </si>
  <si>
    <t>Provision of alternative learning methods and support for children on the move
YES/NO</t>
  </si>
  <si>
    <t>Provision of alternative learning content/materials in minority languages
YES/NO</t>
  </si>
  <si>
    <t>Other
YES/NO</t>
  </si>
  <si>
    <t>Please specify "Other," if selected. 
(text answer)</t>
  </si>
  <si>
    <t>Consultation with gender reference group or MoE gender unit for national response
Yes/No</t>
  </si>
  <si>
    <t>Provision of gender-sensitive educational content within alternative education delivery methods
Yes/No</t>
  </si>
  <si>
    <t>Provision of sexual and reproductive health content within alternative education delivery methods
Yes/No</t>
  </si>
  <si>
    <r>
      <t xml:space="preserve">Support for girls' access to and uptake of distance learning platforms (e.g., device access or internet usage)
</t>
    </r>
    <r>
      <rPr>
        <sz val="5"/>
        <color theme="1"/>
        <rFont val="Calibri"/>
        <family val="2"/>
        <scheme val="minor"/>
      </rPr>
      <t xml:space="preserve">
</t>
    </r>
    <r>
      <rPr>
        <sz val="13"/>
        <color theme="1"/>
        <rFont val="Calibri"/>
        <family val="2"/>
        <scheme val="minor"/>
      </rPr>
      <t>Yes/No</t>
    </r>
  </si>
  <si>
    <t>Sensitization/communication campaigns on the importance of girls learning at home (including about domestic labour)
Yes/No</t>
  </si>
  <si>
    <t>Information and channels for girls to access support/services related to violence or abuse (for e.g., a hotline)
Yes/No</t>
  </si>
  <si>
    <t>Provision of cash transfers, take home food rations, menstrual health provisions, or any other supplies for marginalized girls
Yes/No</t>
  </si>
  <si>
    <t>Country</t>
  </si>
  <si>
    <t>Date of entry</t>
  </si>
  <si>
    <t>country</t>
  </si>
  <si>
    <t>Timestamp</t>
  </si>
  <si>
    <t>contedu_oth_specify</t>
  </si>
  <si>
    <t>digitaltools_names</t>
  </si>
  <si>
    <t>contedu_details</t>
  </si>
  <si>
    <t>edumonitor_oth_specify</t>
  </si>
  <si>
    <t>health_oth_specify</t>
  </si>
  <si>
    <t>health_details</t>
  </si>
  <si>
    <t>reopening_oth_specify</t>
  </si>
  <si>
    <t>reopening_details</t>
  </si>
  <si>
    <t>reopening_date</t>
  </si>
  <si>
    <t>gender_details</t>
  </si>
  <si>
    <t>Cambodia</t>
  </si>
  <si>
    <t/>
  </si>
  <si>
    <t>MoEYS FaceBook and YouTube page (https://www.facebook.com/pg/moeys.gov.kh/videos/?ref=page_internal), and an app called e-school cambodia.</t>
  </si>
  <si>
    <t>Online distance learning now covers all levels of schooling from ECE to Upper Secondary. A dedicated TV channel is broadcasting lessons daily (all day). Radio programs for Early Childhood Education and Multilingual education are being developed. Issues still remain on accessibility for rural household and children with disabilities.</t>
  </si>
  <si>
    <t xml:space="preserve">As schools are closed in Cambodia, UNICEF have propositioned soaps and hand sanitizers at provincial offices of Education. If these supplies are needed elsewhere (e.g. health centres) before schools reopens, the supplies will be redistributed. </t>
  </si>
  <si>
    <t>WASH kits and risk communication materials have been propositioned for reopening at district level for reopening. A national plan has not been developed, UNICEF are preparing to support the national plan on WASH, IEC and mental health support.</t>
  </si>
  <si>
    <t>Gender has not been explicitly included.</t>
  </si>
  <si>
    <t>China</t>
  </si>
  <si>
    <t>National Cloud Classroom - http://www.eduyun.cn/</t>
  </si>
  <si>
    <t>The 'home study' initiative covers children from grade 1-12, primarily through e-learning, but combines different strategies to try to reach all children, including television programming transmitted via satellite for students in remote, rural areas with low or poor internet connectivity</t>
  </si>
  <si>
    <t>Through e-learning programmes and teacher resources available through the National Cloud classroom, as well as different school level and provincial level resources/programmes</t>
  </si>
  <si>
    <t>Different reopening dates depending on province and local education authorities. As of 21 April, in mainland China junior secondary and senior secondary in 26 provinces, municipalities and autonomous regions have reopened for grade 9 and/or grade 12, while the remaining 5 provinces have announced a date for reopening of schools for grade 9 and/or 12. Meanwhile 11 provinces have also announced plans to resume classes for all grades in primary and secondary schools in late April or early May. Kindergartens in two provinces (Jiangsu and Zhejiang)are scheduled to reopen by 6 May, while the other 29 provinces have not yet announced the province-wide opening date.</t>
  </si>
  <si>
    <t>Cook Islands</t>
  </si>
  <si>
    <t>Virtual Classroom, SMS</t>
  </si>
  <si>
    <t>The framework does not provide any information on this</t>
  </si>
  <si>
    <t xml:space="preserve">The framework does not provide implementation details </t>
  </si>
  <si>
    <t>Democratic People's Republic of Korea</t>
  </si>
  <si>
    <t>DPRK CO does not have a proper education programme</t>
  </si>
  <si>
    <t>NA</t>
  </si>
  <si>
    <t xml:space="preserve">DPRK CO does not have an education programme </t>
  </si>
  <si>
    <t>DPRK CO does not have a proper education programme, but we use WASH in schools as our entry point with the Education Commission</t>
  </si>
  <si>
    <t>UNICEF is providing support to more than 40,000 children with supplies on hand washing bucket, soap, hand sanitizer, calcium hypochlorite etc.</t>
  </si>
  <si>
    <t>We have limited information on national reponse in Education sector</t>
  </si>
  <si>
    <t>We have limited information on national response in Education sector but are providing limited support on WASH in schools with provision of hygiene kits.</t>
  </si>
  <si>
    <t>We have limited support to Education programme except for WASH in Schools</t>
  </si>
  <si>
    <t>Fiji</t>
  </si>
  <si>
    <t xml:space="preserve">Moodle, whatsapp have been proposed </t>
  </si>
  <si>
    <t>Design and implement flexible and home-based learning using diverse strategies has been planned for all children and students. Teachers are to prepare in advance one (1) month worksheets, assignments and resources and monitoring plan (package) with the monitoring and evaluation plan for a subject. Activity and learning kit for ECE children to be implemented. Parental and family support to be leveraged on</t>
  </si>
  <si>
    <t xml:space="preserve">Please refer the text given in the earlier cell </t>
  </si>
  <si>
    <t>Ministry will cover this under communication strategy which is yet to be developed</t>
  </si>
  <si>
    <t>Indonesia</t>
  </si>
  <si>
    <t>Rumah Belajar - https://belajar.kemdikbud.go.id
Sekolah Online Ruangguru Gratis - https://sekolahonline.ruangguru.com
Quipper School - https://www.quipper.com/id/school/teachers/
Kelas Pintar -  https://kelaspintar.id
Google G Suite for Education: https://blog.google/outreach-initiatives/education/offline-access-covid19/
Sekolahmu: https://www.sekolah.mu/tanpabatas
Zenius: https://zenius.net/belajar-mandiri</t>
  </si>
  <si>
    <t xml:space="preserve">The Ministry of Education has made available free online learning systems covering all education levels from pre-primary to higher education. With access to the internet and equipment (smart phones, computers etc.), students have a large variety of learning opportunities. However, home learning opportunities for those who do not have access to the internet and/or equipment are still limited and this is an area UNICEF is currently supporting together with other partners. 
A TV education program through the national TV network was launched on 13 April by the Ministry of Education. UNICEF supported the socialization of this TV programme through SMS blast. UNICEF is currently leading a compilation of downloadable and printable learning materials (reading books, worksheets, games etc.) for all school levels from pre-primary to senior secondary education. All the materials will be catalogued and uploaded on the Ministry of Education's one-shop COVID19 response site: https://bersamahadapikorona.kemdikbud.go.id/ It is expected that this will provide disadvantaged students who cannot engage in online learning with greater access to printed learning materials through local governments, schools and teachers.  </t>
  </si>
  <si>
    <t xml:space="preserve">Quality and relevance of alternative education content. Systematic monitoring of home learning has not been conducted. UNICEF is currently supporting the development of a SMS-based rapid monitoring system using RapidPro. </t>
  </si>
  <si>
    <t xml:space="preserve">What has been done so far is the development of guidelines for sub-national governments, teachers, parents and students on safe school and continued learning. The guidelines include suggested measures concerning  child protection, psychosocial support and WASH. </t>
  </si>
  <si>
    <t xml:space="preserve">The Ministry of Education's guidelines include suggested measures for reopening schools. UNICEF will start supporting preparation for reopening of schools including development of more detailed national guidelines. </t>
  </si>
  <si>
    <t>Kiribati</t>
  </si>
  <si>
    <t>Ministry of Eductaion Website, Facebook. Ministry to explore other platforms as well</t>
  </si>
  <si>
    <t xml:space="preserve">The plan is meant to cover all children. Implementation details yet to be worked out </t>
  </si>
  <si>
    <t xml:space="preserve">The details of implementation are yet to be worked out </t>
  </si>
  <si>
    <t xml:space="preserve">The current plan does not have any guidance on school reopening </t>
  </si>
  <si>
    <t>Lao People's Democratic Republic</t>
  </si>
  <si>
    <t xml:space="preserve">http://www.moes.edu.la/  https://www.youtube.com/playlist?list=PLbMyT0MNzJVe__dlM1KiaW6HQw1JG51Eo; UNICEF Laos dedicated website for Education resources in English and Lao: www.unicef.org/laos/education-during-corona-virus-outbreak </t>
  </si>
  <si>
    <t>UNICEF is supporting MoES develop additional content for education programmes for TV, radio and online dissemination. MoES is now setting up a dedicated website for the latter.  MoES has just launched a dedicated education channel on Lao Satellite, on top of regular education TV programming 3x/week on national TV. A TV programme for young children developed with UNICEF support  is being re-promoted via online platforms to support learning at home and is getting thousands of views. One video post alone reached nearly 400,000 persons. A read aloud challenge to promote reading at home has gotten positive responses with parents also sharing videos of them reading to their children or children reading aloud. Additional home learning and parenting materials shared via the UNICEF website and social media platforms are reaching 3.8 million people to date. Paper-based take-home packages are also being developed with MoES and INGOs.</t>
  </si>
  <si>
    <t>Parenting messages promote overall child well-being integrating messages on nutrition, health and child protection.</t>
  </si>
  <si>
    <t xml:space="preserve">Children's well-being is a key element in the Education COVID response developed with UNICEF support and endorsed by MoES and Development Partners. Integration of key messages on well-being (e.g. as part of parenting messages) in risk communication materials disseminated in the education sector. </t>
  </si>
  <si>
    <t>Strengthening of remedial classes after schools re-open is being considered as well as learning assessment to identify those who need additional support.</t>
  </si>
  <si>
    <t>A COVID education response  plan developed with UNICEF support has been approved by MoES and it includes specific interventions to undertake when schools re-open as well as partnerships with various partners to support interventions, including a Back to School campaign. Discussions ongoing with Min. of Health and WHO to provide clear protocols/guidelines for schools.</t>
  </si>
  <si>
    <t>Malaysia</t>
  </si>
  <si>
    <t>MOE GC platform; new MOOC developed for teachers; new mobile content for adolescents</t>
  </si>
  <si>
    <t xml:space="preserve">1. Completed online survey to collect data on teachers' current needs and challenges in conducting online lessons via MOE Google Classroom (GC) platform with a total of 1,302 respondents. 86% highlighted the need for support in conducting e-learning. The three critical areas for support identified were: 1. Ensuring students participate actively online (75.7%) 2. Building digital teaching materials (72.4%) 3. Managing Google Classroom (62.9%).  
2. Survey findings have fed into the development of a MOOC (with Google accessibility features) for teachers on how they can continue to effectively carry out lessons using the MOE GC platform  - provides greater flexibility for teachers than the online webinars, and teachers are able to send in questions for feedback etc. - also can be used beyond COVID19 for systemic strengthening of teacher capacity (e.g. with Institutes of Teacher Education etc.) 
3. Collaborated with Ministry of Education on strengthening teacher capacity to deliver online lessons via their Google Classroom (GC) platform. Link of MOOC for teachers: 
https://sites.google.com/moe-dl.edu.my/ldp-digital-learning/home
4. A total of 1,352 teachers from 880 schools have used the MOOC/Teachers’ Digital Learning Community via MOE Google Classroom platform  (with accessibility features for learners and teachers with disabilities) for their professional development and to maintain continuity of student learning on the MOE GC platform. Teachers must complete assessment for each module and are given a certificate of completion at the end which they may attach in their professional learning record with MOE. Facebook - Reach: 100,035; Engagement (likes, comments, shares, clicks): 7,922; Shares: 404  
5.Development of project-based online lessons via social media i.e. (“Suara Generasi COVID” translated to “Voices of the COVID Generation”) focusing on COVID-19 using the growth mindset Global Citizenship Education (GCED) framework (which was part of the previous UNICEF curriculum improvement initiative to include GCED/ESD in the national curriculum) for adolescents (both mainstream and marginalised groups) to access knowledge, explore their emotions and be able to exercise agency 
6. Exploring strategic opportunities with government and private sector on the following: 
- managed devices and limited SIM for children (B40 and other marginalised groups) to be able to access online learning 
- expansion of MOE platform so it may be accessed by children who are outside the mainstream school system    
- fundraising and/or corporate partnership opportunities for online learning devices 
7. “Future Skills For All” programme with Digi, MDEC and MOE has ensured continuity of learning through the following:  
- completed 15 online training webinars so far (March-April) with 1,079 teachers and a total of 17,471 views on YouTube  
- launch of micro:bit online challenge (with prizes and extended till 5 May 2020) in both teacher and student categories to encourage use of online learning platform. 
- duplication of 481 Google Classrooms for teachers who have requested a Future Skills classroom; expect to fill up each class with 10 students in the next few weeks i.e. a total of 4810 students 
</t>
  </si>
  <si>
    <t>Currently ALCs are closed but UNICEF is working on ensuring continuity of learning by developing web/mobile materials for both mainstream and marginalised groups of children and exploring opportunities with telcos on internet bundles etc.</t>
  </si>
  <si>
    <t>Government announced its economic stimulus package following the movement control order- main priorities are on the economy and health</t>
  </si>
  <si>
    <t>Engaging with teachers, counsellors, adolescents on psychosocial support and mental health via social media; and with government on issues related to children in detention, refugee and undocumented children</t>
  </si>
  <si>
    <t>All national response led by the National Agency for Disaster Management and the Ministry of Health. Ministry of Education working with these agencies, and UNICEF is providing and sharing technical input on materials and protocols for safe school operations and dissemination of hygiene kits to marginalised groups of children</t>
  </si>
  <si>
    <t>Schools are closed till 12 May, and likely to be extended. Current efforts on strengthening continuity of learning</t>
  </si>
  <si>
    <t>Marshall Islands</t>
  </si>
  <si>
    <t>Micronesia (Federated States of)</t>
  </si>
  <si>
    <t>Mongolia</t>
  </si>
  <si>
    <t xml:space="preserve">Ministry of Education (MoE) has been delivering pre-primary, primary and secondary education curriculum through TV since school and kindergarten closure from 3 February 2020. TV was chosen as the main modality to deliver educational service as it the only platform that is accessible nationwide including the remote areas. TV lessons are conducted with sign language. Pre-primary and primary education content have been translated into ethnic minority languages (Kazakh and Tuvan) and broadcasted through local TV channels. UNICEF Mongolia proactively supported the production of TV lessons in Kazakh and Tuvan languages for the initial month, as it was not prioritized by the MoE. However, Government then took the ownership and now lessons in ethnic minority languages are on-going with the government funding. </t>
  </si>
  <si>
    <t>UNICEF Mongolia launched a study to assess the effectiveness of distance learning modality (TV lesson). Currently, development of methodology and tools to be used for the study is currently underway.</t>
  </si>
  <si>
    <t xml:space="preserve">Nutrition and school feeding, child protection, psycho-social support and mental health as well as WASH are all reflected in the Education Contingency Plan for pandemic which was approved by MoE. However, implementation of many of the responses in these areas are pending  due to extension of school and kindergarten closure until 1 September. Nonetheless, below are some activities that have already taken place.
Rapid assessment of situation of children who normally go to 24 hour kindergarten was conducted. The study identified 450 children who are high risk in terms of child protection and nutrition perspectives. As a follow-up action, UNICEF Mongolia provided food package to 250 children and is supporting child protection case management service for children of 24 hour kindergarten who are assessed to be at high risk of violence at home.
In addition, UNICEF Mongolia is supporting the provision of high dose Vitamin A supplementation nationwide, targeting 351,900 children of 6-59 months which covers kindergarten age children. 
As part of preparedness for educational facilities' re-opening, UNICEF Mongolia provided hand-sanitizers to all schools, dormitories and kindergartens in the country. 
</t>
  </si>
  <si>
    <t>Most of the above ticked items under UNICEF involvement is pending implementation due to school and KG closure until 1 September 2020. However, these are already in the both national and UNICEF CO plan.</t>
  </si>
  <si>
    <t xml:space="preserve">UNFPA is working closely with MoE on integration of Health Education (including Comprehensive Sexuality Education) in on-going TV lesson. </t>
  </si>
  <si>
    <t>Myanmar</t>
  </si>
  <si>
    <t>Currently under development</t>
  </si>
  <si>
    <t>Planned digital means for education delivery are to be accessibly mainly by primary and secondary teachers, nation-wide, with focus on the most hard-to-reach locations. The original material in Myanmar (Burmese) language will be translated into multiple ethnic languages. Remarks: Many of the above are under the MoE plan with UNICEF and partner support, but they have not been launched (30 Apr 2020).</t>
  </si>
  <si>
    <t xml:space="preserve">Same as previous comment: the coverage is national with targeting to the most vulnerable townships. As of 30 Apr 2020, above interventions are under consideration/planning, but have not been implemented yet. </t>
  </si>
  <si>
    <t>In-service teacher education</t>
  </si>
  <si>
    <t xml:space="preserve">UNICEF supports MoE to target all Government schools, monastic schools and Temporary Learning Classrooms in IDP camps nationwide; UNICEF collaborates with NGO to advocate that schools under ethnic education system (non-government system) will also receive same/similar support. School opening is currently scheduled for 1 June 2020. </t>
  </si>
  <si>
    <t xml:space="preserve">UNICEF is supporting MoE with the development of home-based learning materials, and within these materials, there are those targeting adolescent girls. </t>
  </si>
  <si>
    <t>Nauru</t>
  </si>
  <si>
    <t>School is scheduled to reopen as per the regular national timetable.</t>
  </si>
  <si>
    <t>Niue</t>
  </si>
  <si>
    <t>Timing of reopening based on government guidance</t>
  </si>
  <si>
    <t>Palau</t>
  </si>
  <si>
    <t>Data not available</t>
  </si>
  <si>
    <t>Papua New Guinea</t>
  </si>
  <si>
    <t>Moodle is used as a digital website and can be accessed on https://elearning.education.gov.pg/moodle. In addition the Government has established a website (https://mypnghomestudy.puremathsolutions.com) for downloading education documents such as lessons. The Government Tution Fee Subsidy (USD 14.7 Million) has been released to all 13,000+ schools with an instruction through a Circular of the Education Secretary to use the school grants for the continuation of learning at home during school closure as well as enhancing water, sanitation and hygiene interventions in schools.</t>
  </si>
  <si>
    <t xml:space="preserve">Internet penetration in Papua New Guinea is very low and  rural remote areas do not have access to radio and television, so paper-based learning is the best medium to continue learning. Urban and semi-rural areas do have access to the internet, radio and television, so these modalities are considered by the National Department of Education in case remote learning is required. </t>
  </si>
  <si>
    <t>WASH focuses on schools to inform children about the importance of regular hand washing an at critical points in time. In addition, group hand washing facilities will be installed in schools to further promote good hygiene practices.</t>
  </si>
  <si>
    <t>Gender concerns have been included in the draft national COVID-19 emergency education response and recovery plan.</t>
  </si>
  <si>
    <t>Philippines</t>
  </si>
  <si>
    <t>DepEd Commons: https://commons.deped.gov.ph/
ICT for ALS (DepEd and UNICEF): http://bit.ly/ICT4ALS</t>
  </si>
  <si>
    <t>Outbreak started when school year was about to finish. DepEd closed schools and launched Commons platform (+400 resources and 4.8 million users as of 26 April).
Now we are in summer break and classes supposed to resume by June 2020 but might get delayed to late August (TBC).</t>
  </si>
  <si>
    <t>DepEd launched a daily online campaign called "Fostering Wellness, Solidarity, and Service amidst COVID-19" for mental health and psychosocial support</t>
  </si>
  <si>
    <t>National Education Response is currently still being drafted by DepEd (there is school summer break in the Philippines now)</t>
  </si>
  <si>
    <t>The education response plan of the Philippines is still being drafted but UNICEF Philippines will ensure that gender concerns are embedded in the plan.</t>
  </si>
  <si>
    <t>Samoa</t>
  </si>
  <si>
    <t xml:space="preserve">Ministry wesbsite, Google Classroom, Moodle </t>
  </si>
  <si>
    <t xml:space="preserve">The framework does not provide information on this </t>
  </si>
  <si>
    <t xml:space="preserve">The current framework has no guidance on school reopening </t>
  </si>
  <si>
    <t>Solomon Islands</t>
  </si>
  <si>
    <t xml:space="preserve">Not Decided yet </t>
  </si>
  <si>
    <t xml:space="preserve">Schools prepare supplementary learning materials to ensure students learning continues in their various homes- To be done.  Home based learning has been proposed in the draft plan, however details have not been unpacked. </t>
  </si>
  <si>
    <t xml:space="preserve">The current draft does not have any guidance </t>
  </si>
  <si>
    <t>Thailand</t>
  </si>
  <si>
    <t xml:space="preserve">Sharing policy and technical guidance on an education sector response. </t>
  </si>
  <si>
    <t xml:space="preserve">Schools are currently closed for the end of school year break and expected to open mid-May. MoE has formally communicated that schools will remain closed for additional 6 weeks and only open on 01 July 2020. UNICEF progressing towards finalization of C4D materials and resource guides for teachers/administrators/children and families for safe schools operations. </t>
  </si>
  <si>
    <t>Timor-Leste</t>
  </si>
  <si>
    <t>YouTube</t>
  </si>
  <si>
    <t>Radio, TV - preschool to cycle 2 (grade 6) - 60 % reach in urban , 25 % rural
Learning Passport - preschool to secondary - more than 25,000 parents signed up
Books are being printed, expected to arrive third week of May, distribution planned for last week of May</t>
  </si>
  <si>
    <t>A survey questionnaire for parents is being developed to monitor up-take</t>
  </si>
  <si>
    <t>Advocacy for school feeding which is also included in the  guidelines for school reopening that are currently being developed</t>
  </si>
  <si>
    <t>The above are planned in the school re-opening guidelines</t>
  </si>
  <si>
    <t>A checklist is being developed with criteria that schools need to meet. Schools that meet the criteria will be allowed to reopen. The plan is to open all schools - from preschool to secondary</t>
  </si>
  <si>
    <t>This is an area that we need to address more specifically</t>
  </si>
  <si>
    <t>Tokelau</t>
  </si>
  <si>
    <t>Tonga</t>
  </si>
  <si>
    <t xml:space="preserve">Right now in preliminary draft plan, Ministry has mentioned taking stock of e-copies of the curriculum. Further details have not been unpacked </t>
  </si>
  <si>
    <t xml:space="preserve">Right now the plan is just a preliminary draft, details yet to be worked out </t>
  </si>
  <si>
    <t xml:space="preserve">In the preliminary draft plan, there is just a mention of school reopening guidelines </t>
  </si>
  <si>
    <t>Tuvalu</t>
  </si>
  <si>
    <t>Vanuatu</t>
  </si>
  <si>
    <t>Moodle</t>
  </si>
  <si>
    <t>Home based learning through 'learning packages' will be delivered to all households and also through e-learning platform. The implementation details are yet to be decided</t>
  </si>
  <si>
    <t>Ministry plans to distribute simple monitoring tools to parents for capturing data on usage of home learning package and outcomes</t>
  </si>
  <si>
    <t>Viet Nam</t>
  </si>
  <si>
    <t>Home visits by specialized education staff (sign language, braille, psycho-social, speech therapy etc) to 6000 children with a disability</t>
  </si>
  <si>
    <t xml:space="preserve">Relevance, effectiveness, equality (with a focus on gender and Ethnic Minority languages, CWD) </t>
  </si>
  <si>
    <t xml:space="preserve">UNICEF is supporting MoE with Online + TV Physical Education to keep children fit / fight obesity/mental health </t>
  </si>
  <si>
    <t>Nationwide. Online/tv  PE targets all 21.2 million school age children</t>
  </si>
  <si>
    <t>We are planning Accelerated Learning Programmes (ALP)</t>
  </si>
  <si>
    <t>Apart from ALP which is targeting remote hard to reach Ethnic Minority Areas, the rest will be nationwide</t>
  </si>
  <si>
    <t>Albania</t>
  </si>
  <si>
    <t xml:space="preserve">www.akademi.al </t>
  </si>
  <si>
    <t>The education delivery system include digital platform, TV lessons, use of What's up Google meet and Zoom as means to conduct lessons with children. MOE states that 98% of children are captured through the different alternatives of education used i the country. 11000 children are left out of the education mainly children in remote areas, children with disabilities, Roma children etc</t>
  </si>
  <si>
    <t>What digital means are used by children . ( 98% state that is smart phones )</t>
  </si>
  <si>
    <t xml:space="preserve"> UNICEF has promoted Safety online standards and guidelines, offered pschycosocial support for children etc.</t>
  </si>
  <si>
    <t xml:space="preserve">Most of these initaoives are being under discussion with MOE as the decison for school opening has not yet been undertaken. </t>
  </si>
  <si>
    <t>Most of these initiatives are being under discussion with MOE as the decision for school opening has not yet been undertaken. The most important decision now resting with MOE is how the academic year will be closed , will there be exams or not, if not what would be the criteria for going to the met level of education. In the meantime guidelines for school opening are being developed alongside with health Ministry. (WASH, Hygiene, catch up programs , monitoring of attendance etc.)</t>
  </si>
  <si>
    <t>Armenia</t>
  </si>
  <si>
    <t xml:space="preserve">heravar.armedu.am; Dasaran.am; Imdproc.am ;www.youtube.com/user/armeduchannel/playlists; </t>
  </si>
  <si>
    <t>The Government of Armenia has adopted a mix of digital and non-digital platforms to keep children learning during COVID 19 pandemic. These include social media, online platform and TV education programmes, including one national and local  TV channel, YouTube and two cable TV channels, mobile apps free of charge. Based on MoE estimates around 80% of school age children or 313,000  students from 1-12 grades have access to some form of distance learning. Sign language translation was introduced for lessons broadcasted by MoE YouTube channel.</t>
  </si>
  <si>
    <t>What platforms/education delvery systems teachers are using?</t>
  </si>
  <si>
    <t>The interventions are being implemented nationwide in collaboration with UN agencies, WHO, the government, international and national actors. Cash transfer to the most vulnerable families, including those with children with disabilities will be organized as part of COVID 19 response.</t>
  </si>
  <si>
    <t>UNICEF has presented to MoESCS an overview of actions needed related to COVID-19 response for preparing schools and pre-schools for a safe return of children to their schools. Mostly WASH and personal protection related</t>
  </si>
  <si>
    <t>Azerbaijan</t>
  </si>
  <si>
    <t>Parenting education and ECE portal and cellphone application www.ilk5il.az</t>
  </si>
  <si>
    <t xml:space="preserve">Teaching and learning resources - https://e-resurs.edu.az/site/index.php; E-textbooks - http://www.e-derslik.edu.az/; MoE's FB page - https://www.facebook.com/tehsil.gov.az/?epa=SEARCH_BOX; MoE?s YouTube channel - https://www.youtube.com/user/tehsilgovaz </t>
  </si>
  <si>
    <t>Education was suspended as of 2 March to 20 April 2020. As of 13 March MoE started TV broadcasting of school lessons in Azerbaijani and Russian (the biggest national minority) and School Readiness classes for 5-year old children in 2 languages on 2 TV channels accessible to all children, including the most vulnerable. Other digital platforms for learning encouraged by the MoE are Zoom and Microsoft Teams. UNICEF has been requested and working with the MoE to support remote learning though expanding the TV learning modality to preschool age children, engaging and supporting parents' role in children's learning, providing guidance for teachers on effective teaching strategies for addressing needs of schoolchildren with learning difficulties.</t>
  </si>
  <si>
    <t>Hygiene education resources have been printed and provided to the MoE for all 4,400 schools to support safe reopening. WASH and other health education messages are central for UNICEF's communication campaign, including messages for parents , teachers and children.</t>
  </si>
  <si>
    <t>The schools will supposedly reopen on April 20 subject to further formal notice if situation worsens. UNICEF advocates with the MoE for a clear planning of school reopening. The UNICEF/WHO/IFCR guidance document on prevention and control of COVID in schools has been shared with the MoE and further technical support will be provided by UNICEF on the effective use of the tools and strategies suggested in the above document. There is an initial interest at the MoE for provision of WASH/hygiene supplies for schools but no confirmed request from MoE yet. Hygiene information materials printed and provided to MoE for safe reopening of schools.</t>
  </si>
  <si>
    <t>Gender considerations have been included in the TV preschool education content</t>
  </si>
  <si>
    <t>Bosnia and Herzegovina</t>
  </si>
  <si>
    <t xml:space="preserve">https://skole.sum.ba/, https://enastava.skolers.org/, Google Classroom, MS Teams, Zoom, Moodle, Skype, school e-registers and web sites, Viber and other social networks. </t>
  </si>
  <si>
    <t xml:space="preserve">In most units, online classes for all grades of primary and secondary education are introduced. In two units (Una Sana Canton and Tuzla Canton) online classes are not organized for children grade I to V (ISCED 1), instead TV instructions are broadcasted on their cantonal televisions. Although there are slight variations of the start date, none of the units has had a long time without any classes. Seven units completely interrupted preschool education programmes (Zenica Doboj, Bosnia Podrinje, Middle Bosnia, West Herzegovina, Una Sana, Canton 10, Republika Srpska), while others have introduced some basic forms of online learning or are preparing to do so. It is estimated that over 400,000 children of preschool, primary, and secondary school age are affected. </t>
  </si>
  <si>
    <t xml:space="preserve">UNICEF is developing and publishing educational communication materials for children  which target nutrition, WASH, PSS and MH (social media content, picture books and TV programme for preschoolers).  </t>
  </si>
  <si>
    <t xml:space="preserve">Data to be obtained in the following period. </t>
  </si>
  <si>
    <t xml:space="preserve">Educational TV content for preschoolers (currently being developed) is inclusive and gender-sensitive. </t>
  </si>
  <si>
    <t>Bulgaria</t>
  </si>
  <si>
    <t>The Ministry of Education and Science secured 800,000 accounts for teachers and students in Microsoft Teams. Additionally MoES allowed teachers to use other platforms which they are more familiar with such as different products of Google - Google Suite, Google Classroom, Shkolo.bg, U4ili6teto.bg, Zoom, Facebook, Viber, as well as all resources available such as:  
https://ucha.se/
bg.khanacademy.org/
https://www.e-prosveta.bg/ 
https://klett.bg/
MoES initiated a National e-library for teachers: https://e-learn.mon.bg/
MoES initiated a national appeal to businesses and individuals to collect devices.</t>
  </si>
  <si>
    <t xml:space="preserve">According to Ministry of Education and Science 5% or around 35 000 students have no device to access online and distance learning. Recent survey among Roma students shows that in only 22% of the schools the majority of students have appropriate devices. </t>
  </si>
  <si>
    <t>3216 schools and kindergartens (85% of all education institutions) will receive products (cheese, yellow cheese, fruit, others) under the national programs "School fruit" and "School milk" and social patronage will distribute them to over 420 000 children for the period of the state of emergency. 
Psycho-social support is provided primarily through the national line for children but also local hot lines in some municipalities and services, incl. UNICEF supported, have been established. School psychologists, incl. through the crisis intervention group under MoES, are continuing to provide support remote support.</t>
  </si>
  <si>
    <t>Croatia</t>
  </si>
  <si>
    <t>https://loomen.carnet.hr/ is the official platform, but teachers are encouraged to use any other available apps and materials they find useful and share that with their colleagues via Loomen.</t>
  </si>
  <si>
    <t xml:space="preserve">Distance education is delivered both via virtual classrooms and broadcast via tv. Teachers are encouraged to develop content via any app available or use existing video recordings, or any other materials for achieving specific learning outcomes. Teachers share their teaching methods virtually with colleagues who can use them in their lessons. Teachers stay in touch with students and their parents through the virtual classrooms, email, facebook, messaging app groups, and phone calls. Teachers follow the progress of individual students and follow closely those with particular needs. </t>
  </si>
  <si>
    <t>The Ministry of Education has shared a list of contacts and resources for students and parents to use. UNICEF preparing awareness raising messages on mental health and domestic violence.</t>
  </si>
  <si>
    <t>Georgia</t>
  </si>
  <si>
    <t>we learn by Playing</t>
  </si>
  <si>
    <t>The names will be given later on</t>
  </si>
  <si>
    <t>Teaches and parents' guides for education of children who stay in-doors</t>
  </si>
  <si>
    <t>Physical activities for children who stay in-door during quarantine</t>
  </si>
  <si>
    <t xml:space="preserve">The teachers and parents' guidelines which will be elaborated by the Ministry of Education with UNICEF support will target all aspects as above listed and provide care providers with required information for education and development of children during this emergency. </t>
  </si>
  <si>
    <t>The timing for opening schools and preschools are not clear as yet.</t>
  </si>
  <si>
    <t>Kazakhstan</t>
  </si>
  <si>
    <t>UNICEF shared global on-line resources for further use.</t>
  </si>
  <si>
    <t xml:space="preserve">Ministry of Education produced a list of available on-line resources: 
For all:
•	Coursera;
•	Khan Academy is a non-profit educational organization.
For students:
•	Bilim Media Group - a database with educational content, which presents more than 40 thousand materials. All resources are open for free;
•	Daryn Online - a good educational resource reset the tariffs. All content complies with state educational standards;
•	Opiq is an online resource of schoolbooks. Most of the textbooks of the publishing house "Almatykitap Baspasy". More publishers are expected to join this project;
•	virtual simulator for preparing for Universal National Testing;
•	educational portal for pupils and students;
•	Nazarbayev Intellectual schools (NIS) Play;
•	STEM Academy;
•	iMectep Primary School Program;
•	STEM platform for learning.
For colleges:
•	Atameken Academy - the content is voluminous, but useful and easy to use.
•	For universities:
•	Moodle - learning management system or virtual learning environment;
•	republican interuniversity electronic library;
•	Qazaqstan tarihy;
•	all elementary mathematics is an online school where you can study without leaving your home;
•	Blended learning.
UNICEF recommended:
- Duolingo, Edpuzzle, EdX, EkStep, Funzi, Global Digital Library, Gooru
</t>
  </si>
  <si>
    <t xml:space="preserve">1. Lessons are broadcasted for students in grades 1-11 through two television channels. TV lessons are attended by 800,000 students. More than 3,000 video lessons in basic subjects are being produced and delivered for students of primary and secondary schools. Video lessons are recorded in two languages - Kazakh and Russian.
2. After the 6th of April, classes are delivered through specialized online platforms, TV, radio, post. On 6 April 2020, more than three million students started distance learning. One learning platform (Kandelik) identified 2.4 million unique users.  Over 32 million sessions were delivered in one day. Radio outreach covers 800,000 children. Call center 1450 of the ministry responds to queries of teachers, parents and students from regions. The digital systems make it possible for students to view the previous lesson or the topic that they discussed earlier, conduct online lessons, receive feedback, and create the opportunity for individualization and gamification of instruction. Also, this format allows testing and evaluating the knowledge gained. Previously, access to the educational content of these platforms was paid, but the agreement was reached that during the quarantine children would receive all the information and use these systems for free. Internet providers agreed to provide free megabytes when using these resources. </t>
  </si>
  <si>
    <t>UNICEF advocates with the Child Rights and Human Rights Ombudspersons to monitor the situation of access and take-up. World Bank plans to monitor what children are learning.</t>
  </si>
  <si>
    <t>Assessment: assess and monitor the secondary effects of the outbreak and containment measures on the population, with a focus on the most vulnerable, including the impact on education, health system, child protection, social support, poverty. Social Protection: testing shock-responsive social protection scheme targeting urban poor and at-risk of loosing income and employment families.</t>
  </si>
  <si>
    <t xml:space="preserve">50,000 of parents with U5 children reached with appropriate breastfeeding and supplementary feeding recommendations in the COVID-19 context
300,000 parents equipped with positive parenting tips 
1400 children reached with COVID-19 knowledge and skills 
3 online products/webinars developed for psychologists on MHPSS
30 counselling sessions supported
100 online training and supervision sessions supported
20 advocacy online meetings/calls with CR and HR Ombudspersons on monitoring the status of at-risk groups
300000 people are reached by #learningathome challenge
3200 teachers and medical workers are reached by the school safety instructions through 8 on-line webinars
</t>
  </si>
  <si>
    <t>Key Messages and Actions for COVID-19 Prevention and Control in Schools in Russian and Kazakh languages were shared with the government.</t>
  </si>
  <si>
    <t xml:space="preserve">Primary and secondary schools will re-open in the next 2020-2021 school year. UNICEF, UNESCO and WB signed and sent the letter to the Ministry of Education with UN Guidance on school reopening. Further needs will be assessed and prioritised with the government.  </t>
  </si>
  <si>
    <t xml:space="preserve">psycho-social support and counseling through web page - www.covid-19.mentalcenter.kz.
</t>
  </si>
  <si>
    <t>Kosovo</t>
  </si>
  <si>
    <t>https://masht.rks-gov.net/e-mesimi
www.edukimihershem-rks.net</t>
  </si>
  <si>
    <t>MEST has organized a distance learning (Public TV Broadcast, MEST Official YouTube channel) for students from grades 1 to 9, in accordance with the curricula of Kosovo (in Albanian, Bosnian and Turkish language), managing to reach over 234,000 primary and lower secondary school students. The Ministry of Education is also assisting in the implementation of distance learning for over 77,900 high school students, who through various digital platforms and with maximum dedication of teachers are succeeding in successfully developing distance learning. Public and private universities are conducting online lectures with great involvement of teachers and students.</t>
  </si>
  <si>
    <t>Psychosocial support and mental health is in the process of being adopted in coordination with MEST and Kosovo Disability Forum</t>
  </si>
  <si>
    <t>Kyrgyzstan</t>
  </si>
  <si>
    <t xml:space="preserve">All educational levels; from pre-school to higher education are covered. Contents are available in Kyrgyz (state language) and Russian (official language). UNICEF is supporting with development of contents in Uzbek language, as well as putting subtitles in Tajik and sign language. </t>
  </si>
  <si>
    <t>Hotline for children suffering from domestic violence has been established by UNICEF Child Protection colleagues in partnership with the Ministry of Labour and Social Development. UNICEF Education programme will start mobilizing teachers to make check-in phone calls to their "at-risk students" and inform them on the hotline.</t>
  </si>
  <si>
    <t>We haven't started discussing with the MoES in details on the school re-opening, which is planned in September. However, the MoES is considering of start using school buildings in late June for university admission exams. This week UNICEF has shared the global guideline on school reopening (translated to Russian) and is hoping to start discussion with the MoES next week.</t>
  </si>
  <si>
    <t>All communication campaign materials are reviewed by Gender Specialist. Also the check-in phone consultation by teachers, explained earlier, will particularly be addressing the potential risks of GBV.</t>
  </si>
  <si>
    <t>Montenegro</t>
  </si>
  <si>
    <t>Support to Early Learning through production of video materials prepared by preschool teachers to support parents. Videos contain ideas for games to play with children while at home and stimulate their development.</t>
  </si>
  <si>
    <t xml:space="preserve">The process of distance learning is conducted by use of three key tools- broadcasting of video materials on TV, You Tube channel and the MoE web portal www.ucidoma.me. These materials cover primary and secondary education and available in the official language, but also to some extent in Albanian as a minority language. The materials for early learning are shared via UNICEF and the Ministry of Education web portals and social networks. While television broadcasts are widely accessible, the situation is different when it comes to access to online learning platforms due to lack of equipment and connectivity issues. The information on accessibility vary in different sources, UNICEF Montenegro has conducted an assessment of the socio-economic impact of COVID19 crisis on families and children and will soon publish the data. The assessment was conducted in cooperation with other UN agencies present in Montenegro.
</t>
  </si>
  <si>
    <t>Access to Justice, GBV protection</t>
  </si>
  <si>
    <t xml:space="preserve">The selected interventions are being implemented in cooperation with line ministries and CSOs, particularly in reaching the most vulnerable. Through cooperation with the Red Cross, we are making sure that in the situation where social distance measures are still imposed, we reach out to Roma children, providing them with printed learning materials, but also information and support re domestic violence, GBV, and access to justice. </t>
  </si>
  <si>
    <t>The schools in Montenegro will not reopen before the next school year. UNICEF will provide support to the MoE and schools to implement the measures related to safe return to school, with particular focus on children at risk of dropping out.</t>
  </si>
  <si>
    <t xml:space="preserve">A national campaign #BeSafeAtHome is being conducted by the Ministry of the Interior and WNGOs to raise awareness on GBV and provide support to victims. A national SOS helpline for children was established, with support of UNICEF. The Ministry of Education promoted the helpline via its social networks. </t>
  </si>
  <si>
    <t>Republic of Moldova</t>
  </si>
  <si>
    <t>www.aee.edu.md; www.examen.md; ctice.md; www.studii.md;  https://invat.online/, catalog.educ.md, ballov.net, eljur.ru (for Russian schools)</t>
  </si>
  <si>
    <t xml:space="preserve">According to the data of the Ministry of Education, Culture and Research (MECR), more than 5% of children do not have any access to distance learning in primary, lower secondary and upper secondary education. Video, TV and radio sessions for national exams preparation are done in the languages of instruction in the country. Online classes are done by teachers in the language of instruction. MECR developed the content of a package of educational materials for most deprived preschool and primary school children with no access to technologies. UNICEF will support the procurement and distribution of the packages based on the lists offered by local education authorities.   </t>
  </si>
  <si>
    <t xml:space="preserve">UNICEF monitors with students via U-report about their access and opinion about distance learning. </t>
  </si>
  <si>
    <t>UNICEF provides support for the online training of educator on how to work with parents in support of young children during COVID-19.</t>
  </si>
  <si>
    <t xml:space="preserve">UNICEF advocates with the Government to ensure nutrition to children during the school closure with focus on children from most deprived households. UNICEF provided materials to the Ministry of Education, Culture and Research to support the development of the instruction on psychological support to children, teachers and parents during COVID-19. UNICEF fundraised with USAID to support the improvement of WASH conditions in education institutions, including special and boarding schools. Materials on parental support for children during COVID-19 were shared through social media and will be shared officially on the site of the Ministry of Education, Culture and Research. UNICEF supports preschool teachers' online training on how to work with parents to better support children during COVID-19. With UNICEF support, the Ministry of Education, Culture and Research developed the content of a educational package for preschool and primary school age children. </t>
  </si>
  <si>
    <t xml:space="preserve">Development of methodological guidelines and training of didactic staff for the organisation of distance learning. </t>
  </si>
  <si>
    <t xml:space="preserve">MECR's COVID-19 draft response plan includes several post-crisis measures, including the development of methodological guidelines and training for the organisation of distance learning.  UNICEF provides with funds from USAID hygiene packages to improve WASH conditions prior to re-opening in a number of boarding and special schools that were selected in consultation with the Ministry of Education, Culture and Research and local public authorities. The activity will be accompanied by information and training of students, teachers and staff on prevention of infections. </t>
  </si>
  <si>
    <t xml:space="preserve">UNICEF support the procurement and distribution, from fund offered by USAID of hygiene packages for children in boarding and special schools with different content for boys and girls.  </t>
  </si>
  <si>
    <t>Romania</t>
  </si>
  <si>
    <t>https://digital.educred.ro/</t>
  </si>
  <si>
    <t>Coverage is around 70%, with disparities between urban and rural. Some children and some teachers do not have access to internet or proper devices.</t>
  </si>
  <si>
    <t xml:space="preserve">The school counselors and class masters are having group and individual sessions, on-line or by phone. </t>
  </si>
  <si>
    <t xml:space="preserve">Discussions are still ongoing on when to reopen the schools, for what categories of students and how to finalize the current school year and to deal with the national exams/ assessments. One scenario is to reopen the schools on 1st of June just for the students in upper secondary and tertiary education. </t>
  </si>
  <si>
    <t>Serbia</t>
  </si>
  <si>
    <t xml:space="preserve">TA to Governement to develop response of the pre-school education system to Covid Crisis; Preparing open educational resources for pre-school teachers, parents, children; </t>
  </si>
  <si>
    <t xml:space="preserve">Institute for Improvement of Education /digital resources for teachers/https://portal.zuov.gov.rs/
My school portal https://www.mojaskola.gov.rs/
Digital resources prepared by CO https://www.unicef.org/serbia/en/open-digital-educational-tools-interactive-online-teaching-and-learning
https://rtsplaneta.rs/
</t>
  </si>
  <si>
    <t>Educational content for distance learning is broadcasted on national TV for primary, secondary and uper secondary school students including in minority languages. A national platform for online learning “Moja ?kola” (My School) was established to support distance learning (needs more content and material).  Digital classrooms are used by limited number of digitally competent teachers (Google, Microsoft teams) so to secure interaction with and between students. Simultaneously, teachers communicate to students and/or their parents through mobiles and social media when necessary to give them additional instructions for learning (e.g. additional presentations or exercises in the workbook, homework – essays, analyses, drawings and other). All publishers contributed by opening their access to e-textbooks. As for assessment, it has been recommended by the Ministry to use E-portfolio. Discussions on final exams are on-going. Pre-school education sub-system developed the response plan to Covid crisis too and preschool institutions are being mobilized to continue some activities and support to parents for learning through play.</t>
  </si>
  <si>
    <t>Ministry of Education with UNICEF support launched survey on access to remote and on-line leanring of most disadvantage students. In addition, it is under development M&amp;E framework for distance learning and it is expected to be completed by mid May.</t>
  </si>
  <si>
    <t>There are plans to reopen pre-school institutions on 11 May, WASH is part of plans for reopening. UNICEF is planning to support.</t>
  </si>
  <si>
    <t xml:space="preserve">All actions are with national coverage:
UNICEF technical support has been provided to the Ministry of Education to (i) develop a national response plan of pre-school education system to COVID 19 outbreak targeting pre-school children and their families (including access to relevant materials for learning through play through social media; (ii) to promote learning through play through national broadcast media (TV),  weekly activity-based parenting messages and tips); (iii) to mobilize pre-school teachers to support parents for learning through play at home; (iv) to monitor pre-school education system response to Covid (data are not available at the moment).
With UNICEF support, technical conditions for distance learning has been improved (teachers will use "home studio" for preparation and production of TV lessons) and the National Team to support teachers for distance learning has been established. Development of teacher training to increase teacher’s competencies to plan and implement distance learning  has been initiated and it is expected that 40,000 teachers will benefit from the training in the following months  (trainings are funded through EU and national funds). Ministry of  Education was supported to collect digital, open source materials for teachers and students. 
Ministry of Education, with UNICEF support developed the portal with a repository of resources for school psychologists and pedagogues to help teachers in preparing teaching materials for distance learning during COVID-19 epidemic. In the reporting period  number of webinars has been organized with approx. 300 participants (school  psychologists and pedagogues) supporting approx. 20,000 students and 1,600 parents  and caregivers.
</t>
  </si>
  <si>
    <t xml:space="preserve"> </t>
  </si>
  <si>
    <t>Re-opening of education institutions will start with kindergartens on 11 of May. For primary and secondary school students school year will be finished on-line (current plans). UNICEF is planning to engage and support initiatives to recover lost learning time for children from vulnerbale groups (currently fundraising).</t>
  </si>
  <si>
    <t>Tajikistan</t>
  </si>
  <si>
    <t>A joint Education Rapid Needs Assessment (ERNA) coordinated by UNICEF and with participation of Development Partners is underway by the Ministry of Education and Sciences that will provide a snapshot of education-related needs in relation to access to learning opportunities, nutrition, WASH, disability, as well as impact on education budget and possible education disruption in the new academic year 2020-2021.</t>
  </si>
  <si>
    <t>Being developed</t>
  </si>
  <si>
    <t xml:space="preserve"> A blended approach is being developed to ensure continuity of learning through digital/e-learning solutions for urban areas and TV lessons and home-based lesson planning nationwide. Schools are currently on break from April 27 to May 10 and distance learning will be activated based on the Government decision on schools break and following the ERNA preliminary outcomes </t>
  </si>
  <si>
    <t>Not yet applicable as remote-distance learning not yet applicable in the country due to schools being on two-weeks break until May 10</t>
  </si>
  <si>
    <t>This is being addressed within the framework of National Education Response Plan developed with UNICEF coordination of Development Partners and Ministry of Education. Multi-sectoral response measures have been included to help minimize any emergent secondary side effects of the outbreak on most marginalized children – including the likelihood of reduced education budget support due to economic crisis.</t>
  </si>
  <si>
    <t xml:space="preserve">Not yet applicable since schools are on break now until May 10. </t>
  </si>
  <si>
    <t>North Macedonia</t>
  </si>
  <si>
    <t xml:space="preserve">The Ministry of Education and Science has ensured training for Microsoft Tims for three teacher per school, who have to disseminate their knowledge to other colleagues and use this tool for organizing more effective and safe communication with their students. </t>
  </si>
  <si>
    <t xml:space="preserve">TV- classroom – https://www.youtube.com/playlist?list=PLYA_YPyU1tf4HA87PngK3Xce4qOv8LRac EDUINO – E-classroom http://www.eduino.gov.mk/; UNICEF web site - Free and open digital tools to support remote learning during temporary school closures - https://www.unicef.org/northmacedonia/free-and-open-digital-tools-support-remote-learning-during-temporary-school-closures
Play based learning activities for children 3-10 https://www.unicef.org/northmacedonia/play-based-learning-activities-children-aged-3-10 
</t>
  </si>
  <si>
    <t xml:space="preserve">Pre-primary, primary and lower secondary students receive lessons by volunteer teachers which are broadcasted on the National TV station in all languages of instruction (Macedonian, Albanian, Turkish, Serbian and Bosnian). In addition, primary and secondary schools have created their own websites “Learning from home”, on which teachers are posting the materials and homework for students. For direct communication with students, teachers are using different tools such as Skype, zoom, Microsoft Tims, viber and other free and available tools. Furthermore, UNICEF has launched a National platform, EduIno, on which video lessons filmed by teachers are posted for all levels of education, which teachers are using as an additional resource for teaching students the topics that are part of the national curricula.  </t>
  </si>
  <si>
    <t xml:space="preserve">In collaboration with the University Clinic for Psychiatry, UNICEF continued the online discussions with adolescents focusing on their mental health. The online sessions are focusing on different topics such as: Understanding our emotions in the time of COVID-19, Love (distancing), Tough time studying, etc. For more information please visit: https://www.unicef.org/northmacedonia/emotional-wellbeing-time-covid-19. Psychosocial support and counselling to children and caregivers impacted by COVID-19 is offered through helplines set up for adolescents, children with disabilities and children at school age and parents of preschool and school age children. Cumulatively since March, through the help lines over 150 children and adolescents were reached. Informative videos are being filmed, Q&amp;A sessions and podcasts to help parents and children better cope with anxiety and fear due to COVID 19 and focus on their wellbeing is also available.  Mechanisms to reach children and families with specific needs (such as children on the streets and their families; children in state care, children in correctional facilities, children with disabilities, children on the move) are in the process of establishing to make sure they receive prompt information and guidance, stay isolated, and have sufficient hygienic and food supplies. In collaboration with the Ministry of Health the form for reporting violence against children has been updated to be adopted as soon as possible, taking into account the likelihood of increased violence in the home during lockdown and isolation. </t>
  </si>
  <si>
    <t xml:space="preserve">The Ministry of Education and Science has made a decision that schools will not be open until the end of the school year. However, based on the framework for reopening schools, jointly developed by UNICEF, UNESCO, World Food Programme and World Bank, UNICEF will help the Ministry to develop a specific plan for opening schools in September, when the new school year starts.   </t>
  </si>
  <si>
    <t xml:space="preserve">As mention in the previous comment, the Ministry will be developing a new plan for reopening of school. One of the considerations discussed was to use the first two weeks of next school year to do a recap of the content delivered online. The second one was related to the final exit exam for students in secondary education called State Matura, the decision has being made that this examination is canceled this year and students who would like to continue to a higher education, their selection will be made based on their final marks received at the end of the school year. </t>
  </si>
  <si>
    <t>There are no specific activates to address gender concerns</t>
  </si>
  <si>
    <t>Turkey</t>
  </si>
  <si>
    <t xml:space="preserve">The Ministry of National Education’s (MoNE) remote learning strategy to ensure the continuity of learning during the COVID-19 crisis is called the Education Information Network (EBA). EBA has two key components: 1) broadcasting lessons on television; and 2) utilizing digital learning and teaching resources online to deliver curriculum (catch up measure); Grades 1 to 12 are covered through television broadcasts while learning activities and lessons for all grades are included in the online EBA system. The online EBA platform has activities and materials which complement the online lessons. MoNE is also now using live classrooms with EBA modalities similar to Zoom for all grades. 
EBA: Every day, MoNE is delivering lessons via EBA-TV (3 channels) for Grades 1 to 12 learners. 
MoNE publishes a weekly lesson schedule of courses available through EBA-TV for primary, middle and high school on the EBA website and on social media.
Courses include 30 minute lessons (for each subject) that cover the general Turkish Public School curriculum including key subjects (Turkish, Life Sciences, English, Mathematics, Science, PIKTES Adaptation Courses, and religion courses). 
In addition, the Remedial Education Programme also regularly airs lessons on EBA-TV. Associated materials and activities for each lesson are available on the EBA online system.
On public television, there are three dedicated channels, each focused on a different schooling level (primary, middle and high). There are three EBA channels: one for primary, one for middle school and one for high school available in both Standard Definition (SD) and High Definition (HD) making a total of 6 public channels in total (3 channels in HD and 3 channels in SD). When accessing the television, a learner accesses different channels for the SD or the HD, based on the television one has at home. All are TRT channels and all are public. 
The EBA lesson timing changes week to week (roughly from 9am to 1:30pm), with repeats of lessons until 9pm each day. 
Based on the timetable, students go to their grade level on EBA online and can access both the materials and the link for EBA TV (one can watch online as well) for each lesson at the scheduled time.
Generally, each lesson is 30 minutes long (at upper secondary level the daily schedule changes weekly with longer time slots). The same programs (lessons) are broadcast on every channel at the same time. Television lessons are broadcast 5 days a week, not on weekends.
To a large extent, national coverage is ensured. However, Arabic language speakers watching Arabic satellite (Arabsat) usually do not watch TURKSAT, hence they do not engage with EBA TV.
Mobile Application for Special Education Learners:  In late April 2020, MoNE released a mobile application to facilitate remote special education called ‘I’m in Special Education’. The App was developed for all students (and their parents) going to special education schools (inclusive education). With this App, students with hearing and visual impairments, mild, moderate, or severe mental disabilities or autism spectrum disorders and/or with learning difficulties are able to benefit from all special education content in the application developed free of charge. The mobile application contains training videos covering: cognitive issues, literacy, mathematics, daily life, communication skills, social skills, all special education lessons and supplementary resource books, activity recommendations, and information videos for families.  Guidelines for families on how to use the resources are provided as well. Anyone can download it. The App is available to the general public. The Mobile Application was disseminated through MoNE’s website and its social media.
UNICEF is committed to supporting the government to reach all children, especially the most vulnerable, including Syrian refugee children, children with disabilities and others. The provision of financial support will complement the development of key messages and communication tools to ensure that all children and their families in Turkey are informed of essential key health and education information, including accessing distance learning.
As of April 2020, 1 billion clicks were registered on the EBA Online system (Source: April 10, 2020 article: https://www.aa.com.tr/tr/egitim/son-bir-ayda-ebagovtr-1-milyarin-uzerinde-tiklandi/1799556, taken also from MoNE Instagram announcement).  
</t>
  </si>
  <si>
    <t>On April 2, 2020, The Ministry of National Education announced  a 24 hours/7 days a week hotline for psychosocial support targeting specifically parents, caregivers and children. The hotline is available in all 81 provinces for psychosocial support foragainst cCoronavirus related trauma and is managed by the Special Education and Guidance Services Directorate General of MoNE. 
UNICEF Turkey Education Section provides technical inputs to the Child Protection Section in the development of PSS kits and psychosocial support guidance notes.</t>
  </si>
  <si>
    <t>Turkey is still in the very early stages of planning for school reopening. The closure of schools has been extended until May 31, 2020. The Minister of Education announced on 4/29/2020 that catch-up classes will be considered for when schools do re-open. Discussions are still ongoing and more details will be provided by MoNE in the next weeks to come (target students, classes, locations, curricula, etc.).</t>
  </si>
  <si>
    <t>Gender approaches are mainstreamed through all education planning and programming. For example, UNICEF Turkey is procuring 15,000 Learn at Home Kits for children studying in the non-formal education system and 60,000 Learn at Home kits for children studying in the formal education system. These kits will be provided to an equal number of girls and boys.</t>
  </si>
  <si>
    <t>Ukraine</t>
  </si>
  <si>
    <t xml:space="preserve">https://learning.ua/
?rometheus https://prometheus.org.ua/zno
?dEra online education studio https://www.ed-era.com/zno
ILearn https://ilearn.org.ua
Gioschool https://gioschool.com
https://eschool.dn.ua/course/index.php?categoryid=252
https://www.matific.com/ua/uk/home/
https://vchy.com.ua/
http://rozumniki.net/
Eleven TV channels and  ??? YouTube channel https://www.youtube.com/channel/UCQR9sMWcZshAwYX-EYH0qiA 
started broadcasting lessons on the Ukrainian language and literature, biology, mathematics, and the history of Ukraine 5-11 grades.
</t>
  </si>
  <si>
    <t xml:space="preserve">Learning at home has become a challenge for many children, parents, and caregivers. To facilitate the remote learning and preps to the exams, the MoES is providing/has initiated distance learning through available online platforms and TV classes; and recommends using the multiple platforms available in Ukrainian (though not all of them are free of charge, but many started to provide free access during the quarantine). These platforms are being adapted and filled with lots of learning and teaching materials these days. UNICEF supports a creation of TV lessons for the primary school incl their translation into the sign language in the framework of the ‘All-Ukrainian School Online’ - project launched jointly with the Office of the President and Ministry of Education.Ukraine is one of the first countries globally to roll out its online supplementary curriculum through the Learning Passport - a global learning platform developed by Microsoft, UNICEF and the University of Cambridge. In Ukraine, the Learning Passport was launched with the Ministry, and the platform will be used to create an online resource for self-education and informal education, and for skills-building digital programmes for adolescents. It will also become a repository for all created content for COVID-19 response. UNICEF provided technical support to review the actual Distance Learning Decree and participates in the elaboration of the new Regulations on Distance Learning. </t>
  </si>
  <si>
    <t>The CO is constantly translating, adapting and promote the available resources online such as recommendations to  teachers and parents how to talk to children about COVID-19; tips for having age appropriate discussions and how parents can support their kids through this period; the psychologists’ advice on how to help children deal with the many emotions etc. WASH kits are being delivered to the conflict-affected children in the east of the country. •	UNICEF Ukraine has launched partnership with CSO “La Strada Ukraine” on an online project to support adolescents in providing peer support to each other based on conflict resolution and restorative practices. UNICEF will enhance its existing programme on school mediation with digital learning activities and build the capacity of adolescents to assist their peers as mediators and educators, as well as facilitate referrals to mental health and violence response services.</t>
  </si>
  <si>
    <t>UNICEF translated the Global “Guidance for COVID-19 prevention and control in schools” into Ukrainian and working with MoES on adaptation of the Guidance to the Ukrainian context. It will be used to develop the preparedness plans for re-opening of schools after the quarantine.</t>
  </si>
  <si>
    <t>Uzbekistan</t>
  </si>
  <si>
    <t>Distance learning programme through television lessons are being broadcasted since April 1. The programmes are aimed at 6 million children in grades 1-11; daily 4 periods /lessons per grade (44 lessons) is aired through 4 channels in Uzbek, Russian and Karakalpak language. So far, 1000 hours of lessons each are telecasted in Russian and Uzbek languages. The total proposed lessons are 5000 lessons;</t>
  </si>
  <si>
    <t>UNICEF's child protection team is involved in providing addressing the issues of children in residential institutions and developing programmes for psychosocial support;  social policy team is working on livelihood and social support issues; health team is focusing on WASH issues; Education team is supporting all these programmes/interventions by coordinating the work with government</t>
  </si>
  <si>
    <t>At the present stage, UNICEF is working with Ministry of Education in planning the school reopening, particularly in designing initiatives to recover lost learning time, safe school guidelines etc.</t>
  </si>
  <si>
    <t>Botswana</t>
  </si>
  <si>
    <t>UNICEF is part of the Education response team that is developing and guiding continutiy of learning during the forced school closure.</t>
  </si>
  <si>
    <t>Schools closed on the 23rd March.To support continuity of learning the Ministry of Basic Education has widely published a schedule of radio and tv learning programmes that are being aired on the national TV. In addition e learning platforms have been shared with the wider public.</t>
  </si>
  <si>
    <t>UNICEF is part of the task team and will be monitoring jointly with the Ministry of Basic Education access to learning. weekly update meetings are in place to monitor access and lack of access for learners.</t>
  </si>
  <si>
    <t>As part of the preparation for school reopening, UNICEF is supporting the thinking and preparation for WASH.</t>
  </si>
  <si>
    <t>UNICEF  is supporting the strengthening of the response plan, which include how to handle reopening of schools</t>
  </si>
  <si>
    <t>The plan is still in draft mode and will be shared as soon as it is finalized.</t>
  </si>
  <si>
    <t>Burundi</t>
  </si>
  <si>
    <t>Audio programmes with radio sets to be distributed to students</t>
  </si>
  <si>
    <t>Currently UNICEF is working with Ministry of education with World bank support on audio learning materials that will be recorded on SD cards which will be distributed with radio sets already ordered by UNICEF. This programme was launched prior to COVID-19 but will be useful and very appropriate today in case schools clase. .</t>
  </si>
  <si>
    <t>Working with NGOs in some most vulnerable provinces</t>
  </si>
  <si>
    <t>Not yet applicable as schools are still open.</t>
  </si>
  <si>
    <t>Comoros</t>
  </si>
  <si>
    <t>Eritrea</t>
  </si>
  <si>
    <t xml:space="preserve">There is very limited connectivity so any elearning modalities are out of question. The MoE is initiating radio-transmitted instruction for elementary but is only at the testing stage. UNICEF support is not accepted as of yet. </t>
  </si>
  <si>
    <t>Guided self-learning for all levels, in elementary in all local languages and higher levels Tigrinya and English. Now government has started TV-instruction for secondary and is testing radio for elementary.</t>
  </si>
  <si>
    <t>The alternative education has just started and the modalities and monitoring mechanisms are still a little unclear.</t>
  </si>
  <si>
    <t>In Eritrea everything is implemented though the government in the localities identified vulnerable by the government.</t>
  </si>
  <si>
    <t>Ethiopia</t>
  </si>
  <si>
    <t xml:space="preserve">UNICEF is supporting the Ministry of Education and 10 regional education bureau's to provide radio/tv education to 6.7 million pre-primary and primary children whose education has been disrupted. Coverage is 29.3% of the 23 million school going children in pre-primary and primary.  The approach is three pronged:
1. Support existing radio structures at a regional level through technical and financial support (1.2 million USD) for primary education.
2. Support the development of new pre-primary tv/radio content for broadcasting in 8 languages and sign language 
3. Procure 20,000 solar powered radios with USB capability for vulnerable refugees and IDPs. Educational content developed by regions and UNICEF can be loaded onto the USBs and played on the radios for areas with no radio network. 
Status: 
1. Reprogramming of 1 million conducted and additional financing provided to regions to support their radio broadcasting
2. Contracting almost complete for pre-primary content. 
3. Supplier identified and order placed. 
</t>
  </si>
  <si>
    <t xml:space="preserve">Other development partners are conducting phone surveys to monitor radio/tv usage. </t>
  </si>
  <si>
    <t xml:space="preserve">Education and CP developed key messaging for MHPSS which includes guidance on how to talk to different age groups on COVID19. Posters and videos have also been developed on safe handwashing and social practices for covid19. 
WASH water trucking is also being provided to select IDP camps where UNICEF is delivering alternative learning. </t>
  </si>
  <si>
    <t xml:space="preserve">No information on reopening. UNICEF is supporting plans for reopening through safe school operations guidelines (which are already translated into 3 languagues). </t>
  </si>
  <si>
    <t>Kenya</t>
  </si>
  <si>
    <t xml:space="preserve">-Radio: KBC English Service - https://radio.or.ke/kbc-english/
https://kicd.ac.ke/wp-content/uploads/2020/03/TIME-TABLE-2020-MARCH-2020.pdf
-TV: EduTVKenya: https://www.youtube.com/channel/UCByj0XrDmb0UDUui63EOnhA
-Internet: Kenya Education Cloud https://kec.ac.ke/
https://www.youtube.com/channel/UC4W4NmF4c1O8QyBc4-fanzw
 </t>
  </si>
  <si>
    <t xml:space="preserve">In Kenya , the agency in charge of curriculum ; Kenya Institute of Curriculum Development is broadcasting  out of school learning programmes for  primary and secondary school children through the national  TV ,radio and online channels. There is unequal accessibility to these resources  especially for children with disabilities , remote areas, poor households without radios, refugee settlements and in the informal settlements . </t>
  </si>
  <si>
    <t>The government plans to sanitize schools in case they are used as isolation centers for COVID-19 patients.</t>
  </si>
  <si>
    <t xml:space="preserve">UNICEF is supporting the development of child health and wellbeing messages for Kenya Institute Institute of Curriculum Development to broadcast together with virtual lessons.
In coordination with the Children Services , there is a child help line (116 )for reporting child related issues .
</t>
  </si>
  <si>
    <t>The government plans to sanitize schools incase they are used as isolation centers for COVID-19 patients</t>
  </si>
  <si>
    <t>School re-opening Kenya has been postponed by 30 days effective 4th May 2020 pending further guidance from the government on exact opening date.  A 10 member task force has been appointed by the Cabinet Secretary to take charge of the process of exploring the best possible strategies of restoring normality within the sector.</t>
  </si>
  <si>
    <t xml:space="preserve">UNICEF will utilize  resources to reach the most unreached, the most vulnerable groups including girls. UNICEF is providing technical support in the review of  the education sector response plans to ensure that gender concerns are identified, prioritized and addressed.. </t>
  </si>
  <si>
    <t>Lesotho</t>
  </si>
  <si>
    <t xml:space="preserve">We are exploring setting up a zero rated digital learning website with the telecoms companies. </t>
  </si>
  <si>
    <t>Radio learning aimed at primary and secondary (should reach 50% of households), TV aimed at secondary (38% of households). Website should reach 37% of learners. The take home packages when developed and distributed (Lesotho is currently in lockdown) will be targeted at all learners.</t>
  </si>
  <si>
    <t xml:space="preserve">School feeding was to be continued during school closures but with the lockdown the Ministry decided to suspend the feeding but following advocacy from UNICEF and WFP this now takes the form of monthly take home rations for vulnerable learners and from June it is hoped it can be expanded to include the families of vulnerable learners and not just the learners themselves. </t>
  </si>
  <si>
    <t xml:space="preserve">So far limited planning has been done for re-opening of schools as most efforts are focused on continuity of learning but this will be part of the planning in the coming weeks. </t>
  </si>
  <si>
    <t xml:space="preserve">The population of Lesotho is mostly rural, and many families rely on herding cattle and farming for their incomes. Participation of boys, particularly in rural mountain areas is the lowest of any group. It is expected that this trend may be exacerbated by COVID 19 given the higher opportunity cost of going to school following the economic shock as a result of the crisis.  For these reasons the COVID 19 response places attention to the poorest and rural areas first, with an emphasis on boys. </t>
  </si>
  <si>
    <t>Madagascar</t>
  </si>
  <si>
    <t xml:space="preserve">Self-study booklets developped and used for the catch-up  programme at college level. Adapting existing materials and programming for speedy release. </t>
  </si>
  <si>
    <t xml:space="preserve">Interventions include communication compoents. Schools are now re-opening, so it has extended to help in desinfecting classrooms and having the necessary inputs for hygienic behaviours. </t>
  </si>
  <si>
    <t xml:space="preserve">Schools started re-opening on Wednesday the 22nd of April for grade levels that require examination for certification or promotion of level. It was announced that face masks would be available for pupils and teachers, that teachers over the age of 50 could remain for the time being at home and that a health dring named COVIDOrganics would be distributed for consumption of all children. UNICEF has been monitoring in small samples of schools in the regions where it works and up to now it has been reported the re-opening has gone relatively smoothly, children are coming back to school, but most regions have not yet received the face masks. However, due to limited available resources, this information has been drawin mainly from accesible or relatively accesible schools. It is not yet clear how the process is progressing in more remote areas. </t>
  </si>
  <si>
    <t xml:space="preserve">A gender perspective is sustained through the crisis following the criteria and strategy that had already been developed previous confinement onset. </t>
  </si>
  <si>
    <t>Malawi</t>
  </si>
  <si>
    <t>Print materials for children from remote area with online access</t>
  </si>
  <si>
    <t>www.education.gov.mw</t>
  </si>
  <si>
    <t xml:space="preserve">Radio programme is national and reaches around 87% primary school age children. Distance learning has both digital online learning platform and also non-digital materials for children who have no digital equipment at home, targeting secondary school age children.  </t>
  </si>
  <si>
    <t>A task force on school re-opening has been set up by the Ministry of Education</t>
  </si>
  <si>
    <t>Mozambique</t>
  </si>
  <si>
    <t>Special support for children with disabilities</t>
  </si>
  <si>
    <t>http://ead.mined.gov.mz/</t>
  </si>
  <si>
    <t>It has not yet started.</t>
  </si>
  <si>
    <t>Namibia</t>
  </si>
  <si>
    <t>KOPANO' for Teachers; 'Talk to Edu' for learners, EduTV;  'MyZone'; Mindset Learn</t>
  </si>
  <si>
    <t xml:space="preserve">Schools were closed abruptly before teachers were adequately prepared to plan for the closure and lockdown. The time of lockdown coincided with the national school holidays as per the annual school calendar. The school holidays were used as an opportunity for the Ministry of Education, Arts and Culture and key relevant stakeholders including UNICEF, to plan for continued learning when schools virtually reopen on 20 April 2020. 
UNICEF has been at the forefront of supporting the Ministry of Education to develop content for continued learning using different platforms, radio, television, online platforms and print materials, including Braille. Internet connectivity does not reach all communities, the Ministry with the support of UNICEF is also developing paper-based take-away packages, to be distributed in all regions at key collection points so that more children, especially, especially those not accessing radio and without internet connectivity can use print materials for continued learning. Focus for the primary phases will be on using print, radio, television and different existing online Applications while for the secondary phase, priority will be through the Namibia College of Open Learning online platform which has been in existence for some time.A toll free number will be established for learners and parents to reach out to teachers for any support.
</t>
  </si>
  <si>
    <t>The Ministry is looking into a strategy to monitor whether children are learning.</t>
  </si>
  <si>
    <t>The National Committee on the COVID-19 response is represented by UNICEF and information and guidelines on how to strengthen service delivery on the above is part of the response. At the national level, information is shared daily via television and radio with regards to psychosocial issues, including WASH, health and protection. With the Ministry of Education, adjustments are being made to compensate for lost school meals, psychosocial support, such as child helplines. In addition, through the KOPANO online application,  psychosocial training for teachers is being planned.</t>
  </si>
  <si>
    <t>The Ministry of Education, Arts and Culture is in constant communication with UNICEF and other development partners to support schools when they reopen. The National Integrated School Health Task Force will play a key role in addressing the health and safety related issues at school level while the School Boards will be involved to provide ongoing information to parents and support schools to monitor learning and teaching.</t>
  </si>
  <si>
    <t>Rwanda</t>
  </si>
  <si>
    <t>Rwanda is effectively in 'lockdown' and visits or distribution of supplies is not possible.  We are working on remote tutoring support from teachers via telephone</t>
  </si>
  <si>
    <t>https://elearning.reb.rw</t>
  </si>
  <si>
    <t>Radio coverage is about 75% of the population and the primary modality of remote learning is through radio.  This is complemented by lessons on television.  For children with disability, UNICEF is working with Humanity and Inclusion to develop more accessible formats, to ensure all children are able to learn during this time, including sign language interpretation on television lessons and accessibility features included in elearning platforms.  
All grade levels (from pre-primary to secondary) are being covered in remote learning, with UNICEF providing technical and/or financial support to all.</t>
  </si>
  <si>
    <t>Social Protection (food distribution, identification of vulnerable families, etc...)</t>
  </si>
  <si>
    <t>The Government is trying to identify the most marginalized families and determine their needs (namely food distributions, though other rations are considered) throughout the country.</t>
  </si>
  <si>
    <t>There is a school reopening plan broadly outlining various areas of consideration including WASH, health and wellbeing, continuity of learning, and teacher training.  Schools are to be reopened (all) in September 2020.</t>
  </si>
  <si>
    <t>UNICEF is working with an NGO, Imbuto Foundation, to reach out to the most marginalized girls, via telephone, in targeted districts to ensure their inclusion in remote learning; provide general support and academic tutoring.</t>
  </si>
  <si>
    <t>Somalia</t>
  </si>
  <si>
    <t>In Somaliland, the Government is planning to make lessons available through free of charge phone calls</t>
  </si>
  <si>
    <t>In Somaliland only: http://www.tabsera.com and https://raadacademy.com
Both of these have some content available, but are not yet fully populated with the required learning content.</t>
  </si>
  <si>
    <t>The Federal Government has decided to stop the school year ahead of time (from 16 March) and will hence not be providing any alternative, distance learning before the next semester (which starts in August 2020). Exams will be based on 80% of the school year content, and will be organized at a later stage (tbc when).
The Government of Puntland has also decided to stop the school year early (from 15 April), but will continue with online lessons, initially for grades 8 and 12, but with more grades following in the coming weeks.
Somaliland started the broadcasting of TV and social media lessons since 4 April, initially only for grades 8 and 12. Recording of lessons for grades 7 and 11 are almost almost also completed and will start airing after that. Radio and online lessons are under development also for all other grades.
UNICEF is supporting all Governments with technical expertise, as well as through the allocation of funds to develop and broadcast alternative education, as well as messaging on preventive measures to combat COVID-19 among school children and their families.</t>
  </si>
  <si>
    <t>Social mobilization campaigns, including targeting students and teachers, are taking place all over Somalia, informing communities on how to protect themselves from contracting and spreading the COVID-19 virus.</t>
  </si>
  <si>
    <t>There has been an appeal to donors and partners to continue school feeding programs, converting them to either the distribution of take home dry rations, or the disbursement of vouchers/allowances to parents of school children.
The Governments also plan to distribute water to schools and soap to families, as a measure to prevent the spreading of COVID-19.
The COVID-19 strategies in all Somali regions include the training of teachers and CEC members, to give them the tools to provide PSS to children. These training events are planned to take place once funding is available.
UNICEF is involved in all these actions, providing technical expertise, as well as contributing through the funding of activities.</t>
  </si>
  <si>
    <t>The Governments are planning to continue training teachers and CEC members to take preventive measures to avoid the spread of the COVID-19 outbreak through schools. This will include putting WASH and hygiene measure in place in schools, teaching children and parents how to care for their own hygiene at home, monitoring the health of students in school, and if needed refer them to stay home/seek medical assistance.
The Governments of Puntland is also planning remedial classes, which would support children related to the time they lost while out of school.
As for the other activities, UNICEF supports these activities through the provision of technical expertise and financial contributions, as they become available.</t>
  </si>
  <si>
    <t>Gender is an integral part of the response plan, ensuring any activity implemented takes special consideration of girls and female teachers and female CEC members.
UNICEF's support to the Response Plans target a 50% girl ratio as well as 40% female teacher ratio.</t>
  </si>
  <si>
    <t>South Africa</t>
  </si>
  <si>
    <t xml:space="preserve">2Enable (app downloadable); also: https://www.2enable.org/ </t>
  </si>
  <si>
    <t xml:space="preserve">2Enable is an open source facility for students, teachers and schools and contains all the subjects in the CAPS curriculum curriculum in South Africa - it has resources and informal assessments on each of these curriculum.  </t>
  </si>
  <si>
    <t>Nutrition is being delivered primarily by the by social development since children are now out of school, but within the national school nutrition programme. UNICEF is monitoring the provision and also leveraging its private sector partnerships for food donation and distribution via DBE and DSD channels</t>
  </si>
  <si>
    <t>The school reopening is uncertain, but the department of education is putting is in constant communication to remind students to stay alert to fake news about reopening dates; and is also addressing the specific needs of students going to write national examinations in 2020</t>
  </si>
  <si>
    <t>South Sudan</t>
  </si>
  <si>
    <t>The Ministry with support from UNICEF and other development partners supporting the live teaching lessons for 3 main subjects of Mathematics, English and Science, which was initiated radio broadcasting last few days through the national radio station. The national radio is providing for free broadcasting. More details in terms of more subject and grades are in developing phase and recording is in the process.</t>
  </si>
  <si>
    <t>Swaziland</t>
  </si>
  <si>
    <t xml:space="preserve">Local newspaper offered 4 pages per day </t>
  </si>
  <si>
    <t xml:space="preserve">Priority is given to form 3 and 5 and grade 7 who are sitting for exam at the end of the school year. Core subjects are being recorded and broadcast for TV/ radio (siswati - english - science - maths - social studies). 
Radio coverage is national although some very hard to reach area may not be covered. Poverty is an issue, not all children will have access to radio. 
over 311,000 are affected by school closure. Grade 7 - form 3 and 5 only total 76,000 students (24%). </t>
  </si>
  <si>
    <t xml:space="preserve">Capacity building for Guidance teachers (1,824 teachers) to provide psychosocial support, counselling and VaC prevention and response interventions to most vulnerable learners 
Mental health support is part of the radio - TV program. 
Unicef supported the MoET to assess wash readyness in schools through U Report (all 909 headteachers have been enrolled and took part of a poll to assess availability of water, soap, handwashing facilities, toilets...). Unicef is supporting the MoET to mobilize resources to prepare schools for reopening. </t>
  </si>
  <si>
    <t xml:space="preserve">Unicef is supporting the MoET to elaborate a school reopening plan looking at : 1. safe schools operations, 2. learning programs (catch up programs), 3. communication campaign for community buy-in, 4. financing of school reopening </t>
  </si>
  <si>
    <t>Uganda</t>
  </si>
  <si>
    <t xml:space="preserve">With support from UNICEF the Ministry of Education was preparing a response plan. However, the declaration of complete lock down has limited any options, except digital platform, tv and radio. The Uganda National Information Technology Authority, which has been expanding the access to the UNICEF/Learning Equality/Ministry of Education and Sports developed Kolibri content  has uploaded the  content in their website and has received 16000 engagements within a week.  Preparations are underway to use TV and  Radio with the support of NGOs. </t>
  </si>
  <si>
    <t xml:space="preserve">https://pctechmag.com/2020/03/mtn-grants-free-access-educational-websites/
</t>
  </si>
  <si>
    <t>kolibri- 16000 hits within a week. Obviously by those who have access to internet .</t>
  </si>
  <si>
    <t xml:space="preserve">After the President suddenly announced school closure, the Ministry of Education issued instruction to teacher to prepare self learning worksheets and give to children before closing the schools. However, given the low moral of teachers and lack of even the basic materials at schools, the instruction is not likely to be paid attention to. </t>
  </si>
  <si>
    <t xml:space="preserve">UNICEF took lead in approaching the Ministry to prepare a draft response plan and facilitated the participation of Partners  in the process. The draft plan is being reviewed by the senior management of the Ministry, before presenting it to the Minister  of Education, who is also the First Lady of the Country. </t>
  </si>
  <si>
    <t>Please note above.</t>
  </si>
  <si>
    <t xml:space="preserve">The above are in the draft plan. The First Lady/Education Minister has strong views and no one can predict what she will approve and not approve. Logic seldom works in the decision making process.  Given the reality of the country, the most practical opportunity to address the right to education of children from disadvantaged background  is to provide the most appropriate support after the schools re-open. However, the unpredictability of when such re-opening can be feasible is complicating the preparations. We have advised the Ministry to work with different scenarios. 
Accelerated learning, including adoption of Teaching at the Right level remedial approaches provide the most appropriate options for children who do not have access to any other form of learning during the lock down. </t>
  </si>
  <si>
    <t>United Republic of Tanzania</t>
  </si>
  <si>
    <t>Tanzania is using its own institute of curriculum to releases all its educational material. Furthermore, UNICEF is supporting the government to refine the content and make them accessible. It also has given options to private and non for profit entities to use its educational content to a upload in their own website foe children to access internet base education.</t>
  </si>
  <si>
    <t xml:space="preserve">TV is being launched across the country coverage is limited to big cities and where there is electricity.
Community radios are also accessible across the country. </t>
  </si>
  <si>
    <t xml:space="preserve">This just started two weeks ago and we are planning and enagaing government to measure results for learning outcome. </t>
  </si>
  <si>
    <t xml:space="preserve">Schools are not open yet but we are using other community based approaches to ensure protection issues are covered. </t>
  </si>
  <si>
    <t>This is very hard to do as government is not cooperating fully yet. So far they are focusing on GPE application and we have not moved from planning and applying to action yet.</t>
  </si>
  <si>
    <t>In the four areas where UNICEF is working we are doing the monitoring of remote learning.</t>
  </si>
  <si>
    <t>Zambia</t>
  </si>
  <si>
    <t>Still early stage, UNICEF may be involved in other areas</t>
  </si>
  <si>
    <t xml:space="preserve">Radio: wider coverage with national as well as community radio, Phone: very wide coverage but children's access to phones is not fully known, TV: wider coverage but electricity is not stable in Zambia, e-learning: only urban areas and affluent HHs </t>
  </si>
  <si>
    <t>Still early stage and monitoring system is not worked out</t>
  </si>
  <si>
    <t xml:space="preserve">Gov't response plan still at draft stage, school feeding suspended due to school closure </t>
  </si>
  <si>
    <t xml:space="preserve">There is a plan to include holistic messages and PSS messages into the primary level radio lesson programmes which UNICEF is supporting </t>
  </si>
  <si>
    <t xml:space="preserve">Still no clarity on school opening.  The national response plan includes accelerated and catch-up learning, back to school campaign with PSS, school WASH enhancement </t>
  </si>
  <si>
    <t>Zimbabwe</t>
  </si>
  <si>
    <t xml:space="preserve">In Zimbabwe, it has been announced that schools began their term break from 24th of March, whereas the original term break was from 2nd of April to 5th of May. Meanwhile, the cluster together with the line ministry plans to pre-position and distribute learning materials for learning outside of school/at home (i.e. through community-based reading circles) through all primary and secondary schools (which include pre-primary education) in the country and develops and implement alternative education options (i.e. radio education programming) including the purchase and provision of radios to communities. </t>
  </si>
  <si>
    <t xml:space="preserve">Awareness raising on COVID 19 by mean of IEC materials, SMS, radio and TV programme. </t>
  </si>
  <si>
    <t>For PSS, counselling, group activities, and IEC materials will be available once schools are reopened, targeting all primary schools in the country. Provision of safe and adequate WASH facilities targets 2,500 schools, whereas WASH supplies (i.e. water, soap, and sanitizers) are to be distributed to all the 3-12 year children. Awareness-raising on COVID 19 will be done by mean of IEC materials, SMS, radio, and TV programme to reach all children including children with language and visual impairments</t>
  </si>
  <si>
    <t>Disinfection of schools to ensure safe reopening of schools and establishment &amp; activation of school emergency plans</t>
  </si>
  <si>
    <t xml:space="preserve">Schools are close for term break till 5th of May. At a moment, it is not clear whether schools can be reopened as per the original school schedule. Other than provision of WASH facilities, all interventions target to reach all primary and secondary schools in the country. </t>
  </si>
  <si>
    <t>Gender focal point is consulted in development of strategy and plan. New policies (e.g. School Health Policy) take gender-specific issues into consideration, such as hygiene kits and referral system.</t>
  </si>
  <si>
    <t>Argentina</t>
  </si>
  <si>
    <t xml:space="preserve">Seguimos Educando , National Program www.educ.ar </t>
  </si>
  <si>
    <t xml:space="preserve">Focus on marginalized population </t>
  </si>
  <si>
    <t>This issued has been less addressed and a Committee of Experts and the national council of ministers of education are in charge of this definitions</t>
  </si>
  <si>
    <t>Bolivia (Plurinational State of)</t>
  </si>
  <si>
    <t>Guidelines for Caregivers to support continued learning activities at home</t>
  </si>
  <si>
    <t>The MoE is undergoing significant turnover following the political crisis. As a result, the efforst to set up digital and distance options have been slow and despite efforts in the pipeline, actual services are not yet provided systematically.</t>
  </si>
  <si>
    <t>UNICEF is monitoring the extent to which parents have used and benefitted from the guidelines which have been widely distributed, accessed and downloaded</t>
  </si>
  <si>
    <t>UNICEF is engaging with the MoE to contextualize the safe protocols to return to school. UNICEF in Bolivia envisions this as an opportunity to advence the WASH in schools agenda.</t>
  </si>
  <si>
    <t>UNICEF will work on the sfae schoo,s protocols. The approach will be both from the supply side but working with School Councils as well to be infromed and demand that the protoclos are followed.</t>
  </si>
  <si>
    <t>Through a partnership with TIGO Bolivia, UNICEF will support Teacher Training with online modules that include digital skills, safe and friendly schools (prevention of violence), safe sexual and reproductive health practices, as well as innovative and creative methodologies to deliver contents.</t>
  </si>
  <si>
    <t>Brazil</t>
  </si>
  <si>
    <t>National cluster: https://aprendendosempre.org/ 
UNICEF Brazil website: https://www.unicef.org/brazil/coronavirus-covid-19
YoutubeEDU Brazil Channel: https://www.youtube.com/watch?v=aUGMsBVFuR8</t>
  </si>
  <si>
    <t>The Working Group (including private sector foundations, subnational secretaries of education, MoE and UNICEF) is now with a second wave survey to gather information from education systems (states and municipalities). An analysis will be done in terms of the development of strategies for remote learning with more focus on municipalities. The online materials and YOUTUBE channel ( (TV programs, online materials etc) are being updated on a daily basis. UNICEF's radio and podcasts is now available at https://www.unicef.org/brazil/deixa-que-eu-conto.</t>
  </si>
  <si>
    <t>The coordination group (including government) has different initiatives in different locals, mostly to monitor what is reaching which children.</t>
  </si>
  <si>
    <t>UNICEF BCO is translating and adapting all materials and sharing with national and subnational stakeholders. Most of the schools are closed.</t>
  </si>
  <si>
    <t>UNICEF Brazil is leading the OOSCY initiative with a tool called School Active Search. We are preparing the initiative to reach out the students who eventually don't go back to school when they reopen.</t>
  </si>
  <si>
    <t>Colombia</t>
  </si>
  <si>
    <t>La Aldea</t>
  </si>
  <si>
    <t>https://contenidos.colombiaaprende.edu.co/; www.laaldea.co</t>
  </si>
  <si>
    <t>Process in country will start after 20th april, children are on summer break. Plans include national TV, radio, online classes where possible, possible home visits, delivery of packages to over 10 million children which are the number of children enrolled in schools- 5 to 17 years.
Classes begun as expected with huge gaps on: materials developed by each school, access to digital means and teacher/student follow up. No specific data available but some studies have been done: https://www.javeriana.edu.co/documents/12789/11569759/P%C3%A1g.+9.+El+reto+del+sector+educativo.+HJ+marzo+2020+web.pdf/bf0db075-be31-413f-8496-e6d72ec72bf9</t>
  </si>
  <si>
    <t>UNICEF CO is supporting targeted children with La Aldea trhough the various diffusion channels</t>
  </si>
  <si>
    <t xml:space="preserve">Ministry has launched several guidelines as how to maintain school feeding: industrialized rations, families to pick up at selected dates and times larger food packages for longer periods of time. Cluster, UNICEF, WFP partners are looking for ways to provide food in compliance with these guidelines.  Psychosocial and mental health, Ministry is asking partners for inputs in content. UNICEF is preparing distance learning material called La Aldea and is in the midst of negotiating with Ministry the possibility of launching it nationally. At least one local education secretariat will implement these materials. </t>
  </si>
  <si>
    <t xml:space="preserve">To stress out that the monitoring of re- enrollment and attendance as well as monitoging of health is being included in proposals wer are developing. So it is in plans but not yet financed or implemented. </t>
  </si>
  <si>
    <t xml:space="preserve">These actions are still in planning and are not estimated to happen for at least two months. If and when, Cluster, UNICEF is committed to effective integration of children back to school to enhance learning, catch up when needed and promote healthy and protective school environments. </t>
  </si>
  <si>
    <t>Our materials are being revised by our Gender Officer. We are targeting girls and boys in Colombia where access is 50/50. Very similar</t>
  </si>
  <si>
    <t>Costa Rica</t>
  </si>
  <si>
    <t>El Ministerio de Educación  Pública se encuentra organizando de forma coordinada con UNICEF, y otros agenicas y socios, la respuesta para alcanzar a brindar educación remota, digital y con materiale simpresos.</t>
  </si>
  <si>
    <t>https://cajadeherramientas.mep.go.cr/</t>
  </si>
  <si>
    <t>Aún no se cuenta con información acerca del alcance de la educación remota.</t>
  </si>
  <si>
    <t>Como las nuevas herramientas apenas se preparan, aún no son monitoreadas.</t>
  </si>
  <si>
    <t>El Estado y el gobierno son quienes mediante la política social llevan adelante los programas de atención, así también en contexto de emergencia.  UNICEF  apoya compartiendo la información acerca de herramientas, materiales y buenas prácticas a ser utilizadas en los distintos ámbitos.  Respecto a educación, UNICEF esta apoyando al MEP para la pronta generación de guías de aprendizaje autónomo y el impulso a plataformas digitales para el aprendizaje.</t>
  </si>
  <si>
    <t xml:space="preserve">Las intervenciones como paquetes de alimentos en lugar de comedores escolares, son entregados a todas las niñas y niños que iban a los comedores.  Los beneficios sociales para personas en estado de pobreza serán brindados identificando a estas personas mediante el Instituto Mixto de Ayuda Social que tiene ya una amplia base de beneficiarios, esa base será ampliada dado que mucha población que no estaba en pobreza, probablemente ahora tenga una caída económica importante debido al aumento del desempleo. </t>
  </si>
  <si>
    <t>La  respuesta para el restablecimiento del cilco educativo se ve como la respuesta a mediano plazo y está en proceso de preparación.</t>
  </si>
  <si>
    <t>Aún no se tienen definidas las intervenciones para la reapertura de los centros educativos.  Inicialmente se planteó para el 13 de abril pero las estadísticas respecto a la estrategia del aplanamiento de la curva de contagio parece llevar mucho más allá el cierre.</t>
  </si>
  <si>
    <t>Cuba</t>
  </si>
  <si>
    <t>El país ha identificado dos canales de televisión con una programación dosificada para brindar orientaciones educativas por cada grado y nivel de enseñanza, incluido las de formación pedagógica y de jóvenes y adultos. Las intervenciones estánajustadas a los objetivos de enseñanza a vencer en esta etapa del año. Además en el portal de Educación Cubaeduca se exponen materiales de apoyo a estas orientaciones. el sitio de Repasador en línea ( ahora gratuito con la situación de COVID 19 refuerza las orientaciones/ repasos a los estudiantes que aspiran ingresar a la educación superior. UNICEF no está involucrado directamente pero trabaja por contribuir con mejorar las condiciones en el proceso de filmación de clases que se transmitirán por los dos canales de televisión.</t>
  </si>
  <si>
    <t xml:space="preserve">Portal Cubaeduca http://www.cubaeduca.cu/ </t>
  </si>
  <si>
    <t>La principal respuesta del país se realiza a partir del 30 de marzo con una programación educativa planificada por grados en cada nivel de enseñanza con un acceso universal teniendo en cuenta que la educación cubana es 100 % pública. Incluye clases con lenguaje de señas. A partir del 6 de abril se incluyo en la programación televisiva orientaciones a las familias de niños de la primera infancia.
Para los niños en cuyas casas no hay servicio eléctrico se coordina con la dirección municipal de educación para habilitar las escuelas de la comunidad, que cuentan con paneles solares y puedan , de forma organizada, recibir las orientaciones educativas.</t>
  </si>
  <si>
    <t xml:space="preserve">?	UNICEF Cuba acompaña estos esfuerzos con el enfoque en las acciones comunicativas con la producción de materiales lúdicos y educativos de apoyo psicoemocional para la primera infancia, así como para familias de niños y niñas con autismo. Asimismo, de conjunto con la Oficina Regional de UNESCO en Cuba y el Ministerio de Educación de Cuba, se adaptaron una serie de folletos sobre Educación para la atención socioemocional ante desastres naturales, tecnológicos y sanitarios. Los mismos sirven de guía para docentes y familias ante, durante y después de situaciones como la pandemia COVID-19. Actualmente, se trabaja en la creación de una serie audiovisual que dialogará sobre paternidades responsables y su importancia en el desarrollo pleno de niños y niñas. </t>
  </si>
  <si>
    <t xml:space="preserve">En los medios masivos constantemente y bajo el liderazgo del Ministerio de salud están enviando mensajes para promover acciones de salud. habría que reforzar los temas de apoyo psicosocial.  </t>
  </si>
  <si>
    <t>Las escuelas están cerradas en su totalidad y desde los medios de difusión se emiten mensajes para promover acciones de prevención y de bienestar. El país ha proporcionado facilidades a los padres de niños del nivel primario y de niños con discapacidad con el tributo del 100% de su salario el primer mes y del 60% a partir del segundo mes si es necesario para que participen en las actividades educativas que orientan por la televisión. UNICEF colabora desde sus redes con la emisión de mensajes de apoyo a estilos de vida saludable incluyendo el apoyo psicoemocional</t>
  </si>
  <si>
    <t>Una vez que se reaperturen las escuelas se realizará un proceso de higienización de las mismas. ?	El Ministerio de Educación se prepara para el proceso de reapertura de las escuelas cuando la situación epidemiológica lo permita. Esto incluye una etapa de 8 semanas, una vez que se reanude el curso escolar, para reorganización de los repasos y procesos de evaluación diseñados para cada nivel de enseñanza y tipo de educación. (regular, especial, artísticas y deportiva)-</t>
  </si>
  <si>
    <t xml:space="preserve">Los materiales que se elaboran para el apoyo psicoemocional tienen una mirada de género ej: Juegos tradicionales para compartir con familias </t>
  </si>
  <si>
    <t>Dominican Republic</t>
  </si>
  <si>
    <t xml:space="preserve">http://www.ministeriodeeducacion.gob.do/docs/espacio-virtual-de-soporte-para-educacion-no-presencial/nyYy-1ro-6to-grado-cuenta-y-comparte-cuentos-p10lapdf.pdf
http://www.ministeriodeeducacion.gob.do/docs/espacio-virtual-de-soporte-para-educacion-no-presencial/3Y4E-angulospdf.pdf
</t>
  </si>
  <si>
    <t xml:space="preserve">
The Ministry of Education uses the web. UNICEF supports them in the design of a methodology for families with low or medium educational level via WhatsApp, radio and TV.</t>
  </si>
  <si>
    <t>With the process of continuity of education, through the teachers we will send information to promote the well-being of children and their families</t>
  </si>
  <si>
    <t>Currently, education continues at home, supporting families with educational materials on the web and soon via WhatsApp, Radio and TV. Undefined the reopening of schools.</t>
  </si>
  <si>
    <t>Ecuador</t>
  </si>
  <si>
    <t xml:space="preserve">Support to teachers to accompany families in distance learning </t>
  </si>
  <si>
    <t>https://recursos2.educacion.gob.ec/; https://ava-bachillerato.educacion.gob.ec/</t>
  </si>
  <si>
    <t xml:space="preserve">MoE digital learning websites are for grades 1 to 10 and bachillerato. 30% of the households in the country have internet. All the material is in Spanish. Some materials are available for children with disabilities and for the alternative education models. </t>
  </si>
  <si>
    <t xml:space="preserve">Distance psychosocial support through student counsellors has in theory national level coverage but the human resources are limited and in best case could cover 50% of the student population. </t>
  </si>
  <si>
    <t>Plans are not clear yet though some priority interventions have been identified.</t>
  </si>
  <si>
    <t>El Salvador</t>
  </si>
  <si>
    <t>Ministerio de Educación    https://www.mined.gob.sv/emergenciacovid19/</t>
  </si>
  <si>
    <t>Portal del Ministerio de Education- cobertura nacional</t>
  </si>
  <si>
    <t>Monitoring is planned to be implemented in the next phase starting April 17. At the moment they do not do it.</t>
  </si>
  <si>
    <t>recrational and ludic</t>
  </si>
  <si>
    <t>Dissemination of materials through virtual platforms, television and radio. Unicef ??has contributed with these materials.</t>
  </si>
  <si>
    <t xml:space="preserve">They are not yet implemented. They are being considered in the planning at the stage of educational return. </t>
  </si>
  <si>
    <t>Guatemala</t>
  </si>
  <si>
    <t>www.pronea.gob.gt</t>
  </si>
  <si>
    <t>TV and radio programs in languages for minorities and for students with disabilities</t>
  </si>
  <si>
    <t>Psychsocial support and mental health for students, teachers and parents through radio</t>
  </si>
  <si>
    <t>Teachers do door-to-door visits to recover students, school year will end one month later.</t>
  </si>
  <si>
    <t>Guyana</t>
  </si>
  <si>
    <t>UNICEF and MoE in discussion about further colboration and  preparing funding proposals together</t>
  </si>
  <si>
    <t xml:space="preserve">https://www.education.gov.gy/web/
https://www.facebook.com/pg/MinistryOfEductionGuyana/video/?ref=page_internal </t>
  </si>
  <si>
    <t xml:space="preserve">learning provided via interactive learning media eg. television, radio and MoE website for all grades including pre-primary presented in English only. Radio programmes have national reach with indigenous language interspersed in few hinterland areas but not accessable to all families </t>
  </si>
  <si>
    <t xml:space="preserve">Fumigation in progress in all schools an dormitories after which targeted WASH programmes are to be implemented. Parents of children in pre-primary to Grade two receive milk and biscuits at mid morning  and hot meals are  delivered to the  primary  and secondary school children  in the hinterland.  This is assured until May. </t>
  </si>
  <si>
    <t>Preliminary discussions in progress .</t>
  </si>
  <si>
    <t>Haiti</t>
  </si>
  <si>
    <t>http://menfp.gouv.ht/#/resources</t>
  </si>
  <si>
    <t>MoE just launched a numeric platform with programs and ressources for early grades. So far, ressorces aim teachers and school prinicpals and not so much for students. Partners are also producing radio and television programs for students. However, access to technology, radio and television is very limited in Haiti. Electricity shortages is a huge bottelneck. Most children do not and will not be able to access these resources. A no-tech approach is the only way to reach most students.</t>
  </si>
  <si>
    <t>Are mostly implemented through NGOs which provide services directly to schools</t>
  </si>
  <si>
    <t xml:space="preserve">Cash transfer to families </t>
  </si>
  <si>
    <t>Most of the interventions will be done by MoE through its implementing partners.</t>
  </si>
  <si>
    <t>Gender concerns are being adressed by protection section in tracking gender based violence and providing support through NGOs and national entities</t>
  </si>
  <si>
    <t>Honduras</t>
  </si>
  <si>
    <t>MoE is preparing the materials to be added to their webpage (www.educatrachos.hn)</t>
  </si>
  <si>
    <t>Only internet, no data on coverage (aprox 26%), accessible only in urban contexts and limited number of families</t>
  </si>
  <si>
    <t>there is no monitoring system, the education WG has proposed it</t>
  </si>
  <si>
    <t>the plan prepared (under MoE revision) includes child protection, psycho social support and WASH activities.</t>
  </si>
  <si>
    <t>the plan for the re-opening is under MoE revision</t>
  </si>
  <si>
    <t>Jamaica</t>
  </si>
  <si>
    <t>continuation by govt of school meal programme and conditional cash transfer programme</t>
  </si>
  <si>
    <t xml:space="preserve">the CO has posted a covid 19 tab - https://www.unicef.org/jamaica/coronavirus-disease-covid-19 in which content like the information below is shared:
This document prepared by UNICEF and shared with our partners including the Ministry of education which was then shared within the system suggested resources (accessible from their educational partners):
For Grade levels 1-3, 4-6, 7-9: 
•	Book Fusion - https://www.bookfusion.com/libraries/moeyi  (Code: ATHOME14)
•	Learning Hub - https://learninghub.online/
•	EduFocal - https://www.edufocal.com/  (Code: FREE19)
•	CHEETAH - http://www.mydreamcheetah.net/pep.html
II.	ECC recommended resources
•	The ECC will be hosting online activity plans to help parents support children's development in their COVID-19 Corner at www.ecc.gov.jm
•	Free printables and activities created over the years in partnership with the National Baking Company Foundation - http://bit.ly/littleleaderspages
III.	Digital reading material
•	Global Digital Library - Promotes early-grade literacy by making digital storybooks and other reading materials available in multiple languages. Can be played on a desktop. Multiple languages. More information: https://www.digitallibrary.io/
•	StoryWeaver - Digital repository of multilingual stories for children. Can be played in mobile and desktop.  More information: https://storyweaver.org.in/ 
•	Worldreader - Provides free access to a large library of digital books and stories that can be accessed via mobile and desktop devices. Available on Google Play Store. More information: https://www.worldreader.org/ 
•	Free Children’s Stories - Traditional story-telling: https://www.freechildrenstories.com/
•	National Geographic Young Explorers - A magazine designed specifically for younger children – the children listen and follow along with highlighted text:  http://ngexplorer.cengage.com/ngyoungexplorer/index.html
•	World Digital Library - Primary materials from all countries and cultures developed in cooperation with libraries, archives, museums, educational institutions, and international organizations from around the world: https://www.wdl.org/en/
•	EPIC - Digital library for all ages: https://www.getepic.com/
IV. 	Learning applications
Basic Literacy or Numeracy: 
•	Age of Learning - Three products that include ABC Mouse, Reading IQ and Adventure Academy, which support early literacy and numeracy; Adventure Academy targets slightly older children. For COVID-19 response only, the company provided UNICEF with a download code to make its suite of products free to affected households during school closures. Available in English and (partially) in Spanish.   
The code AOFLUNICEF entered at the following links provides access to each tool: 
?	www.ABCmouse.com/redeem    
?	www.ReadingIQ.com/redeem 
?	www.AdventureAcademy.com/redeem 
V.	Learning platforms with diverse content 
These are especially useful for older, motivated learners, or for learning with the active engagement of caregivers.
•	Alison - Free online courses on diverse subject areas. Available on desktop. Available languages: English, Spanish, French, Italian, and Portuguese.  Access here: https://alison.com/
•	Coursera - Online courses taught by instructors from recognized universities and companies. Available on mobile and desktop.  Most courses in English: https://www.coursera.org/
more examples at - https://www.instagram.com/p/B92PIMKhdXx/?igshid=1r7qa7cv8zvf7; https://www.instagram.com/p/B9_5ZG3BpmW/?igshid=1e9bwhcv8dpek; https://www.instagram.com/p/B9zXVYphASl/?igshid=ck3ftiwef2pb; https://www.instagram.com/p/B94qLKgBN4K/?igshid=raguct48z611; https://www.instagram.com/p/B-PcWQlhIdl/?igshid=17zd0eb11mk53
•	EdX - Free online courses from educational institutions worldwide. Available on mobile and desktop. Available on Apple store, Google Play. Most courses are in English: https://www.edx.org/
•	EkStep - An open learning platform with a collection of learning resources in literacy and numeracy. Available on mobile and desktop. Available on Google Play. Mostly in English. Learner facing content access tool. More information: https://ekstep.in/
•	Khan Academy - Free online courses, lessons and practice. Available on mobile and desktop. Available on Google Play, App Store, Amazon App Store.  Multiple languages. More information: https://www.khanacademy.org/
•	Kolibri - Open-source digital learning platform designed for resource-constrained communities capable of running offline. Can be played on desktop. Multiple languages. More information: https://learningequality.org/kolibri/
?
</t>
  </si>
  <si>
    <t>Jamaica teaches in English - we have an English based patois but all lessons take place in English and all material printed is in English with some code switching at times. recent data notes that close to 80% or the population has access to mobile phone service and the Ministry of Education is surveying parents to see how the provision is working so as to refine and adjust offerings. The provision goes from ECD to tertiary.</t>
  </si>
  <si>
    <t>Status of delivery of conditional cash transfers and school meals and potentially calls to parent helplines recently established. Distribution of the learning kits for children in quarantine zones under age 6 and greater support to coordination of the response for the disability sector.</t>
  </si>
  <si>
    <t>continuation of conditional cash transfers and additional options for unemployed workers and workers affected by COVID 19. UNICEF supported a partner agency to provide hygiene materials for children in state care - not exactly WASH but related.</t>
  </si>
  <si>
    <t>we are still trying to access that information- and are now in discussions with the MOEYI around their interest in the learning platform as well as needs in the lowest performing parish and one of the highest poverty areas with the least connectivity to see how best UNCIEF can assist.</t>
  </si>
  <si>
    <t>we provided curated content (tv, radio and online) to be shared to support parents during the easter break and are working with the National College on Educational Leadership to create an online course for school leaders on running online schools which aims to go live by the end of April.</t>
  </si>
  <si>
    <t>schools reopened online post Easter on April 22. We continue to work with the Ministry of Education, Youth and Information to help close gaps identified in the data currently being collected focusing on providing support to the most vulnerable children.</t>
  </si>
  <si>
    <t>boys and girls are treated equally in education planning and the challenge is usually more of boys not performing as well as girls or dropping out so the MOEYI is trying to ensure continuity of ed for all students equally.  UNICEF is supporting the women's centre of jamaica re continued education for teen mothers and parenting support</t>
  </si>
  <si>
    <t>Mexico</t>
  </si>
  <si>
    <t>Monitoring reopening of schools, emergency curriculum, develop materials for education continuity</t>
  </si>
  <si>
    <t xml:space="preserve">https://educacionbasica.sep.gob.mx/; https://onceninasyninos.tv/2020/03/22/aprende-en-casa/; https://www.televisioneducativa.gob.mx/; </t>
  </si>
  <si>
    <t>Education delivery systems used in Mexico are mainly broadcasted through national television (canal 11 and Ingenio TV) 3 hours daily for preschool, elementary, lower and upper secondary. Also, a digital component has been developed by the MoE, accessibility is mainly conditioned to having a television or Internet and its linked to formal education options. UNICEF is working to develop and translate tailored key messages to indigenous languages on how to prevent and identify signs and symptoms of COVID-19, develop a WiS strategy for the reopening of schools, assist with the emergency curriculum and develop educational/psychosocial contents for preschool (with Sesame Street) and elementary education.</t>
  </si>
  <si>
    <t>Through mass media, radio and trough partners channels such as CENAPRED, National Institute of Indigenous Peoples, the National network on mental health and migrant shelters in Tijuana and Tapachula.</t>
  </si>
  <si>
    <t xml:space="preserve">UNICEF is involved with the general direction of education and innovation in order to develop an information system on school reopening nationally. There is a political and bureaucratic impasse to contact the schools directly or work with them due State autonomy. Hence information is provided by school supervisors and will be putted on a dashboard for decision makers. UNICEF is working with the MoE in data analysis for school reopening and WASH in Schools infrastructure for the reopening. </t>
  </si>
  <si>
    <t>Nicaragua</t>
  </si>
  <si>
    <t>UNICEF is supporting the MINED in the provision of supplies to keep good hygiene at schools that are still open.  It is also providing classroom materials to support sicosocial activities.  In regards to WASH intervention, UNICEF has partnered with WFP to provide support to the MoE to equip school with basic units for potable water supply as well as to improve hygiene in the handling of the school feeding program.</t>
  </si>
  <si>
    <t>In the case of Nicaragua, actions are to continue school operations, as schools have not closed down, in general.  However, for many families, it is like returning from closure, as children were not sent to school during a considerable period of time.   Curriculum adaptation, socio emotional support, health protocols, are areas where UNICEF together with other members of the international community are supporting the teachers training.</t>
  </si>
  <si>
    <t>These actions are still to be implemented, but they are defined in an approved Multipartner Trust Fund project in its way.</t>
  </si>
  <si>
    <t>Panama</t>
  </si>
  <si>
    <t>www.educapanama.edu.pa</t>
  </si>
  <si>
    <t>For public schools, the Ministry of Education provides online teaching materials and resources, but they do not replace face-to-face classes. Of the private schools only 15% have online education systems.</t>
  </si>
  <si>
    <t>Guidelines and materials for parents of playful and learning activities to do at home.</t>
  </si>
  <si>
    <t>Guidelines and materials for parents of playful and learning activities for children to do at home.</t>
  </si>
  <si>
    <t>50,000 guides for parents and children of playful activities at home, focused on the most vulnerable groups; messages through social media and others about the well-being of children at home; and a series of newspaper stories for families with preschool and primary school children.</t>
  </si>
  <si>
    <t>Paraguay</t>
  </si>
  <si>
    <t xml:space="preserve">https://aprendizaje.mec.edu.py/ </t>
  </si>
  <si>
    <t xml:space="preserve">The MoE is currently collecting data on coverage and accessibility. We will be able to report on this soon.  A few communities, particularly indigenous teachers, are visiting students at home. </t>
  </si>
  <si>
    <t xml:space="preserve">The MoE is currently establishing the mechanisms to monitor these aspects. </t>
  </si>
  <si>
    <t xml:space="preserve">The MoE is responsible for the provision of school feeding programs in Asuncion, 228 schools are to be benefitted. The MoE is distributing packages with canned goods. UNICEF, with support from the Red Cross, is helping with the logistics, training and preventive supplies for the distribution of these packages. UNICEF intends to help municipalities in the distribution of food packages. </t>
  </si>
  <si>
    <t xml:space="preserve">We are currently developing a re-open school plan with the MoE. </t>
  </si>
  <si>
    <t>Peru</t>
  </si>
  <si>
    <t>https://aprendoencasa.pe/     and     www.perueduca.pe</t>
  </si>
  <si>
    <t>A transmedia strategy has been put in place, website based learning, tv and radio. this platform, named ‘Aprendo en casa' , are focused in Math, Spanish, Social Science, Art and Physical  Activities. Will reach pre-primary, primary and secondary schools. For indigenous, migrant (Venezuelans principally) and disability child MoE asked support to UN agencies. UNICEF in coordination with UNESCO, UNFPA WB and IADB, are working close with MOE to ensure that this strategy are be equity and inclusive. Aprendo en Casa are started on 6 April</t>
  </si>
  <si>
    <t>A National school feed program exists and are adapted for this situation. psychosocial support are part of official strategy, UNICEF technical support has been requested</t>
  </si>
  <si>
    <t xml:space="preserve">the situation is highly dynamic. Today the projection is: totally  re open in 4 weeks. A specific plan are developing, UNICEF are involved provide technical support for this.  </t>
  </si>
  <si>
    <t>Suriname</t>
  </si>
  <si>
    <t>The Ministry will be started April 16th with the broadcast of a selection of lessons via TV.
The use of other platforms are in planning stage. Facebook is used to also provide sources to be used during the lessons. https://www.facebook.com/Ministerie-van-Onderwijs-Wetenschap-en-Cultuur-Minowc-690318941019001/
UNICEF will be supporting this initiative to scale-up the content and reach.</t>
  </si>
  <si>
    <t>Platform: 3 TV channels including one for the interior
Language: Dutch
Coverage: primarily focused on the last 2 grades in primary</t>
  </si>
  <si>
    <t>Not yet implemented</t>
  </si>
  <si>
    <t>Classes have been suspended from March 16th. Initially until April 14th, but this has been prolonged until further notice.</t>
  </si>
  <si>
    <t>Uruguay</t>
  </si>
  <si>
    <t>Plan Ceibal - https://www.ceibal.edu.uy/es
Plataforma CREA - https://www.ceibal.edu.uy/es/crea
Plataforma PAM - https://www.ceibal.edu.uy/pam 
Plataforma Matific - https://www.ceibal.edu.uy/es/articulo/esta-disponible-matific-la-nueva-plataforma-para-aprender-y-ensenar-matematica
Biblioteca Ceibal (digital library) -  https://www.ceibal.edu.uy/biblioteca
Para estudiantes: https://estudiantes.ceibal.edu.uy/
Para docentes: https://www.ceibal.edu.uy/es/articulo/ceibal-en-casa-para-docentes</t>
  </si>
  <si>
    <t>Thanks to Plan CEIBAL (One Laptop per Child Program), almost every children and teenager in primary and lower secondary schools are in possession of a tablet or laptop (currently, 550,000 students and teachers have a technological device provided by the Uruguayan state) which ensure learning continuity during the schools shutdown. 
Plan Ceibal description in English: https://www.ceibal.edu.uy/storage/app/media/documentos/ceibal-10-2.pdf
On CREA, students can do the homework set by their teachers, participate in discussions, share their work, and interact with school communities, while teachers can digitally plan, personalize learning, and share experiences with other teachers
PAM and Matific are adaptive platforms used to practice mathematics.</t>
  </si>
  <si>
    <t>UNICEF has contacted all national authorities and bureaucracy involved (the Uruguayan education system is highly fragmented) to track policy response and facilitate coordination.</t>
  </si>
  <si>
    <t>The School Lunch Program continues to provide lunch to kids during the COVID-19 emergency (the program provides around 40,000 school meals per day)
UNICEF is providing psychosocial support trough digital platforms to children and adolescents and their families to cope with quarantine and continuity learning strategies (live series of interactive webinars and guidelines)</t>
  </si>
  <si>
    <t>Schools reopening has been postponed until end of April.</t>
  </si>
  <si>
    <t>Venezuela (Bolivarian Republic of)</t>
  </si>
  <si>
    <t>In preparation</t>
  </si>
  <si>
    <t xml:space="preserve">The delivery is through radio and TV broadcasting. Through the national TV the coverage will be nation-wide. We are also working to deliver through radio channels operated by our implementing partners. The current coverage is 5 million people and with additional support it has the potential to reach 12 million people. </t>
  </si>
  <si>
    <t xml:space="preserve">UNICEF is supporting the delivery of messages on psycho-social support and mental health through radio and TV messaging. These complement the Ministry of Education implemented activities. Regarding school feeding UNICEF plan to reach 80,000 vulnerable children through the distribution of dry food rations and daily meals. In WASH UNICEF is distributing hygiene kits together with the food rations and is also planning school repairs. The link to the materials developed with the support of UNICEF is: https://unicef-my.sharepoint.com/personal/amontesdeoca_unicef_org/_layouts/15/onedrive.aspx?id=%2Fpersonal%2Famontesdeoca%5Funicef%5Forg%2FDocuments%2FBanco%20de%20recursos%20COVID19%20Educacion&amp;originalPath=aHR0cHM6Ly91bmljZWYtbXkuc2hhcmVwb2ludC5jb20vOmY6L2cvcGVyc29uYWwvYW1vbnRlc2Rlb2NhX3VuaWNlZl9vcmcvRXZoX0pOVkNuRjFLaDVfYXBlckFRZkVCRTEzbk9YOU1VT2RPaXM3QkxXQ09Pdz9ydGltZT1pWHVQOW1mbzEwZw </t>
  </si>
  <si>
    <t xml:space="preserve">The intervention will involve the rehabilitation of school WASH infrastructure to ensure that schools are ready to facilitate the contention of the spread of the COVID-19 virus after school reopening. This will be complemented with community sensitization. In parallel the intervention will aim to provide children, caregivers and teachers with support in mental health and psychosocial support through radio and TV broascasting and the delivery of printed material. After school reopening the aim is to monitor re-enrollement and attendance and provide alternative education opportunities such as catch-up and accelerated education for the children that have fallen behind. </t>
  </si>
  <si>
    <t>Algeria</t>
  </si>
  <si>
    <t>ONEFD Office national de l'education et la formation a distance</t>
  </si>
  <si>
    <t>usually ONEFD offers an e-learning platform to OOSC, nevertheless with the COVID19 crisis MoE is using this platform to continue students learning, this capacity of outreach of this platform is low (500,000 students) and we have in Algeria almost 10 millions children and adolescents attending schools. UNICEF will support MoE in enhancing this capacity, MoE will also use TV to reach those with No tech context</t>
  </si>
  <si>
    <t>In collaboration with MoHealth and MoE, UNICEF is developing a Guide and TV spots for educational staff on hygiene, hand washing, nutrition(immunity)</t>
  </si>
  <si>
    <t>for the moment we are busy with the implementation of the e-learning which will start next week, waiting for the government decision on the schools reopening</t>
  </si>
  <si>
    <t>Djibouti</t>
  </si>
  <si>
    <t xml:space="preserve">E_learning begin as of 1st of April TV braodacted first. Estimated 70% of chidlren in primary, seoncdary ages will have access to it. Primary level launched first and secondary by the 6th of April. Program in language minorities in preparation (arabic and english for refugees). </t>
  </si>
  <si>
    <t xml:space="preserve">Wash program in communities (mainly in Djibouti City and major cities), Health providing support to health facilities in term of wash for porfessionnals </t>
  </si>
  <si>
    <t>Openning on september confirmed by MoE :catch up program, strenghening monitoring of back to school, drop out and absenteism and Wide WASh in schools program and pschycological support both for chilren and teachers</t>
  </si>
  <si>
    <t>Egypt</t>
  </si>
  <si>
    <t>Students are using the 'Egyptian Knowledge Bank', an online MOETE portal to continue the classes online.</t>
  </si>
  <si>
    <t>https://study.ekb.eg</t>
  </si>
  <si>
    <t>The MoETE continued to focus on the use of online platform solutions to ensure the continuity of learning, including: 1) The online e-learning library that can be accessed through https://study.ekb.eg/ covering all grades till grade 12; 2) Thee live streaming channel https://stream.moe.gov.eg/ targeting grades 9 to 12; 3) Virtual classroom platform https://www.edmodo.org/ that provide live e-learning solutions; and 4) The Egypt Educational Channel, to ensure those with no internet access, can still continue their learning. According to the Minister of Education, approximately 15 million users have accessed the MOETE online platform, Egyptian Knowledge Bank, out of the 20 million+ total number of students in the country between KG1 and Y12 - i.e. 75%. Grades 9-10 exams are conducted online and Grade 12 to be conducted face-to-face in June.</t>
  </si>
  <si>
    <t>The Egyptian Knowledge Bank (EKB) requires a national ID to access thus the ministry is monitoring the access and usage. However, the the other online platforms offered by the ministry are also accessible via mobile phones that is open to the general public, deriving the content from the EKB. While the latter option is open to the public, the ministry cannot monitor the profile of those accessing this new platform.</t>
  </si>
  <si>
    <t>Children, parents, as well as teachers well-being supported through PSA as well as online guidelines (especially considering that majority of teachers in Egypt are female and therefore, mothers with roles an responsibilities at homes under the conservative gender-based social-cultural expectations). The School Guidelines on COVID-19 Infection Prevention and Control also incorporates coordination with Child Protection Committees in schools and currently being fortified for better coordination together with the PTAs.</t>
  </si>
  <si>
    <t xml:space="preserve">The School Guidelines on COVID-19 Infection Prevention and Control drafted and endorsed by the Minister of Education. The ministry plans on operationalizing the Guideline nationwide. TThe immediate goal is to use it for the re-opening of Grade 12 examinations in June/July for a week. However, the guidelines are also useful when the schools officially re-open; an indeterminate expectation that the schools will re-open for the new academic year in August/September. </t>
  </si>
  <si>
    <t>The support is primarily on communication through PSA and social media, especially through C4D and External Communications' effort on Dawwie initiatives.</t>
  </si>
  <si>
    <t>Iran (Islamic Republic of)</t>
  </si>
  <si>
    <t>The Ministry of Education approached UNICEF to obtain support on developing its online learning plateform.Further technical discussion required to determine UNICEF's support.</t>
  </si>
  <si>
    <t>Different schools use google doc, WhatsApp and other social media in their distance learning. However there is no official statistic on the coverage of schools' interventions.</t>
  </si>
  <si>
    <t xml:space="preserve">The Ministry of Health in partnership with professional and technical institutes, such as the Iranian Academy of Child and Adolescent Psychiatry, produced guidelines on MHPSS. National Radio and TV broadcast MHPSS messages. </t>
  </si>
  <si>
    <t>In coordination with MOE, UNICEF is approaching donors to mobilize funds to support WHAS in IPC interventions in preparation for the re-opening of the schools.</t>
  </si>
  <si>
    <t>Iraq</t>
  </si>
  <si>
    <t>https://www.newtoniq.tech  (MoE Federal Iraq) and https://www.hrf.one  (Kurdistan Region of Iraq)</t>
  </si>
  <si>
    <t xml:space="preserve">Limited coverage, but inclusive of all grades (1-12) both Kurdish and Arabic languages. </t>
  </si>
  <si>
    <t>Basic user statistics of online portal are available</t>
  </si>
  <si>
    <t>Focus is on dissemination of information regarding good hygiene practices.</t>
  </si>
  <si>
    <t xml:space="preserve">Lock down is still continuing with no set deadline for school reopening. </t>
  </si>
  <si>
    <t>Jordan</t>
  </si>
  <si>
    <t>Edraak  and exploring Learning Passport (for youth/not MOE)</t>
  </si>
  <si>
    <t>National online learning platform, televised lessons (3 channels), social media, printed materials for vulnerable communities.</t>
  </si>
  <si>
    <t>Working to support MOE to design summer catch-up programme and prepare school re-opening in coordination with child protection, health and WASH teams.</t>
  </si>
  <si>
    <t xml:space="preserve">Working to support MOE in developing the implementation plans for the national response plan, prioritising vulnerable girls and boys.  </t>
  </si>
  <si>
    <t>Lebanon</t>
  </si>
  <si>
    <t>The government has established three principal delivery pathways - TV, e-learning, paper-based - the TV modules are supported freely through the national television station and web content enjoys support through "whitelisting" of a select provider that will not charge downloads against consumer data limits.  The initial content launch has been focused on grade 9 and grade 12 (examination grades) with content for other grades following.  Distance learning content for students enrolled in suspended NFE programs has enjoyed strong support through implementing partners.  UNICEF has been provided resources and technical support to both the formal and non-formal distance learning initiatives.</t>
  </si>
  <si>
    <t>In cooperation with government and implementing partners, UICEF has supported content development and messaging for both health and PSS/well-being among children and caregivers.  Although face-to-face household visits are restricted contanct and communication is being delivered through social, ICT, print media.</t>
  </si>
  <si>
    <t>WASH and Health (thermometers) supplies have already been procured for school opening.  Although specific messaging and training has not yet been developed for school re-opening UNICEF has been actively engaged with government on health and WASH related training with education personnel since the outbreak and will continue to do so until school re-opening.</t>
  </si>
  <si>
    <t>Libya</t>
  </si>
  <si>
    <t xml:space="preserve">The MoE launched a TV program to support distance learning with focus on grade 9 and 12 as the national certificate grades, and it has already been expanded to other grades. The MoE is also looking for the opportunity of conducting interactive sessions for teachers and children and online platform to share documents (worksheets, curriculum, etc.) with children. </t>
  </si>
  <si>
    <t xml:space="preserve">A total of 100 teachers will be trained on PSS to use with their students. </t>
  </si>
  <si>
    <t xml:space="preserve">There is a plan to re-open schools in June limited to grades 9 and 12. UNICEF is agreeing with MoE on how to support with school disinfection. </t>
  </si>
  <si>
    <t xml:space="preserve">Activities such as girls clubs which were active before the crisis are now conducted online to avoid disruption to girls in these wellbeing/psycho-social support activities. </t>
  </si>
  <si>
    <t>Morocco</t>
  </si>
  <si>
    <t xml:space="preserve">  
https://emadrassa.inwi.ma/ 
https://soutiensco.men.gov.ma/ https://soutiensco.men.gov.ma/
</t>
  </si>
  <si>
    <t xml:space="preserve">50 000  teachers - 31% of calsse rooms- 20% teachers mobilized </t>
  </si>
  <si>
    <t>Oman</t>
  </si>
  <si>
    <t>UNICEF undertook a gap-analysis to identify areas where remote access to learning may be hindered, such as for children with disabilities, and  is in discussion with Ministry of Education on scaling up existing initiatives by linking these up to the private sector, the Ministry of Information, as well as other relevant partners through its convening role.</t>
  </si>
  <si>
    <t xml:space="preserve">MOE EduPortal E-learning Platform: https://edugate.moe.gov.om/ and on 2 April, MOE launched a digital library (https://t.co/ucXM2BuiJI?amp=1). MOE also launched a virtual library (https://ict.moe.gov.om/virlib/).
</t>
  </si>
  <si>
    <t xml:space="preserve">1.	MoE launched a national e-learning platform (https://edugate.moe.gov.om/) in cooperation with Omantel and Google, using Google Classrooms. Priority was given to grade 12 students with the aim to expand to grades 5-11, but there has been no mention of grades 1-4 so far. As of today, the service is available to grades 8-12, with grade 8 getting access on 27 April.                                                                           
2.	MOE initiated televised lessons for grades 11 and 12. As of now, there has been no mention of broadcasting lessons on radio.                                                                                                   
3.	The are some other initiatives by public and private schools. 
4. The MOE digital library contains over 23 thousand resources and over 370 thousand publications.
5. MOE virtual library allows for informative virtual tours of landmarks in Oman.
6. MOE is working on making content accessible to CWD and established WhatsApp groups to communicate with CWD or with their parents to ensure they keep learning.
</t>
  </si>
  <si>
    <t xml:space="preserve">Importance of continued learning. </t>
  </si>
  <si>
    <t>UNICEF is developing a media campaign involving parents and youth influencers to raise awareness around the risks of COVID-19 and allow for sharing experiences amongst parents regarding home schooling. UNICEF also publishes social media messages on the importance of continued learning, child protection, handwashing, psychosocial aspects in homes etc.</t>
  </si>
  <si>
    <t xml:space="preserve">On 5 May, the government announced the end of the academic year prematurely. Students in grades 1-11 will automatically be promoted to higher grades, while grade 12 students' final grade will be based on how they performed during the first semester. Two committees, to cover the technical and implementation aspects of the re-opening of schools, have been formed. The committees’ tasks include: development of alternatives for re-opening of schools; proposing adjustments to curricula that are aligned with possible school operation; adaptations to students assessments; setting criteria for distance learning, setting standards for social distancing measures within schools and classrooms; and based on overall assessments, proposing the start of the new school year. </t>
  </si>
  <si>
    <t xml:space="preserve">Together with WHO, UNICEF has developed school guidance to be further contextualized and shared with the ministry of education for distribution in schools prior to resumption of classes.  The guidelines will be also updated in line with new global frameworks from UNESCO and other entities. </t>
  </si>
  <si>
    <t xml:space="preserve">Ahead of the crisis, Oman had achieved gender parity in the education sector. Currently the Ministry has Informed that both girls and boys are accessing the same online learning content.  </t>
  </si>
  <si>
    <t>Palestine</t>
  </si>
  <si>
    <t xml:space="preserve">http://www.alnayzak.org This is a private on-line platform with two programmes as follows: DEAL and Yallah Niqraa’, 60,000 users access the portal of DEAL and Yalla Niqraa in Palestine. this portal is linked to the official MoE portal during the COVID 19 crisis
https://www.it-mohe.com/ This is the MoE government portal. </t>
  </si>
  <si>
    <t>national messages being shared through different channels to students and parents. Procurement of hygiene kits to ensure safety during national examinations and when schools reopen</t>
  </si>
  <si>
    <t xml:space="preserve">Cleaning and disinfecting of schools to be done one week before schools open,  </t>
  </si>
  <si>
    <t>Sudan</t>
  </si>
  <si>
    <t>Content is being developed to be used via the selected alternative education delivery systems.</t>
  </si>
  <si>
    <t>N/A</t>
  </si>
  <si>
    <t>It is still work in progress. UNICEF supported MoE during this week. Content development has started and recording will start next week 3-10 May 2020.</t>
  </si>
  <si>
    <t>Once system is in place, focuss of monitoring will be on Access</t>
  </si>
  <si>
    <t>Schools are currently closed and no responses so far</t>
  </si>
  <si>
    <t xml:space="preserve">No considerations so far for reopening of the schools especially that the school calendar has been changed to start on 6 Sep </t>
  </si>
  <si>
    <t>These mentioned considerations are at planning phase as schools are closed and currently on Summer break except G8 and G11 students who are only waiting to sit for the final exams.</t>
  </si>
  <si>
    <t>Syrian Arab Republic</t>
  </si>
  <si>
    <t>in preparation, not yet posted</t>
  </si>
  <si>
    <t>reaching 11ooo schools with health messages on Posters, soap, hygiene kits</t>
  </si>
  <si>
    <t>schools are currently closed, no opportunity to monitor, we are preparing for future school opening instead</t>
  </si>
  <si>
    <t>wash hygiene tools are being procure for 11000 schools and learning spaces who are currently closed. CP materials will also be distributed, quantities not clear depends on funding</t>
  </si>
  <si>
    <t>there is consideration to have summer schools for catching up, but no decision has been made</t>
  </si>
  <si>
    <t>Tunisia</t>
  </si>
  <si>
    <t>MoE proposes a blend of strategies in order to ensure also those who haven't connectivity can still benefit from education opportunities. Teachers have been requested to keep in touch with their students and many of them uses youtube and FB live to reach out to their students and animate interactive classes. TV programmes are mainly for grade 6, 9 and 12.</t>
  </si>
  <si>
    <t xml:space="preserve">MoE reopened a green line number that offers psychosocial support to children and parents and offers pedagogical support to whom may need it. UNICEF shared material about positive parenting, tips to facilitate home based learning, etc. to support the work of the psychologists and inspectors that answer the calls.  Another psychosocial support line has been opened by the Ministry of Women with UNICEF support. </t>
  </si>
  <si>
    <t>The plan is currently under finalization. However, Ministry informed that school year is over. Only grade 12th will resume school from May 27h till 23rd June. High stake exams (grades 6, 9, 12) will be held between June and July.</t>
  </si>
  <si>
    <t>n/a</t>
  </si>
  <si>
    <t>Yemen</t>
  </si>
  <si>
    <t>The national response plan identifies 3 phases: (1) Immediate Response (Broadcasting of key messages linked to Health/WASH, Education + focus on catching up lost schooling days; (2) Prep for new school-year (holistic package, including distance learning as one strategy); (3) &gt;6 months (scaling up of learning opportunities for all children, incl. vulnerable and including distance learning among others - systems' building and sustaining learning)</t>
  </si>
  <si>
    <t>The national response plan covers all Education levels, while UNICEF is focusing on basic Education; nationwide (22 governorates, 333 districts); includes focus on those hard to reach and most vulnerable.</t>
  </si>
  <si>
    <t>The first phase is focusing on access; learning is an important part of the national response plan and a baseline study is planned to take place to be able to measure learning.</t>
  </si>
  <si>
    <t>Included in the national response plan (with implementation yet to start): School Feeding/Take home rations (for phase III at beginning of school-year - collaboration with WFP; safe schools approach - collaboration with CP; training of teachers on psychosocial support - collaboration with CP; Hygiene Education and Messaging, WASH in Schools interventions (immediate) + WINS rehab (phase III of national response plan)</t>
  </si>
  <si>
    <t>Learning Passport, Cash-based interventions (such as teacher incentives, cash-vouchers for supplies, working at community levels thorugh school management committees - school grants etc.)</t>
  </si>
  <si>
    <t>All levels of Education as part of National Response Plan, UNICEF focusing on basic Education; new school-year start: Sept/Oct 2020</t>
  </si>
  <si>
    <t>Through specific initiatives such as investment in Rural Female Teachers (salary payments, trainings); reach out to vulnerable groups including girls (OOSC) - gender component as a general though needs stregnthening</t>
  </si>
  <si>
    <t>Afghanistan</t>
  </si>
  <si>
    <t>UNICEF is leading with the MO task force to provide distance and other alternative learning for primary and secondary students through radio and TV. Furthermore, the task force is also developing self-learning materials for students and teachers for the most vulnerable children with no access to multi-media and other learning materials other than a paper-based package. The self-learning packages are intended to be able to serve immediate use and implementation for all stakeholders targeting students studying in grades 1-9.</t>
  </si>
  <si>
    <t>UNICEF is working with the EIEGW and four partners to conduct a community awareness campaign to promote prevention measures, provide children with mental health and psycho-social support and improvement of hygiene and sanitation situation in schools/CBEs with a specific focus on high-risk areas (districts in border provinces with Iran and Pakistan)</t>
  </si>
  <si>
    <t>Support schools and Community base Education (CBEs) to access clean water through the provision of water storage and water chlorination facilities with focus on districts in high-risk border provinces with Iran and Pakistan. Safe water provision will be complemented with awareness-raising with students, teachers and SMSs to increase knowledge about the virus, in addition to hygiene messaging and promotion of handwashing with soap in all schools and CBEs when re-opened.</t>
  </si>
  <si>
    <t>Female teachers will be prioritized in the delivery of COVID-19 responses to ensure increased access to girls and women in communities in general. Furthermore, depending on locations, the response will consider if early morning or evening radio broadcasts, or TV programmes might have segments that have a better chance for reaching girls.</t>
  </si>
  <si>
    <t>Bangladesh</t>
  </si>
  <si>
    <t>Work in progress to develop the mobile application and radio platform solutions for the pre-primary, primary and secondary education. At present, TV program and Internet based platforms have already started in all streams: general, technical and madrasah.</t>
  </si>
  <si>
    <t>work in progress</t>
  </si>
  <si>
    <t>Remote learning initiative work- through TV programme and Internet platforms have been initiated. Both primary and secondary education (grades 6-10) recorded lessons have been telecasted. Technical and Madrasa recorded classes have also been broadcasted.</t>
  </si>
  <si>
    <t>2) Government's COVID-19 response and recovery plan. 2) GPE's COVID-19 Accelerated Funding (US$20 million). 3) Community engagement interventions.</t>
  </si>
  <si>
    <t xml:space="preserve">Awareness raising through lifesaving messages to households/families with information on COVID-19 prevention regarding personal hygiene, especially in the current event of CoVID-19 spread through TV adverts in between the telecasted recorded classes. </t>
  </si>
  <si>
    <t xml:space="preserve">Schools are closed from 17 March - 16 May 2020. The closure is now extended to September though Government is putting the recovery plan when schools resume in September. </t>
  </si>
  <si>
    <t>Bhutan</t>
  </si>
  <si>
    <t>Google classrooms, SIM was just launched on the 2d of May to reach 17000 unreached children by TV, radio and other programmes</t>
  </si>
  <si>
    <t xml:space="preserve">Schools are closed from 19th of March, TV lessons regularly recorded and posted, radio and SIM programme was launched on 2d of May to reach17000 unreached children by TV and online learning. </t>
  </si>
  <si>
    <t xml:space="preserve">Psychosocial support and mental health is done through counselling in MoE, guidelines were  developed and distributed. </t>
  </si>
  <si>
    <t>The COVID19 Education Response Plan was just developed and there is no decision made on reopening schools, alternative and prioritized curriculum were developed and assessment for online learning, there are 4 options for reopening schools that are being discussed.</t>
  </si>
  <si>
    <t>GBV discussions are ongoing and Child Protection in discussion with multiple stakeholders.</t>
  </si>
  <si>
    <t>India</t>
  </si>
  <si>
    <t xml:space="preserve">In India there response is really at the state level rather than national. </t>
  </si>
  <si>
    <t xml:space="preserve">In India there is a wealth of resources though no one national response but national and state reposnse - with specific websites/apps in regional languages - some examples: 
https://diksha.gov.in/ncert/ prathamopenschool.org; www.karaditales.com/kathawithkaradi; http://nroer.gov.in/; http://epathshala.nic.in/index.php?ln=en; prathamopenschool.org; https://www.youtube.com/playlist?list=PL5_P6oBxIXLh6g-pKpdzhEvBVt4k_TcqQ; https://www.khanacademy.org/ ; Byju’s; https://storyweaver.org.in/; Unnayan https://play.google.com/store/apps/details?id=com.eckovation.unnayan&amp;hl=en_IN.; </t>
  </si>
  <si>
    <t>Multiple education delivery systems: TV, radio, digital - mobile and online. Available in regional languages but only available in minority languages in a few states like Odisha. Digital is the weakest coverage - gap between access and use (10.9% pop have internet) Mobile: 90% coverage but only 36% smart phones;  65% TV</t>
  </si>
  <si>
    <t>Monitoring is done at the state level</t>
  </si>
  <si>
    <t>States have state specific safe school strategies though not specific to COVID in most states - but some states adapting such as Jammu &amp; Kashmir. Safe Safety Guidelines; Manual Psychosocial Support for Children during COVID-19 for Parents and Caregivers. National Directive on continuous of school feeding; National Directive on prevention/protection COVID-19; National Guidelines on cyber safety;</t>
  </si>
  <si>
    <t xml:space="preserve">A number of these interventions will be come into play in the planning for the reopening of school. UNICEF has plan to support them such as outreach to children. </t>
  </si>
  <si>
    <t>Reopening like June/July, some states have starting thinking about this but other are not ready (school year various state to state but generally ends in March then reopens in April for 3 wks to prep for new school year then summer holiday). No national guidance yet but school ministry has asked all the states and autonomous bodies to work on an alternate academic calendar as schools cannot reopen in the first week of April due to the lockdown.</t>
  </si>
  <si>
    <t>Girls are a key focus in all of our work though we don't have specific girl focused interventions</t>
  </si>
  <si>
    <t>Maldives</t>
  </si>
  <si>
    <t xml:space="preserve">meet.google.com
drive.google.com
classroom.google.com
youtube.com
filaa.moe.gov.mv
zoom
</t>
  </si>
  <si>
    <t>Tele classes that were jointly supported by UNICEF and MoE were discontinued when the Capital city was put under lock down as teachers could not go to the recording studios. Online learning is provided in few schools from middle school ( grade 7  to secondary level).</t>
  </si>
  <si>
    <t>All these interventions are included in the response plan. There is a nation wide school closure. UNICEF was involved in planning those interventions.</t>
  </si>
  <si>
    <t xml:space="preserve">Interventions for school reopening are under discussion as a comprehensive response plan is being developed. </t>
  </si>
  <si>
    <t xml:space="preserve">In the Maldives boys tend to be more disadvantaged than girls. UNICEF supports collection of gender disaggregated data on access to distant learning, institute gender sensitive and gender responsive child protection measures in schools, including GBV, and gender responsive WASH services in schools.  UNICEF is also supported a gender review of the national curriculum and the content is being revised accordingly. </t>
  </si>
  <si>
    <t>Nepal</t>
  </si>
  <si>
    <t>To be advised</t>
  </si>
  <si>
    <t>Plans still being prepared.  Federal govt aiming to cover all school education Grades 0-12, largely through digital resources.  UNICEF focusing on supporting early years (G 0-3) and most marginalised, so giving priority to radio (often in local language) and print.</t>
  </si>
  <si>
    <t>Still being developed</t>
  </si>
  <si>
    <t>re-opening of schools not yet being discussed</t>
  </si>
  <si>
    <t>No specific activities yet</t>
  </si>
  <si>
    <t>Pakistan</t>
  </si>
  <si>
    <t>https://www.azcorpentertainment.com/ https://www.knowledgeplatform.com/ http://sabaq.edu.pk/ https://learningpitch.com/https://www.karmuqabla.com/ https://www.itacec.org/</t>
  </si>
  <si>
    <t xml:space="preserve">Given the low penetration rate of the internet, tv and radio in Pakistan a combination of the three plus sms and robocall system will be used to deliver contents for continuity of learning. UNICEF supports education content development for the TV Education program of the Pakistani Government and will work to adapt these contents to other means of dissemination. </t>
  </si>
  <si>
    <t>Education is currently working with CP and WASH to develop guidelines for WASH and PSS interventions for children and teachers for the reopening of schools.</t>
  </si>
  <si>
    <t xml:space="preserve">sanitization of schools and tailored communication for communities where schools have been used as quarantine and isolation centers. </t>
  </si>
  <si>
    <t>The contingency plan for school reopening is currently under development and schools should reopen on May 31.</t>
  </si>
  <si>
    <t>Tailored messages for gender and age group on COVID-19 prevention and learning opportunities are developed and disseminated</t>
  </si>
  <si>
    <t>Sri Lanka</t>
  </si>
  <si>
    <t xml:space="preserve">http://www.e-thaksalawa.moe.gov.lk/;  https://guru.lk/index2.html;  </t>
  </si>
  <si>
    <t>Guru.lk is the largest trilingual e-learning eco-system in Sri Lanka, with more than 500 courses under various categories, spanning from school education to professional education, entrepreneurial skills, lifestyle and more. Guru School covers approximately 60% of the Grade 5 to 12 school curriculum in both Sinhala and Tamil Medium. e-thaksalawa platform (www.e-thaksalawa.moe.gov.lk) is the national trilingual e-learning portal by the Ministry of Education, designed to cover the students' curricula from grade 1 to 13.  Paper-based learning pack is under development supported by UNICEF focusing on primary grades (both in Sinhala and Tamil) to reach out children in rural areas and those without internet/online access.</t>
  </si>
  <si>
    <t>Risk communication/IPC</t>
  </si>
  <si>
    <t>All mentioned above are to be included in the national education response plan which is currently under development with UNICEF's support</t>
  </si>
  <si>
    <t>All the above mentioned will be included in the national response plan which is under development with UNICEF's support</t>
  </si>
  <si>
    <t>Benin</t>
  </si>
  <si>
    <t>Primary education  in French</t>
  </si>
  <si>
    <t>Sensitization of children and teachers on COVID 19</t>
  </si>
  <si>
    <t>hand washing facilities</t>
  </si>
  <si>
    <t>Burkina Faso</t>
  </si>
  <si>
    <t>Cameroon</t>
  </si>
  <si>
    <t>Government priority is resumption of FORMAL education and delivery of exams. As of 16 April we are advocating to anticipate the exams, to ensure they happen equitably now that full confinement is not yet activated.</t>
  </si>
  <si>
    <t>https://unesco-yao.avcn.fr/  (UNESCO) and https://demo.caysti.com/  (UNICEF) and another government platform that I don't have the link for</t>
  </si>
  <si>
    <t xml:space="preserve">-	The Ministry of Basic Education has launched an Education Programme on national radio for 5th grade students who are due to take the exams and TV broadcasting has started for secondary school children due to take the exams. UNICEF will provide financial and technical support to these processes, including the protection messages and referral to MHPSS (green number)
-	The works of production of formal education content for use in various platforms, including the digital ones, has started under the UNESCO, MINESEC, and MINEDUB leadership. UNICEF contributes with financial, human resources and technical assistance.
-	The development and use of alternative learning platforms such as online and offline platforms, radio, TV and paper support will in the next 2 months focus on the children who are due to take their end of year exams. Materials are being development under the ministerial leadership with support from UNESCO, UNICEF and other sectoral partners. 
</t>
  </si>
  <si>
    <t>MHPSS and risk prevention are integrated in the formal and non-formal education provision.</t>
  </si>
  <si>
    <t>Integrating Children with disabilities who have been reached through alternative platforms (and previously out of school) in the formal education system, upon reopening of schools</t>
  </si>
  <si>
    <t>not yet happening</t>
  </si>
  <si>
    <t>Central African Republic</t>
  </si>
  <si>
    <t>Listening school radio programs clubs</t>
  </si>
  <si>
    <t xml:space="preserve">The radio for children's education program is broadcast through one national radio and 10 community radios covering the whole country. The program is scaling up with  lessons aired twice a day, one in Frencha and the other one in the national language, Sango. </t>
  </si>
  <si>
    <t xml:space="preserve">School health programme </t>
  </si>
  <si>
    <t xml:space="preserve">The interventions are rolled out n the most vulnerable localities (conflict affected and poverty-stricken) especially bordering localities, IDP sites </t>
  </si>
  <si>
    <t>Closure of schools extended for one month as from 4 May 2020.</t>
  </si>
  <si>
    <t xml:space="preserve">Multi sectoral interventions are implemented in area of WASH, Child protection and Educaiton to mitigate impact on gender aspects and girls education. </t>
  </si>
  <si>
    <t>Chad</t>
  </si>
  <si>
    <t>http://www.tchadeducationplus.org/</t>
  </si>
  <si>
    <t>The education response plan is still under finalization</t>
  </si>
  <si>
    <t>Congo</t>
  </si>
  <si>
    <t>Education delivery systems used are radio and television. The language used is french and all the students are concerned</t>
  </si>
  <si>
    <t>the "observe, think, act" method used for indigenous children</t>
  </si>
  <si>
    <t>Côte d'Ivoire</t>
  </si>
  <si>
    <t>Distance learning programme have been made available for pupils preparing for exams ( primary, lower secondary and upper secondary). The programme has  potentially reached over 839,000 children</t>
  </si>
  <si>
    <t>Democratic Republic of the Congo</t>
  </si>
  <si>
    <t>1.	The Education Cluster mobilized an allocation of 1,5 million USD from ECW (Education cannot Wait) for the response COVID-19 in support the distance education approach, particularly for areas at risk for COVID-19. The selected areas are: Kinhasa, Goma in the North Kivu, Bukavu and Uvira in South Kivu, Bunia in Ituri and Lubumbashi in Katanga province. The recipients of this allowance are the organizations: War Child Canada, AVSI, UNESCO and Save The Children 2.	2.UNICEF has identified 20 partners with initiatives related to distance learning in DRC using internet. Among them, 4 initiatives were selected as the most relevant. A tweet related to these initiatives was sent out by UNICEF. 3.	3.The Ministry of Education, financially supported by UNICEF is in the process of editing and multiplying homework booklets for learning mathematics and reading lessons of all levels from preschool to secondary school, however the cost of duplicating the booklets is a challenge</t>
  </si>
  <si>
    <t>Voda Educ (partnership between MoE and Vodacom) : https://vodaeduc.vodacom.cd/fr-fr/user/#/</t>
  </si>
  <si>
    <t xml:space="preserve">The 26 provinces of the democratic republic of congo with the technical and financial support of UNICEF each put within the reach of the parents the grid of diffusion of audio distance teaching for the primary degree from the 1st yesr to the 6th primary and this on the class, the time and the lessons of the day and the week.
•	In addition to the program Okapi Ecole from radio Okapi from Monusco already relayed by community radio stations across the country, other initiatives have emerged, among which the program ‘Ecole chez nous n the province of south Kivu and the program Ecole a la maison in Grand Kasai
•	A distance learning monitoring tool has been developed to measure 2 main major indicators including:
-	Number of distributed educational homework booklets to ensure continuity of children and adolescent’s learning
-	Number of children and adolescents benefiting from alternate learning opportunities
</t>
  </si>
  <si>
    <t>none is being currently monitored</t>
  </si>
  <si>
    <t>For now it is just part of the national response plan</t>
  </si>
  <si>
    <t>Academic calendar revision but not yet clearly envisaged by the MoE</t>
  </si>
  <si>
    <t>Nothing is being done currently as the reopening of schools is not yet envisaged.</t>
  </si>
  <si>
    <t>The didactic contents of the paper-based booklets for distance education for the preschool, primary and secondary are gender sensitive. The micro teaching programs by radio translated into the 4 national languages are also gender sensitive with regard to raising awareness of the benefits of schooling for girls and lessons in games and songs with gender themes</t>
  </si>
  <si>
    <t>Equatorial Guinea</t>
  </si>
  <si>
    <t xml:space="preserve">The TV education is estimated to reach at least 87% of the students in urban areas while the radio education is estimated to reach at least 57% in rural areas. The total number of enrolled students are 214,143 in pre-primary, primary and secondary. While the pre-primary and primary schools are marginally more located in rural areas (pre-primary 54% and primary 53%), the majority of the student population is concentrated in urban areas (pre-primary 78% and primary 85%). In secondary, over 92% of the schools are in urban areas. The distance education through TV and radio will primarily focus on pre-primary and primary. </t>
  </si>
  <si>
    <t xml:space="preserve">More details on monitoring soon. </t>
  </si>
  <si>
    <t xml:space="preserve">In discussions: Education and Child Protection and relevant Ministries will work together to protect children in orphanages/institutions and their distance learning during COVID-19. More soon. </t>
  </si>
  <si>
    <t xml:space="preserve">No notice on re-opening of schools yet. </t>
  </si>
  <si>
    <t>Gabon</t>
  </si>
  <si>
    <t>X GEST (UNESCO)</t>
  </si>
  <si>
    <t>La stratégie retenue par le gouvernement et ses partenaires vise a multiplier les canaux de communication pour s'assure d'atteindre l'ensemble des eleves, y compris en zones reculées. Elle cible en priorité les classes d'examen. Les classe intermédiaires seront intégrées plus tard.</t>
  </si>
  <si>
    <t>L'appui psychosocial, la protection et le WASH cible l'ensemble des établissements. Toutefois, la priorité est donnée aux zones les plus défavorisées.</t>
  </si>
  <si>
    <t>La priorité est donnée aux écoles publiques qui accueillent les enfants les plus défavorisés. Le calendrier académique va être révisé. La réouverture des école n'est pas encore programmée.</t>
  </si>
  <si>
    <t>Gambia</t>
  </si>
  <si>
    <t>Few school using social media to send teaching note and assignment to students.</t>
  </si>
  <si>
    <t>The radio and TV lesson are well received by the public, there is also very strong reservations about their reach.  Many part of the country have poor radio or TV reception, no electricity and parents lack capacity to guide and support the home learning.</t>
  </si>
  <si>
    <t>UNICEF is using U-Report with the Ministry of Education to monitor if the radio and TV lessons are reach a good number of children and how effective the lessons are.</t>
  </si>
  <si>
    <t xml:space="preserve">They are delivered sectorally the coverage is national </t>
  </si>
  <si>
    <t>The Education plan is look at 3 scenarios - short, medium and long-term.  In each case there a action identified in the plan.</t>
  </si>
  <si>
    <t xml:space="preserve">The response plan recognized that long-term school closure can put both boys and girls at risk is dropping out of school. Girls' risks are mainly around early pregnancy and for boys it is truancy. </t>
  </si>
  <si>
    <t>Ghana</t>
  </si>
  <si>
    <t>.</t>
  </si>
  <si>
    <t>icampusgh.com</t>
  </si>
  <si>
    <t>The iCampus online learning for 958,819 Senior High School learners is being operationalize in the English language. The other distance learning models including radio, TV is yet to be rolled out and will reach 1,778,021 Kindergarten pupils in local languages, 4,401,194 primary learners and 1,645, 764 Junior High School learners. in addition, distance learning packages for learners with special needs is being developed to reach out to 1,762 ID students, 4,656 EHI, 623 EVI, and 566 DEAF.</t>
  </si>
  <si>
    <t xml:space="preserve">The nutrition intervention is implemented by facilitating partnership with the Ministry for Gender, Children and Social protection (MoGSP) to increase the LEAP stipend to enable poorest households provide for nutritional meals to learners- discussions are ongoing on this.  Initiatives around psychosocial support will be delivered via online to reach out to all teachers. There's also the collaboration with child protection agencies to ensure children especially girls are protected from violence and are allowed to study more than focus on house chores-the MoE/GES will be rolling out sensitization targeting parents, caregivers on their support for improving learning. </t>
  </si>
  <si>
    <t>There will be media "back to school" campaign to ensure all children are back to school. Initiatives to ensuring the school environment is safe and healthy including supply of hygiene facilities, behavior change communication initiatives, school fumigations, psychosocial support to teachers and students, have been planned by the MoE/Ghana Education Service (GES) with UNICEF's support. There are discussions on how to organize catch-up programs once schools re-open. In Ghana, schools have been closed indefinitely.</t>
  </si>
  <si>
    <t>Guinea</t>
  </si>
  <si>
    <t>Plateforme WhatsApp and textbooks, teacher worksheets, reading materials</t>
  </si>
  <si>
    <t>Under negotiation</t>
  </si>
  <si>
    <t>The programme covers 3 levels, pre-primary, primary and secondary. French is the language of instruction and covers the whole country. However with a difficult access for the rural area. That is why the channels have been diversified.</t>
  </si>
  <si>
    <t>Coverage is national and reaches all children in urban and rural areas, both vulnerable and non-vunerable children.</t>
  </si>
  <si>
    <t>Guinea-Bissau</t>
  </si>
  <si>
    <t>Video are being prepared for early literacy and numeracy and audios for primary</t>
  </si>
  <si>
    <t>Liberia</t>
  </si>
  <si>
    <t xml:space="preserve">Use of online /digital learning platform covering 5% of the student population
Radio lessons 50% coverage and paper based/take home 5%.
</t>
  </si>
  <si>
    <t xml:space="preserve">There is a collaboration of MOE and Partners. Partners are providing a wide range of interventions in the 15 counties </t>
  </si>
  <si>
    <t>MOE has a response and recovery plan that includes scenarios for opening of school that takes into consideration type of school and timing of reopening</t>
  </si>
  <si>
    <t>Provision of take home rations and MHM is highly addressed in the response plan</t>
  </si>
  <si>
    <t>Mali</t>
  </si>
  <si>
    <t>Digital and paper-based are in the pipeline/under discussion</t>
  </si>
  <si>
    <t>Radio: basic education and parenting; television and internet: secondary education; SMS: protection and prevention; French and local language; Access quais-national</t>
  </si>
  <si>
    <t>SMS , radio and television to disseminate protection messages and instructions for prevention</t>
  </si>
  <si>
    <t>Mapping of WASH in schools; implementation of safe school protocols (prevention and control); providing handwashing facilities; teacher training on hygiene and psycho-social; support ministry to implement remedial courses and accelerated learning programme</t>
  </si>
  <si>
    <t>Mauritania</t>
  </si>
  <si>
    <t>there are many - if needed a document with the whole list might be sent</t>
  </si>
  <si>
    <t xml:space="preserve">Distance learning has been implemented for primary and secondary; in Arabic and French. For the education camp of Mberra whose children follow the Malian curriculum and due to the specific context additional measure are about to be taken such as home folw up by teachers, distribution of books and paper based resources and WhatsApp groups for follow up. </t>
  </si>
  <si>
    <t>Community networks have been used to monitor children once schools are closed. WASH sensitization activities are ongoing for children too.</t>
  </si>
  <si>
    <t>Remedial courses especially for children who are supposed to sit final exams at the end of the year. Training for teachers on psycho social support will be delivered. Sensitization and mobilization activities for children not returning to school will be carried out.</t>
  </si>
  <si>
    <t>Niger</t>
  </si>
  <si>
    <t>The plan is being finalized and is under discussion</t>
  </si>
  <si>
    <t>Not yet available</t>
  </si>
  <si>
    <t>Not yet available, under discussion</t>
  </si>
  <si>
    <t xml:space="preserve">Still under discussion </t>
  </si>
  <si>
    <t>Still under discussion, focus on inter-sectoral approaches where possible</t>
  </si>
  <si>
    <t>For the moment, schools are closed until further notice</t>
  </si>
  <si>
    <t>Nigeria</t>
  </si>
  <si>
    <t>Preparing for Parental support if the break is elongated</t>
  </si>
  <si>
    <t xml:space="preserve">http://education.gov.ng/education-coordinated-covid-19-response-strategy/  </t>
  </si>
  <si>
    <t xml:space="preserve">UNICEF provides technical assistance to Federal Ministry of Education and State governments of Nigeria in mapping, contextualization and transaction of alternative home-based learning opportunities through Radio and television programme, reached over 10  million children (45% girls), including linguistic minorities and children from marginalized communities such as Almajiris. Further, support was provided in development of communication and educative materials such as leaflets, audio and visual materials, kids’ books, these educative materials disseminated with over 13 million children across 36 states and FCT for prevention and containment of COVID-19 pandemic.  </t>
  </si>
  <si>
    <t xml:space="preserve">With support from UNICEF, communication and educative materials such as leaflets, audio and visual materials, KIDS books developed and these educative materials disseminated with over 13  million children across 36 states and FCT for prevention and containment of COVID-19 pandemic. Awareness on child protection, psychosocial and WASH are being spread through media, posters, WhatsApp groups and focusing on songs, comics, cartoons, drama, hand washing and other hygiene practices. Further, curriculum to incorporate MHPSS and CP elements and link to community mobilization for access to services. Mass sensitizations are ongoing for WASH and mitigation measures against Covid19 through SBMCs and community mobilizers.
</t>
  </si>
  <si>
    <t>The schedule to reopening of schools haven't decided yet. However, the contingency Covid-19 education response plan included provisioning of WASH and sanitation materials to schools, Psycho-social support to both children and teachers, enrollment drive to bring back children to schools if schools reopened within three months.</t>
  </si>
  <si>
    <t>UNICEF is providing cash transfer to girls children in most marginalized families to promote girls participation and engage girls in learning. Additionally Girls for Girls and He for She groups are being oriented to encourge girls participation in education and empower girls in varied life skills such as problem solving, indepedent decision making, career choices.</t>
  </si>
  <si>
    <t>Sao Tome and Principe</t>
  </si>
  <si>
    <t>At this stage food and nutrition in schools are being taken care by WFP and UNICEF is scaling up communication on psychosocial support and undertaking wash needs assessment.</t>
  </si>
  <si>
    <t>Brainstorming ongoing .</t>
  </si>
  <si>
    <t>Senegal</t>
  </si>
  <si>
    <t>MoE Initiative "Apprendre à la Maison": link to website and online:  resourceshttps://education.sn/fr/article/230 including resources recommended by UNICEF (e.g. Khan Academy)</t>
  </si>
  <si>
    <t>Digital resources cover all grades but focus on last grades of each cycle (to help prepare for exams). Digital resources and TV programme have limited access (estimated to about 30% and 50% respectively) and our focus is currently on radio programming (70%) and paper-based solutions as a result to expand access</t>
  </si>
  <si>
    <t>Our response in that respect is especially in the context of current preparations for school reopening in due course</t>
  </si>
  <si>
    <t>This is in the context of the response plan which is currently being finalized / updated</t>
  </si>
  <si>
    <t>Sierra Leone</t>
  </si>
  <si>
    <t xml:space="preserve">The above interventions are currently in planning stages, while regular radio broadcasting for students continues.  In collaboration and coordination with other education donors, national radio programming will continue from pre- primary to Senior Secondary.  Ministry also has plans to use digital platforms for learning, details forthcoming. </t>
  </si>
  <si>
    <t xml:space="preserve">As noted above, these interventions are in planning stages, with radio programming ongoing. UNICEF has proposed using EduTrac to monitor radio listenership. </t>
  </si>
  <si>
    <t xml:space="preserve">Kindly note the national education response plan is not completed.  Issues noted above have been proposed in UNICEF led costed response plan, pending ongoing development with Ministry of Education authorities. </t>
  </si>
  <si>
    <t xml:space="preserve">Most of the interventions are in preliminary stages and UNICEF involvement is dependent on level of learning. For example, pre-primary level, UNICEF is closely involved in holistic ECD programming, including WaSH and Nutrition. UNICEF is working closely to revise, and will distribute and support training of  the national (all levels) School Safety Guidelines which includes CP, Health, Psycho-social support, etc. UNICEF supported radio and sms messaging which is currently ongoing includes messaging on COVID awareness and prevention. </t>
  </si>
  <si>
    <t xml:space="preserve">All of these plans are preliminary and further discussions and planning will detail specifics are ongoing. UNICEF is part of the National Working Group on this aspect of the National Preparedness and Response. </t>
  </si>
  <si>
    <t>Togo</t>
  </si>
  <si>
    <t>Alternative education education delivery systems defined in the national response plan will only cover learners who will pass national examinations this year (year 6 of primary, year of junior secondary and year 2 and 3 of senior secondary. This part of learners represents almost 15% of children affected by schools' closures measure.</t>
  </si>
  <si>
    <t xml:space="preserve">WASH interventions are planned in the national response plan to cover all schools for safe school operations prior to an after the re oprning. </t>
  </si>
  <si>
    <t xml:space="preserve"> Activities include (i) parents and community engagement to support distance learning and home-based schooling and Gender sensitization campaigns (ii) establishment of  a gradual and staggered school reopening process, disinfecting schools,rovision of soaps and hand-washing kits; </t>
  </si>
  <si>
    <t>UNICEF will support Gender sensitization campaigns for effective learning continuity and disease control and prevention.  School-led sanitation kits including menstrual hygiene management for female students will be made available in targeted schools.</t>
  </si>
  <si>
    <t>national response includes</t>
  </si>
  <si>
    <t>#</t>
  </si>
  <si>
    <t>May 1st</t>
  </si>
  <si>
    <t>April 6th</t>
  </si>
  <si>
    <t>Child Health &amp; Well-Being Deep-Dive</t>
  </si>
  <si>
    <t>From Global Overview Section VI</t>
  </si>
  <si>
    <t>Nutrition and school feeding in the national response</t>
  </si>
  <si>
    <t>Child protection in the national response</t>
  </si>
  <si>
    <t>Psychosocial support in the national response</t>
  </si>
  <si>
    <t>WASH in the national response</t>
  </si>
  <si>
    <t>region #</t>
  </si>
  <si>
    <t>region name</t>
  </si>
  <si>
    <t># of countries</t>
  </si>
  <si>
    <t>country #</t>
  </si>
  <si>
    <t>country name</t>
  </si>
  <si>
    <t>responded 4/6/2020</t>
  </si>
  <si>
    <t>multi-country office</t>
  </si>
  <si>
    <t>Angola</t>
  </si>
  <si>
    <t>Anguilla</t>
  </si>
  <si>
    <t>Caribbean</t>
  </si>
  <si>
    <t>Antigua and Barbuda</t>
  </si>
  <si>
    <t>Barbados</t>
  </si>
  <si>
    <t>Belarus</t>
  </si>
  <si>
    <t>Belize</t>
  </si>
  <si>
    <t>British Virgin Islands</t>
  </si>
  <si>
    <t>Cape Verde</t>
  </si>
  <si>
    <t>Chile</t>
  </si>
  <si>
    <t>PAC</t>
  </si>
  <si>
    <t>Dominica</t>
  </si>
  <si>
    <t>Grenada</t>
  </si>
  <si>
    <t>Montserrat</t>
  </si>
  <si>
    <t>Saint Kitts and Nevis</t>
  </si>
  <si>
    <t>Saint Lucia</t>
  </si>
  <si>
    <t>Saint Vincent and the Grenadines</t>
  </si>
  <si>
    <t>Trinidad and Tobago</t>
  </si>
  <si>
    <t>Turkmenistan</t>
  </si>
  <si>
    <t>Turks and Caicos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</si>
</sst>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indexed="8"/>
      <name val="Calibri"/>
      <family val="2"/>
    </font>
    <font>
      <sz val="11"/>
      <name val="Calibri"/>
      <family val="2"/>
      <scheme val="minor"/>
    </font>
    <font>
      <b/>
      <sz val="20"/>
      <color theme="0"/>
      <name val="Calibri"/>
      <family val="2"/>
      <scheme val="minor"/>
    </font>
    <font>
      <b/>
      <sz val="13"/>
      <color theme="1"/>
      <name val="Calibri"/>
      <family val="2"/>
      <scheme val="minor"/>
    </font>
    <font>
      <sz val="13"/>
      <color theme="1"/>
      <name val="Calibri"/>
      <family val="2"/>
      <scheme val="minor"/>
    </font>
    <font>
      <b/>
      <sz val="11"/>
      <name val="Calibri"/>
      <family val="2"/>
      <scheme val="minor"/>
    </font>
    <font>
      <i/>
      <sz val="11"/>
      <color theme="1"/>
      <name val="Calibri"/>
      <family val="2"/>
      <scheme val="minor"/>
    </font>
    <font>
      <b/>
      <sz val="13"/>
      <color theme="0"/>
      <name val="Calibri"/>
      <family val="2"/>
      <scheme val="minor"/>
    </font>
    <font>
      <sz val="10"/>
      <name val="Arial"/>
      <family val="2"/>
    </font>
    <font>
      <sz val="11"/>
      <color indexed="8"/>
      <name val="Calibri"/>
      <family val="2"/>
    </font>
    <font>
      <sz val="10"/>
      <name val="Arial"/>
      <family val="2"/>
    </font>
    <font>
      <sz val="5"/>
      <color theme="1"/>
      <name val="Calibri"/>
      <family val="2"/>
      <scheme val="minor"/>
    </font>
    <font>
      <b/>
      <sz val="13"/>
      <color rgb="FFFF0000"/>
      <name val="Calibri"/>
      <family val="2"/>
      <scheme val="minor"/>
    </font>
    <font>
      <b/>
      <sz val="20"/>
      <color rgb="FFFF0000"/>
      <name val="Calibri"/>
      <family val="2"/>
      <scheme val="minor"/>
    </font>
  </fonts>
  <fills count="17">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FFE699"/>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theme="4"/>
      </left>
      <right style="thick">
        <color theme="4"/>
      </right>
      <top style="thick">
        <color theme="4"/>
      </top>
      <bottom style="thick">
        <color theme="4"/>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0" fontId="13" fillId="0" borderId="0"/>
    <xf numFmtId="0" fontId="15" fillId="0" borderId="0"/>
  </cellStyleXfs>
  <cellXfs count="185">
    <xf numFmtId="0" fontId="0" fillId="0" borderId="0" xfId="0"/>
    <xf numFmtId="0" fontId="1" fillId="0" borderId="0" xfId="0" applyFont="1"/>
    <xf numFmtId="0" fontId="0" fillId="0" borderId="0" xfId="0" applyAlignment="1">
      <alignment horizontal="center"/>
    </xf>
    <xf numFmtId="9" fontId="0" fillId="0" borderId="0" xfId="1" applyFont="1" applyAlignment="1">
      <alignment horizontal="center"/>
    </xf>
    <xf numFmtId="0" fontId="5" fillId="6" borderId="2" xfId="0" applyFont="1" applyFill="1" applyBorder="1"/>
    <xf numFmtId="0" fontId="0" fillId="0" borderId="0" xfId="0" applyFill="1"/>
    <xf numFmtId="0" fontId="0" fillId="0" borderId="1" xfId="0" applyFill="1" applyBorder="1" applyAlignment="1">
      <alignment vertical="center" wrapText="1"/>
    </xf>
    <xf numFmtId="0" fontId="0" fillId="0" borderId="0" xfId="0" applyFill="1" applyBorder="1" applyAlignment="1">
      <alignment vertical="center" wrapText="1"/>
    </xf>
    <xf numFmtId="0" fontId="0" fillId="0" borderId="1" xfId="0" applyFill="1" applyBorder="1" applyAlignment="1">
      <alignment vertical="center"/>
    </xf>
    <xf numFmtId="0" fontId="0" fillId="0" borderId="0" xfId="0" applyAlignment="1">
      <alignment wrapText="1"/>
    </xf>
    <xf numFmtId="0" fontId="0" fillId="0" borderId="0" xfId="0" applyAlignment="1"/>
    <xf numFmtId="0" fontId="0" fillId="0" borderId="1" xfId="0" applyBorder="1" applyAlignment="1">
      <alignment horizontal="center"/>
    </xf>
    <xf numFmtId="9" fontId="0" fillId="15" borderId="1" xfId="1" applyFont="1" applyFill="1" applyBorder="1" applyAlignment="1">
      <alignment horizontal="center"/>
    </xf>
    <xf numFmtId="1" fontId="0" fillId="0" borderId="1" xfId="1" applyNumberFormat="1" applyFont="1" applyBorder="1" applyAlignment="1">
      <alignment horizontal="center"/>
    </xf>
    <xf numFmtId="0" fontId="0" fillId="0" borderId="0" xfId="0" applyFill="1" applyBorder="1" applyAlignment="1">
      <alignment vertical="center"/>
    </xf>
    <xf numFmtId="0" fontId="0" fillId="0" borderId="0" xfId="0" applyFill="1" applyAlignment="1"/>
    <xf numFmtId="0" fontId="0" fillId="15" borderId="1" xfId="0" applyFill="1" applyBorder="1" applyAlignment="1">
      <alignment horizontal="center"/>
    </xf>
    <xf numFmtId="1" fontId="0" fillId="15" borderId="1" xfId="1" applyNumberFormat="1" applyFont="1" applyFill="1" applyBorder="1" applyAlignment="1">
      <alignment horizontal="center"/>
    </xf>
    <xf numFmtId="9" fontId="1" fillId="15" borderId="1" xfId="1" applyFont="1" applyFill="1" applyBorder="1" applyAlignment="1">
      <alignment horizontal="center"/>
    </xf>
    <xf numFmtId="0" fontId="0" fillId="0" borderId="1" xfId="0" applyBorder="1" applyAlignment="1">
      <alignment vertical="center" wrapText="1"/>
    </xf>
    <xf numFmtId="0" fontId="0" fillId="0" borderId="0" xfId="0" applyFont="1"/>
    <xf numFmtId="0" fontId="3" fillId="8" borderId="0" xfId="0" applyFont="1" applyFill="1"/>
    <xf numFmtId="0" fontId="0" fillId="8" borderId="0" xfId="0" applyFill="1"/>
    <xf numFmtId="0" fontId="4" fillId="8" borderId="0" xfId="0" applyFont="1" applyFill="1"/>
    <xf numFmtId="0" fontId="1" fillId="15" borderId="1" xfId="0" applyFont="1" applyFill="1" applyBorder="1" applyAlignment="1">
      <alignment horizontal="left"/>
    </xf>
    <xf numFmtId="0" fontId="0" fillId="0" borderId="1" xfId="0" applyFont="1" applyBorder="1"/>
    <xf numFmtId="0" fontId="0" fillId="0" borderId="1" xfId="0" applyFont="1" applyBorder="1" applyAlignment="1">
      <alignment horizontal="left"/>
    </xf>
    <xf numFmtId="9" fontId="0" fillId="0" borderId="0" xfId="1" applyFont="1" applyBorder="1" applyAlignment="1">
      <alignment horizontal="center"/>
    </xf>
    <xf numFmtId="0" fontId="3" fillId="8" borderId="0" xfId="0" applyFont="1" applyFill="1" applyAlignment="1"/>
    <xf numFmtId="0" fontId="3" fillId="0" borderId="0" xfId="0" applyFont="1" applyFill="1" applyAlignment="1"/>
    <xf numFmtId="0" fontId="10" fillId="14" borderId="1" xfId="0" applyFont="1" applyFill="1" applyBorder="1" applyAlignment="1">
      <alignment horizontal="center" vertical="center" wrapText="1"/>
    </xf>
    <xf numFmtId="9" fontId="0" fillId="0" borderId="0" xfId="1" applyFont="1" applyAlignment="1">
      <alignment horizontal="center" wrapText="1"/>
    </xf>
    <xf numFmtId="0" fontId="0" fillId="0" borderId="9" xfId="0" applyBorder="1" applyAlignment="1">
      <alignment horizontal="center"/>
    </xf>
    <xf numFmtId="0" fontId="10" fillId="14" borderId="1" xfId="0" applyFont="1" applyFill="1" applyBorder="1" applyAlignment="1">
      <alignment vertical="center" wrapText="1"/>
    </xf>
    <xf numFmtId="0" fontId="11" fillId="0" borderId="0" xfId="0" applyFont="1" applyFill="1" applyBorder="1" applyAlignment="1">
      <alignment vertical="center" wrapText="1"/>
    </xf>
    <xf numFmtId="0" fontId="0" fillId="5" borderId="11" xfId="0" applyFill="1" applyBorder="1"/>
    <xf numFmtId="0" fontId="0" fillId="0" borderId="0" xfId="0" applyAlignment="1">
      <alignment horizontal="center" vertical="center"/>
    </xf>
    <xf numFmtId="0" fontId="5" fillId="0" borderId="0" xfId="0" applyFont="1" applyAlignment="1">
      <alignment horizontal="center" vertical="center"/>
    </xf>
    <xf numFmtId="0" fontId="5" fillId="6" borderId="2" xfId="0" applyFont="1" applyFill="1" applyBorder="1" applyAlignment="1">
      <alignment horizontal="center" vertical="center"/>
    </xf>
    <xf numFmtId="0" fontId="13" fillId="0" borderId="0" xfId="2" applyAlignment="1">
      <alignment horizontal="center" vertical="center"/>
    </xf>
    <xf numFmtId="0" fontId="1" fillId="0" borderId="0" xfId="0" applyFont="1" applyAlignment="1">
      <alignment horizontal="center" vertical="center"/>
    </xf>
    <xf numFmtId="0" fontId="0" fillId="0" borderId="0" xfId="0" applyBorder="1"/>
    <xf numFmtId="0" fontId="5" fillId="6" borderId="0" xfId="0" applyFont="1" applyFill="1" applyBorder="1" applyAlignment="1">
      <alignment horizontal="center" vertical="center"/>
    </xf>
    <xf numFmtId="0" fontId="1" fillId="0" borderId="2" xfId="0" applyFont="1" applyBorder="1" applyAlignment="1">
      <alignment horizontal="center" vertical="center"/>
    </xf>
    <xf numFmtId="0" fontId="5" fillId="0" borderId="2" xfId="0" applyFont="1" applyBorder="1" applyAlignment="1">
      <alignment horizontal="center"/>
    </xf>
    <xf numFmtId="0" fontId="0" fillId="0" borderId="0" xfId="0" applyAlignment="1">
      <alignment horizontal="left"/>
    </xf>
    <xf numFmtId="0" fontId="0" fillId="0" borderId="2" xfId="0" applyBorder="1" applyAlignment="1">
      <alignment horizontal="left"/>
    </xf>
    <xf numFmtId="0" fontId="5" fillId="0" borderId="2" xfId="0" applyFont="1" applyBorder="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center"/>
    </xf>
    <xf numFmtId="0" fontId="14" fillId="0" borderId="0" xfId="0" applyFont="1" applyBorder="1" applyAlignment="1">
      <alignment horizontal="left" vertical="center"/>
    </xf>
    <xf numFmtId="0" fontId="14" fillId="0" borderId="2" xfId="0" applyFont="1" applyBorder="1" applyAlignment="1">
      <alignment horizontal="left" vertical="center"/>
    </xf>
    <xf numFmtId="0" fontId="0" fillId="0" borderId="0" xfId="0" applyFont="1" applyAlignment="1">
      <alignment horizontal="left" vertical="center"/>
    </xf>
    <xf numFmtId="0" fontId="1" fillId="0" borderId="0" xfId="0" applyFont="1" applyFill="1" applyBorder="1" applyAlignment="1">
      <alignment horizontal="left"/>
    </xf>
    <xf numFmtId="0" fontId="0" fillId="0" borderId="0" xfId="0" applyFill="1" applyBorder="1" applyAlignment="1">
      <alignment horizontal="center"/>
    </xf>
    <xf numFmtId="0" fontId="0" fillId="0" borderId="0" xfId="0" applyFill="1" applyAlignment="1">
      <alignment horizontal="left"/>
    </xf>
    <xf numFmtId="0" fontId="0" fillId="0" borderId="1" xfId="0" applyFill="1" applyBorder="1" applyAlignment="1">
      <alignment horizontal="center"/>
    </xf>
    <xf numFmtId="0" fontId="0" fillId="0" borderId="2" xfId="0"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xf>
    <xf numFmtId="0" fontId="1" fillId="0" borderId="0" xfId="0" applyFont="1" applyFill="1" applyBorder="1" applyAlignment="1">
      <alignment horizontal="center"/>
    </xf>
    <xf numFmtId="9" fontId="1" fillId="0" borderId="0" xfId="1" applyFont="1" applyFill="1" applyBorder="1" applyAlignment="1">
      <alignment horizontal="center"/>
    </xf>
    <xf numFmtId="0" fontId="1" fillId="0" borderId="3" xfId="0" applyFont="1" applyFill="1" applyBorder="1" applyAlignment="1">
      <alignment horizontal="center"/>
    </xf>
    <xf numFmtId="9" fontId="1" fillId="0" borderId="12" xfId="1" applyFont="1" applyFill="1" applyBorder="1" applyAlignment="1">
      <alignment horizontal="center"/>
    </xf>
    <xf numFmtId="0" fontId="1" fillId="0" borderId="0" xfId="0" applyFont="1" applyFill="1"/>
    <xf numFmtId="0" fontId="1" fillId="0" borderId="13" xfId="0" applyFont="1" applyFill="1" applyBorder="1" applyAlignment="1">
      <alignment horizontal="left"/>
    </xf>
    <xf numFmtId="9" fontId="0" fillId="0" borderId="0" xfId="1" applyFont="1" applyFill="1" applyBorder="1" applyAlignment="1">
      <alignment horizontal="center"/>
    </xf>
    <xf numFmtId="0" fontId="1" fillId="0" borderId="0" xfId="0" applyFont="1" applyBorder="1"/>
    <xf numFmtId="0" fontId="10" fillId="0" borderId="0" xfId="0" applyFont="1" applyFill="1" applyBorder="1" applyAlignment="1">
      <alignment horizontal="center" vertical="center"/>
    </xf>
    <xf numFmtId="0" fontId="0" fillId="0" borderId="1" xfId="0" applyBorder="1" applyAlignment="1">
      <alignment horizontal="left"/>
    </xf>
    <xf numFmtId="0" fontId="0" fillId="0" borderId="1" xfId="0" applyFill="1" applyBorder="1" applyAlignment="1">
      <alignment horizontal="left"/>
    </xf>
    <xf numFmtId="0" fontId="10" fillId="0" borderId="0" xfId="0" applyFont="1" applyFill="1" applyBorder="1" applyAlignment="1">
      <alignment vertical="center"/>
    </xf>
    <xf numFmtId="0" fontId="10" fillId="0" borderId="3" xfId="0" applyFont="1" applyFill="1" applyBorder="1" applyAlignment="1">
      <alignment vertical="center"/>
    </xf>
    <xf numFmtId="0" fontId="10" fillId="14" borderId="7" xfId="0" applyFont="1" applyFill="1" applyBorder="1" applyAlignment="1">
      <alignment horizontal="center" vertical="center"/>
    </xf>
    <xf numFmtId="0" fontId="1" fillId="0" borderId="1" xfId="0" applyFont="1" applyBorder="1" applyAlignment="1">
      <alignment horizontal="center"/>
    </xf>
    <xf numFmtId="0" fontId="0" fillId="0" borderId="1" xfId="0" applyBorder="1"/>
    <xf numFmtId="9" fontId="0" fillId="0" borderId="1" xfId="0" applyNumberFormat="1" applyBorder="1" applyAlignment="1">
      <alignment horizontal="center"/>
    </xf>
    <xf numFmtId="9" fontId="0" fillId="0" borderId="0" xfId="1" applyFont="1"/>
    <xf numFmtId="0" fontId="0" fillId="0" borderId="1" xfId="0" applyBorder="1" applyAlignment="1">
      <alignment wrapText="1"/>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14"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15" borderId="1" xfId="0" applyFont="1" applyFill="1" applyBorder="1" applyAlignment="1">
      <alignment horizontal="center"/>
    </xf>
    <xf numFmtId="0" fontId="0" fillId="0" borderId="0" xfId="0" applyAlignment="1">
      <alignment horizontal="center"/>
    </xf>
    <xf numFmtId="9" fontId="0" fillId="0" borderId="1" xfId="1" applyFont="1" applyBorder="1" applyAlignment="1">
      <alignment horizontal="center"/>
    </xf>
    <xf numFmtId="0" fontId="1" fillId="0" borderId="0" xfId="0" applyFont="1" applyAlignment="1">
      <alignment wrapText="1"/>
    </xf>
    <xf numFmtId="0" fontId="6" fillId="13" borderId="6" xfId="0" applyFont="1" applyFill="1" applyBorder="1" applyAlignment="1">
      <alignment horizontal="center" wrapText="1"/>
    </xf>
    <xf numFmtId="0" fontId="6" fillId="12" borderId="6" xfId="0" applyFont="1" applyFill="1" applyBorder="1" applyAlignment="1">
      <alignment horizontal="center" wrapText="1"/>
    </xf>
    <xf numFmtId="0" fontId="1" fillId="11" borderId="6" xfId="0" applyFont="1" applyFill="1" applyBorder="1" applyAlignment="1">
      <alignment horizontal="left" wrapText="1"/>
    </xf>
    <xf numFmtId="0" fontId="7" fillId="7" borderId="5" xfId="0" applyFont="1" applyFill="1" applyBorder="1"/>
    <xf numFmtId="0" fontId="7" fillId="7" borderId="0" xfId="0" applyFont="1" applyFill="1"/>
    <xf numFmtId="0" fontId="7" fillId="8" borderId="1" xfId="0" applyFont="1" applyFill="1" applyBorder="1" applyAlignment="1">
      <alignment horizontal="center"/>
    </xf>
    <xf numFmtId="14" fontId="0" fillId="0" borderId="0" xfId="0" applyNumberFormat="1"/>
    <xf numFmtId="0" fontId="13" fillId="5" borderId="0" xfId="2" applyFill="1"/>
    <xf numFmtId="0" fontId="1" fillId="0" borderId="0" xfId="0" applyFont="1" applyFill="1" applyAlignment="1">
      <alignment wrapText="1"/>
    </xf>
    <xf numFmtId="0" fontId="13" fillId="0" borderId="0" xfId="2" applyFill="1"/>
    <xf numFmtId="0" fontId="10" fillId="14" borderId="1" xfId="0" applyFont="1" applyFill="1" applyBorder="1" applyAlignment="1">
      <alignment horizontal="left" vertical="center" wrapText="1"/>
    </xf>
    <xf numFmtId="0" fontId="0" fillId="0" borderId="0" xfId="0" applyAlignment="1">
      <alignment horizontal="center" wrapText="1"/>
    </xf>
    <xf numFmtId="0" fontId="4" fillId="0" borderId="0" xfId="0" applyFont="1" applyFill="1"/>
    <xf numFmtId="0" fontId="3" fillId="0" borderId="0" xfId="0" applyFont="1" applyFill="1" applyAlignment="1">
      <alignment horizontal="left"/>
    </xf>
    <xf numFmtId="0" fontId="10" fillId="0" borderId="0" xfId="0" applyFont="1" applyFill="1" applyBorder="1" applyAlignment="1">
      <alignment horizontal="center" vertical="center" wrapText="1"/>
    </xf>
    <xf numFmtId="9" fontId="0" fillId="15" borderId="1" xfId="1" applyFont="1" applyFill="1" applyBorder="1" applyAlignment="1">
      <alignment horizontal="center" vertical="center"/>
    </xf>
    <xf numFmtId="0" fontId="0" fillId="0" borderId="0" xfId="0" applyFill="1" applyBorder="1"/>
    <xf numFmtId="0" fontId="0" fillId="0" borderId="1" xfId="0" applyFont="1" applyBorder="1" applyAlignment="1">
      <alignment horizontal="left" wrapText="1"/>
    </xf>
    <xf numFmtId="0" fontId="0" fillId="0" borderId="1" xfId="0" applyBorder="1" applyAlignment="1">
      <alignment horizontal="center" vertical="center" wrapText="1"/>
    </xf>
    <xf numFmtId="9" fontId="0" fillId="0" borderId="1" xfId="1" applyFont="1" applyBorder="1" applyAlignment="1">
      <alignment horizontal="center" vertical="center" wrapText="1"/>
    </xf>
    <xf numFmtId="9" fontId="0" fillId="15" borderId="1" xfId="1" applyFont="1"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ont="1" applyFill="1" applyBorder="1" applyAlignment="1">
      <alignment horizontal="left" vertical="center" wrapText="1"/>
    </xf>
    <xf numFmtId="0" fontId="0" fillId="15" borderId="1" xfId="0" applyFill="1" applyBorder="1" applyAlignment="1">
      <alignment wrapText="1"/>
    </xf>
    <xf numFmtId="0" fontId="0" fillId="15" borderId="1" xfId="0" applyFill="1" applyBorder="1" applyAlignment="1">
      <alignment horizontal="center" vertical="center"/>
    </xf>
    <xf numFmtId="0" fontId="3" fillId="16" borderId="0" xfId="0" applyFont="1" applyFill="1" applyAlignment="1"/>
    <xf numFmtId="0" fontId="0" fillId="16" borderId="0" xfId="0" applyFill="1" applyAlignment="1"/>
    <xf numFmtId="0" fontId="0" fillId="0" borderId="1" xfId="0" applyFill="1" applyBorder="1"/>
    <xf numFmtId="9" fontId="0" fillId="0" borderId="1" xfId="0" applyNumberFormat="1" applyFill="1" applyBorder="1" applyAlignment="1">
      <alignment horizontal="center"/>
    </xf>
    <xf numFmtId="0" fontId="12" fillId="0" borderId="0" xfId="0" applyFont="1" applyFill="1" applyAlignment="1"/>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9" fontId="1" fillId="15" borderId="1" xfId="1" applyNumberFormat="1" applyFont="1" applyFill="1" applyBorder="1" applyAlignment="1">
      <alignment horizontal="center"/>
    </xf>
    <xf numFmtId="9" fontId="0" fillId="0" borderId="1" xfId="1" applyNumberFormat="1" applyFont="1" applyBorder="1" applyAlignment="1">
      <alignment horizontal="center"/>
    </xf>
    <xf numFmtId="22" fontId="0" fillId="0" borderId="0" xfId="0" applyNumberFormat="1"/>
    <xf numFmtId="0" fontId="11" fillId="0" borderId="0" xfId="0" applyFont="1" applyFill="1" applyBorder="1" applyAlignment="1">
      <alignment horizontal="left" vertical="center" wrapText="1"/>
    </xf>
    <xf numFmtId="0" fontId="10"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0" fillId="0" borderId="0" xfId="0" applyAlignment="1">
      <alignment horizontal="center"/>
    </xf>
    <xf numFmtId="0" fontId="10" fillId="14" borderId="4" xfId="0" applyFont="1" applyFill="1" applyBorder="1" applyAlignment="1">
      <alignment horizontal="left" vertical="center"/>
    </xf>
    <xf numFmtId="0" fontId="10" fillId="14" borderId="5" xfId="0" applyFont="1" applyFill="1" applyBorder="1" applyAlignment="1">
      <alignment horizontal="left" vertical="center"/>
    </xf>
    <xf numFmtId="0" fontId="10" fillId="14" borderId="6" xfId="0" applyFont="1" applyFill="1" applyBorder="1" applyAlignment="1">
      <alignment horizontal="left" vertical="center" wrapText="1"/>
    </xf>
    <xf numFmtId="0" fontId="10" fillId="14" borderId="7"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8" xfId="0" applyFont="1" applyFill="1" applyBorder="1" applyAlignment="1">
      <alignment horizontal="left" vertical="center"/>
    </xf>
    <xf numFmtId="0" fontId="10" fillId="14" borderId="10" xfId="0" applyFont="1" applyFill="1" applyBorder="1" applyAlignment="1">
      <alignment horizontal="left" vertical="center"/>
    </xf>
    <xf numFmtId="0" fontId="10" fillId="14" borderId="9" xfId="0" applyFont="1" applyFill="1" applyBorder="1" applyAlignment="1">
      <alignment horizontal="left" vertical="center"/>
    </xf>
    <xf numFmtId="0" fontId="12" fillId="8" borderId="0" xfId="0" applyFont="1" applyFill="1" applyAlignment="1">
      <alignment horizontal="left"/>
    </xf>
    <xf numFmtId="0" fontId="0" fillId="0" borderId="0" xfId="0" applyFont="1" applyAlignment="1">
      <alignment horizontal="left"/>
    </xf>
    <xf numFmtId="0" fontId="3" fillId="8" borderId="0" xfId="0" applyFont="1" applyFill="1" applyAlignment="1">
      <alignment horizontal="left"/>
    </xf>
    <xf numFmtId="0" fontId="3" fillId="8" borderId="5" xfId="0" applyFont="1" applyFill="1" applyBorder="1" applyAlignment="1">
      <alignment horizontal="left" wrapText="1"/>
    </xf>
    <xf numFmtId="0" fontId="10"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10" fillId="14" borderId="3" xfId="0" applyFont="1" applyFill="1" applyBorder="1" applyAlignment="1">
      <alignment horizontal="center" vertical="center"/>
    </xf>
    <xf numFmtId="0" fontId="10" fillId="14" borderId="12" xfId="0" applyFont="1" applyFill="1" applyBorder="1" applyAlignment="1">
      <alignment horizontal="center" vertical="center"/>
    </xf>
    <xf numFmtId="0" fontId="10" fillId="14" borderId="0" xfId="0" applyFont="1" applyFill="1" applyBorder="1" applyAlignment="1">
      <alignment horizontal="center" vertical="center"/>
    </xf>
    <xf numFmtId="0" fontId="10" fillId="14" borderId="14" xfId="0" applyFont="1" applyFill="1" applyBorder="1" applyAlignment="1">
      <alignment horizontal="center" vertical="center"/>
    </xf>
    <xf numFmtId="0" fontId="0" fillId="0" borderId="0" xfId="0" applyAlignment="1">
      <alignment horizontal="left" wrapText="1"/>
    </xf>
    <xf numFmtId="164" fontId="0" fillId="0" borderId="1" xfId="0" applyNumberFormat="1" applyFill="1" applyBorder="1" applyAlignment="1">
      <alignment horizontal="center"/>
    </xf>
    <xf numFmtId="164" fontId="1" fillId="0" borderId="1" xfId="0" applyNumberFormat="1" applyFont="1" applyFill="1" applyBorder="1" applyAlignment="1">
      <alignment horizontal="center"/>
    </xf>
    <xf numFmtId="0" fontId="8" fillId="10" borderId="1" xfId="0" applyFont="1" applyFill="1" applyBorder="1" applyAlignment="1">
      <alignment horizontal="center" vertical="center" wrapText="1"/>
    </xf>
    <xf numFmtId="0" fontId="8" fillId="10" borderId="6" xfId="0" applyFont="1" applyFill="1" applyBorder="1" applyAlignment="1">
      <alignment horizontal="center" vertical="center" wrapText="1"/>
    </xf>
    <xf numFmtId="0" fontId="0" fillId="3" borderId="1" xfId="0" applyFill="1" applyBorder="1" applyAlignment="1">
      <alignment horizontal="center" wrapText="1"/>
    </xf>
    <xf numFmtId="0" fontId="0" fillId="3" borderId="6" xfId="0" applyFill="1" applyBorder="1" applyAlignment="1">
      <alignment horizontal="center" wrapText="1"/>
    </xf>
    <xf numFmtId="0" fontId="9"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8" fillId="9" borderId="1" xfId="0" applyFont="1" applyFill="1" applyBorder="1" applyAlignment="1">
      <alignment horizontal="center" wrapText="1"/>
    </xf>
    <xf numFmtId="0" fontId="8" fillId="9" borderId="6" xfId="0" applyFont="1" applyFill="1" applyBorder="1" applyAlignment="1">
      <alignment horizontal="center" wrapText="1"/>
    </xf>
    <xf numFmtId="0" fontId="8" fillId="9" borderId="1"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10" borderId="1" xfId="0" applyFont="1" applyFill="1" applyBorder="1" applyAlignment="1">
      <alignment horizontal="left" wrapText="1"/>
    </xf>
    <xf numFmtId="0" fontId="0" fillId="2" borderId="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wrapText="1"/>
    </xf>
    <xf numFmtId="0" fontId="0" fillId="2" borderId="6" xfId="0" applyFill="1" applyBorder="1" applyAlignment="1">
      <alignment horizontal="center" wrapText="1"/>
    </xf>
    <xf numFmtId="0" fontId="0" fillId="4" borderId="1" xfId="0" applyFill="1" applyBorder="1" applyAlignment="1">
      <alignment horizontal="center" wrapText="1"/>
    </xf>
    <xf numFmtId="0" fontId="0" fillId="3" borderId="13" xfId="0" applyFill="1" applyBorder="1" applyAlignment="1">
      <alignment horizontal="center" wrapText="1"/>
    </xf>
    <xf numFmtId="0" fontId="0" fillId="3" borderId="6" xfId="0" applyFill="1" applyBorder="1" applyAlignment="1">
      <alignment horizontal="center" vertical="center" wrapText="1"/>
    </xf>
    <xf numFmtId="0" fontId="0" fillId="3" borderId="13" xfId="0" applyFill="1" applyBorder="1" applyAlignment="1">
      <alignment horizontal="center" vertical="center" wrapText="1"/>
    </xf>
    <xf numFmtId="0" fontId="7" fillId="7" borderId="3" xfId="0" applyFont="1" applyFill="1" applyBorder="1" applyAlignment="1">
      <alignment horizontal="left" wrapText="1"/>
    </xf>
    <xf numFmtId="0" fontId="7" fillId="7" borderId="4" xfId="0" applyFont="1" applyFill="1" applyBorder="1" applyAlignment="1">
      <alignment horizontal="left" wrapText="1"/>
    </xf>
    <xf numFmtId="0" fontId="7" fillId="8" borderId="1" xfId="0" applyFont="1" applyFill="1" applyBorder="1" applyAlignment="1">
      <alignment horizontal="left"/>
    </xf>
    <xf numFmtId="0" fontId="8" fillId="9" borderId="8" xfId="0" applyFont="1" applyFill="1" applyBorder="1" applyAlignment="1">
      <alignment horizontal="left" vertical="center" wrapText="1"/>
    </xf>
    <xf numFmtId="0" fontId="8" fillId="9" borderId="10" xfId="0" applyFont="1" applyFill="1" applyBorder="1" applyAlignment="1">
      <alignment horizontal="left" vertical="center" wrapText="1"/>
    </xf>
    <xf numFmtId="0" fontId="8" fillId="9" borderId="1" xfId="0" applyFont="1" applyFill="1" applyBorder="1" applyAlignment="1">
      <alignment horizontal="left" wrapText="1"/>
    </xf>
    <xf numFmtId="0" fontId="8" fillId="10" borderId="1" xfId="0" applyFont="1" applyFill="1" applyBorder="1" applyAlignment="1">
      <alignment horizontal="center" wrapText="1"/>
    </xf>
    <xf numFmtId="0" fontId="8" fillId="10" borderId="6" xfId="0" applyFont="1" applyFill="1" applyBorder="1" applyAlignment="1">
      <alignment horizontal="center" wrapText="1"/>
    </xf>
    <xf numFmtId="0" fontId="7" fillId="7" borderId="1" xfId="0" applyFont="1" applyFill="1" applyBorder="1" applyAlignment="1">
      <alignment horizontal="left" wrapText="1"/>
    </xf>
    <xf numFmtId="0" fontId="7" fillId="8" borderId="3" xfId="0" applyFont="1" applyFill="1" applyBorder="1" applyAlignment="1">
      <alignment horizontal="left"/>
    </xf>
    <xf numFmtId="0" fontId="7" fillId="8" borderId="0" xfId="0" applyFont="1" applyFill="1" applyAlignment="1">
      <alignment horizontal="left"/>
    </xf>
    <xf numFmtId="0" fontId="7" fillId="7" borderId="1" xfId="0" applyFont="1" applyFill="1" applyBorder="1" applyAlignment="1">
      <alignment horizontal="left" vertical="center" wrapText="1"/>
    </xf>
    <xf numFmtId="0" fontId="0" fillId="0" borderId="0" xfId="0" applyAlignment="1">
      <alignment horizontal="center"/>
    </xf>
    <xf numFmtId="0" fontId="10" fillId="14" borderId="12" xfId="0" applyFont="1" applyFill="1" applyBorder="1" applyAlignment="1">
      <alignment horizontal="left" vertical="center"/>
    </xf>
    <xf numFmtId="0" fontId="10" fillId="14" borderId="15" xfId="0" applyFont="1" applyFill="1" applyBorder="1" applyAlignment="1">
      <alignment horizontal="left" vertical="center"/>
    </xf>
    <xf numFmtId="0" fontId="3" fillId="8" borderId="5" xfId="0" applyFont="1" applyFill="1" applyBorder="1" applyAlignment="1">
      <alignment horizontal="left"/>
    </xf>
  </cellXfs>
  <cellStyles count="4">
    <cellStyle name="Normal" xfId="0" builtinId="0"/>
    <cellStyle name="Normal 2" xfId="2" xr:uid="{AB4FB48E-B0BE-42F7-903A-64E347B918DD}"/>
    <cellStyle name="Normal 2 2" xfId="3" xr:uid="{1D3359C8-9D32-4118-BB70-82833281949C}"/>
    <cellStyle name="Percent" xfId="1" builtinId="5"/>
  </cellStyles>
  <dxfs count="132">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solid">
          <fgColor indexed="64"/>
          <bgColor theme="9" tint="0.79998168889431442"/>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
      <font>
        <color auto="1"/>
      </font>
      <fill>
        <patternFill patternType="none">
          <fgColor indexed="64"/>
          <bgColor indexed="65"/>
        </patternFill>
      </fill>
      <border>
        <top style="thin">
          <color indexed="64"/>
        </top>
      </border>
    </dxf>
  </dxfs>
  <tableStyles count="0" defaultTableStyle="TableStyleMedium2" defaultPivotStyle="PivotStyleLight16"/>
  <colors>
    <mruColors>
      <color rgb="FFA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 response rates,</a:t>
            </a:r>
            <a:r>
              <a:rPr lang="en-US" baseline="0"/>
              <a:t> by region and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802959133038959E-2"/>
          <c:y val="0.36854717547705301"/>
          <c:w val="0.94039408173392203"/>
          <c:h val="0.48719193082489998"/>
        </c:manualLayout>
      </c:layout>
      <c:barChart>
        <c:barDir val="col"/>
        <c:grouping val="clustered"/>
        <c:varyColors val="0"/>
        <c:ser>
          <c:idx val="0"/>
          <c:order val="0"/>
          <c:tx>
            <c:v>Responded to survey at least once</c:v>
          </c:tx>
          <c:spPr>
            <a:solidFill>
              <a:schemeClr val="accent4"/>
            </a:solidFill>
            <a:ln>
              <a:noFill/>
            </a:ln>
            <a:effectLst/>
          </c:spPr>
          <c:invertIfNegative val="0"/>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BEE1-4722-AC5C-75284E592C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'Global Overview'!$D$6:$D$13</c:f>
              <c:numCache>
                <c:formatCode>0%</c:formatCode>
                <c:ptCount val="8"/>
                <c:pt idx="0">
                  <c:v>1</c:v>
                </c:pt>
                <c:pt idx="1">
                  <c:v>0.90476190476190477</c:v>
                </c:pt>
                <c:pt idx="2">
                  <c:v>0.95238095238095233</c:v>
                </c:pt>
                <c:pt idx="3">
                  <c:v>0.61111111111111116</c:v>
                </c:pt>
                <c:pt idx="4">
                  <c:v>1</c:v>
                </c:pt>
                <c:pt idx="5">
                  <c:v>1</c:v>
                </c:pt>
                <c:pt idx="6">
                  <c:v>0.95833333333333337</c:v>
                </c:pt>
                <c:pt idx="7">
                  <c:v>0.88157894736842102</c:v>
                </c:pt>
              </c:numCache>
            </c:numRef>
          </c:val>
          <c:extLst>
            <c:ext xmlns:c16="http://schemas.microsoft.com/office/drawing/2014/chart" uri="{C3380CC4-5D6E-409C-BE32-E72D297353CC}">
              <c16:uniqueId val="{00000000-BEE1-4722-AC5C-75284E592C35}"/>
            </c:ext>
          </c:extLst>
        </c:ser>
        <c:ser>
          <c:idx val="1"/>
          <c:order val="1"/>
          <c:tx>
            <c:v>Responded in 3rd round</c:v>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E7C-48AD-91E8-013BFD1086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'Global Overview'!$F$6:$F$13</c:f>
              <c:numCache>
                <c:formatCode>0%</c:formatCode>
                <c:ptCount val="8"/>
                <c:pt idx="0">
                  <c:v>0.96296296296296291</c:v>
                </c:pt>
                <c:pt idx="1">
                  <c:v>0.66666666666666663</c:v>
                </c:pt>
                <c:pt idx="2">
                  <c:v>0.66666666666666663</c:v>
                </c:pt>
                <c:pt idx="3">
                  <c:v>0.25</c:v>
                </c:pt>
                <c:pt idx="4">
                  <c:v>0.73333333333333328</c:v>
                </c:pt>
                <c:pt idx="5">
                  <c:v>1</c:v>
                </c:pt>
                <c:pt idx="6">
                  <c:v>0.45833333333333331</c:v>
                </c:pt>
                <c:pt idx="7">
                  <c:v>0.61184210526315785</c:v>
                </c:pt>
              </c:numCache>
            </c:numRef>
          </c:val>
          <c:extLst>
            <c:ext xmlns:c16="http://schemas.microsoft.com/office/drawing/2014/chart" uri="{C3380CC4-5D6E-409C-BE32-E72D297353CC}">
              <c16:uniqueId val="{00000002-3E7C-48AD-91E8-013BFD10865A}"/>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0.14860342416750189"/>
          <c:y val="0.151350293897765"/>
          <c:w val="0.69952786767250985"/>
          <c:h val="0.10250859404034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Measures taken to address</a:t>
            </a:r>
            <a:r>
              <a:rPr lang="en-US" baseline="0"/>
              <a:t> gender concerns as part of COVID-19 education response </a:t>
            </a:r>
            <a:r>
              <a:rPr lang="en-US"/>
              <a:t>(N=93)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587-4355-9D2A-24E812C65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Overview'!$A$160:$A$167</c:f>
              <c:strCache>
                <c:ptCount val="8"/>
                <c:pt idx="0">
                  <c:v>Consultation with gender reference group or MoE gender unit for response</c:v>
                </c:pt>
                <c:pt idx="1">
                  <c:v>Gender-sensitive educational content within alternative education methods</c:v>
                </c:pt>
                <c:pt idx="2">
                  <c:v>Sexual and reproductive health content within alternative education methods</c:v>
                </c:pt>
                <c:pt idx="3">
                  <c:v>Support for girls' access to and uptake of distance learning platforms</c:v>
                </c:pt>
                <c:pt idx="4">
                  <c:v>Campaigns on importance of girls learning at home</c:v>
                </c:pt>
                <c:pt idx="5">
                  <c:v>Info and channels for girls to access support or services for violence or abuse</c:v>
                </c:pt>
                <c:pt idx="6">
                  <c:v>Cash transfers, food, menstrual health, or other supplies for marginalized girls</c:v>
                </c:pt>
                <c:pt idx="7">
                  <c:v>At least one measure to address gender concerns</c:v>
                </c:pt>
              </c:strCache>
            </c:strRef>
          </c:cat>
          <c:val>
            <c:numRef>
              <c:f>'Global Overview'!$C$160:$C$167</c:f>
              <c:numCache>
                <c:formatCode>0%</c:formatCode>
                <c:ptCount val="8"/>
                <c:pt idx="0">
                  <c:v>0.12903225806451613</c:v>
                </c:pt>
                <c:pt idx="1">
                  <c:v>0.20430107526881722</c:v>
                </c:pt>
                <c:pt idx="2">
                  <c:v>4.3010752688172046E-2</c:v>
                </c:pt>
                <c:pt idx="3">
                  <c:v>0.18279569892473119</c:v>
                </c:pt>
                <c:pt idx="4">
                  <c:v>0.29032258064516131</c:v>
                </c:pt>
                <c:pt idx="5">
                  <c:v>0.17204301075268819</c:v>
                </c:pt>
                <c:pt idx="6">
                  <c:v>0.15053763440860216</c:v>
                </c:pt>
                <c:pt idx="7">
                  <c:v>0.4946236559139785</c:v>
                </c:pt>
              </c:numCache>
            </c:numRef>
          </c:val>
          <c:extLst>
            <c:ext xmlns:c16="http://schemas.microsoft.com/office/drawing/2014/chart" uri="{C3380CC4-5D6E-409C-BE32-E72D297353CC}">
              <c16:uniqueId val="{00000002-B587-4355-9D2A-24E812C6556A}"/>
            </c:ext>
          </c:extLst>
        </c:ser>
        <c:dLbls>
          <c:dLblPos val="outEnd"/>
          <c:showLegendKey val="0"/>
          <c:showVal val="1"/>
          <c:showCatName val="0"/>
          <c:showSerName val="0"/>
          <c:showPercent val="0"/>
          <c:showBubbleSize val="0"/>
        </c:dLbls>
        <c:gapWidth val="219"/>
        <c:overlap val="-27"/>
        <c:axId val="1089469984"/>
        <c:axId val="1206834736"/>
      </c:barChart>
      <c:catAx>
        <c:axId val="108946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06834736"/>
        <c:crosses val="autoZero"/>
        <c:auto val="1"/>
        <c:lblAlgn val="ctr"/>
        <c:lblOffset val="100"/>
        <c:noMultiLvlLbl val="0"/>
      </c:catAx>
      <c:valAx>
        <c:axId val="1206834736"/>
        <c:scaling>
          <c:orientation val="minMax"/>
          <c:max val="0.8"/>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 (N=93)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0894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countries with closed schools</a:t>
            </a:r>
            <a:r>
              <a:rPr lang="en-US" baseline="0"/>
              <a:t> for which a reopening date has been decided (N=87)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4833-430A-A589-875A53E58B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 (N=24)</c:v>
              </c:pt>
              <c:pt idx="1">
                <c:v>ECA (N=12)</c:v>
              </c:pt>
              <c:pt idx="2">
                <c:v>ESA (N=9)</c:v>
              </c:pt>
              <c:pt idx="3">
                <c:v>LAC (N=6)</c:v>
              </c:pt>
              <c:pt idx="4">
                <c:v>MENA (N=7)</c:v>
              </c:pt>
              <c:pt idx="5">
                <c:v>SA (N=5)</c:v>
              </c:pt>
              <c:pt idx="6">
                <c:v>WCA (N=6)</c:v>
              </c:pt>
              <c:pt idx="7">
                <c:v>TOTAL</c:v>
              </c:pt>
            </c:strLit>
          </c:cat>
          <c:val>
            <c:numRef>
              <c:f>'Global Overview'!$E$133:$E$140</c:f>
              <c:numCache>
                <c:formatCode>0%</c:formatCode>
                <c:ptCount val="8"/>
                <c:pt idx="0">
                  <c:v>0.6</c:v>
                </c:pt>
                <c:pt idx="1">
                  <c:v>0.5</c:v>
                </c:pt>
                <c:pt idx="2">
                  <c:v>0.23076923076923078</c:v>
                </c:pt>
                <c:pt idx="3">
                  <c:v>0.125</c:v>
                </c:pt>
                <c:pt idx="4">
                  <c:v>0.4</c:v>
                </c:pt>
                <c:pt idx="5">
                  <c:v>0.25</c:v>
                </c:pt>
                <c:pt idx="6">
                  <c:v>0.27272727272727271</c:v>
                </c:pt>
                <c:pt idx="7">
                  <c:v>0.39080459770114945</c:v>
                </c:pt>
              </c:numCache>
            </c:numRef>
          </c:val>
          <c:extLst>
            <c:ext xmlns:c16="http://schemas.microsoft.com/office/drawing/2014/chart" uri="{C3380CC4-5D6E-409C-BE32-E72D297353CC}">
              <c16:uniqueId val="{00000002-4833-430A-A589-875A53E58BDD}"/>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planned</a:t>
            </a:r>
            <a:r>
              <a:rPr lang="en-US" baseline="0"/>
              <a:t> for reopening of schools (N=87)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Overview'!$A$144:$A$151</c:f>
              <c:strCache>
                <c:ptCount val="8"/>
                <c:pt idx="0">
                  <c:v>April</c:v>
                </c:pt>
                <c:pt idx="1">
                  <c:v>May</c:v>
                </c:pt>
                <c:pt idx="2">
                  <c:v>June </c:v>
                </c:pt>
                <c:pt idx="3">
                  <c:v>July</c:v>
                </c:pt>
                <c:pt idx="4">
                  <c:v>August</c:v>
                </c:pt>
                <c:pt idx="5">
                  <c:v>September</c:v>
                </c:pt>
                <c:pt idx="6">
                  <c:v>Date not provided</c:v>
                </c:pt>
                <c:pt idx="7">
                  <c:v>Date not yet decided</c:v>
                </c:pt>
              </c:strCache>
            </c:strRef>
          </c:cat>
          <c:val>
            <c:numRef>
              <c:f>'Global Overview'!$C$144:$C$151</c:f>
              <c:numCache>
                <c:formatCode>0%</c:formatCode>
                <c:ptCount val="8"/>
                <c:pt idx="0">
                  <c:v>0.10344827586206896</c:v>
                </c:pt>
                <c:pt idx="1">
                  <c:v>4.5977011494252873E-2</c:v>
                </c:pt>
                <c:pt idx="2">
                  <c:v>1.1494252873563218E-2</c:v>
                </c:pt>
                <c:pt idx="3">
                  <c:v>1.1494252873563218E-2</c:v>
                </c:pt>
                <c:pt idx="4">
                  <c:v>1.1494252873563218E-2</c:v>
                </c:pt>
                <c:pt idx="5">
                  <c:v>6.8965517241379309E-2</c:v>
                </c:pt>
                <c:pt idx="6">
                  <c:v>2.2988505747126436E-2</c:v>
                </c:pt>
                <c:pt idx="7">
                  <c:v>0.72413793103448276</c:v>
                </c:pt>
              </c:numCache>
            </c:numRef>
          </c:val>
          <c:extLst>
            <c:ext xmlns:c16="http://schemas.microsoft.com/office/drawing/2014/chart" uri="{C3380CC4-5D6E-409C-BE32-E72D297353CC}">
              <c16:uniqueId val="{00000000-591E-4453-8CBD-F90DA3836A7E}"/>
            </c:ext>
          </c:extLst>
        </c:ser>
        <c:dLbls>
          <c:dLblPos val="outEnd"/>
          <c:showLegendKey val="0"/>
          <c:showVal val="1"/>
          <c:showCatName val="0"/>
          <c:showSerName val="0"/>
          <c:showPercent val="0"/>
          <c:showBubbleSize val="0"/>
        </c:dLbls>
        <c:gapWidth val="219"/>
        <c:overlap val="-27"/>
        <c:axId val="1571691824"/>
        <c:axId val="1876451984"/>
      </c:barChart>
      <c:catAx>
        <c:axId val="15716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51984"/>
        <c:crosses val="autoZero"/>
        <c:auto val="1"/>
        <c:lblAlgn val="ctr"/>
        <c:lblOffset val="100"/>
        <c:noMultiLvlLbl val="0"/>
      </c:catAx>
      <c:valAx>
        <c:axId val="1876451984"/>
        <c:scaling>
          <c:orientation val="minMax"/>
          <c:max val="0.8"/>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5095057409883798E-2"/>
              <c:y val="8.49415259503071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57169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Survey response rate</a:t>
            </a:r>
          </a:p>
        </c:rich>
      </c:tx>
      <c:layout>
        <c:manualLayout>
          <c:xMode val="edge"/>
          <c:yMode val="edge"/>
          <c:x val="0.33753414199275433"/>
          <c:y val="2.724158567478694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122474915119215E-2"/>
          <c:y val="0.45402642791311576"/>
          <c:w val="0.93375505016976157"/>
          <c:h val="0.38072368237598109"/>
        </c:manualLayout>
      </c:layout>
      <c:barChart>
        <c:barDir val="col"/>
        <c:grouping val="clustered"/>
        <c:varyColors val="0"/>
        <c:ser>
          <c:idx val="0"/>
          <c:order val="0"/>
          <c:tx>
            <c:v>Responded to survey at least once</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Summaries'!$A$5</c:f>
              <c:strCache>
                <c:ptCount val="1"/>
                <c:pt idx="0">
                  <c:v>South Asia (SA)</c:v>
                </c:pt>
              </c:strCache>
            </c:strRef>
          </c:cat>
          <c:val>
            <c:numRef>
              <c:f>'Regional Summaries'!$C$9</c:f>
              <c:numCache>
                <c:formatCode>0%</c:formatCode>
                <c:ptCount val="1"/>
                <c:pt idx="0">
                  <c:v>1</c:v>
                </c:pt>
              </c:numCache>
            </c:numRef>
          </c:val>
          <c:extLst>
            <c:ext xmlns:c16="http://schemas.microsoft.com/office/drawing/2014/chart" uri="{C3380CC4-5D6E-409C-BE32-E72D297353CC}">
              <c16:uniqueId val="{00000002-C8EA-476D-BF42-DD07C0B81F9B}"/>
            </c:ext>
          </c:extLst>
        </c:ser>
        <c:ser>
          <c:idx val="1"/>
          <c:order val="1"/>
          <c:tx>
            <c:v>Responded in 3rd Round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Summaries'!$A$5</c:f>
              <c:strCache>
                <c:ptCount val="1"/>
                <c:pt idx="0">
                  <c:v>South Asia (SA)</c:v>
                </c:pt>
              </c:strCache>
            </c:strRef>
          </c:cat>
          <c:val>
            <c:numRef>
              <c:f>'Regional Summaries'!$E$9</c:f>
              <c:numCache>
                <c:formatCode>0%</c:formatCode>
                <c:ptCount val="1"/>
                <c:pt idx="0">
                  <c:v>1</c:v>
                </c:pt>
              </c:numCache>
            </c:numRef>
          </c:val>
          <c:extLst>
            <c:ext xmlns:c16="http://schemas.microsoft.com/office/drawing/2014/chart" uri="{C3380CC4-5D6E-409C-BE32-E72D297353CC}">
              <c16:uniqueId val="{00000000-6048-4BFB-BC11-98ED23D4EC09}"/>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8.8920212059710554E-2"/>
          <c:y val="0.17334729017722758"/>
          <c:w val="0.85059961874774759"/>
          <c:h val="0.15323499192404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Prevalence</a:t>
            </a:r>
            <a:r>
              <a:rPr lang="en-US" sz="1200" baseline="0"/>
              <a:t> of coordination mechanism for national education response to COVID-19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04165778357196"/>
          <c:y val="0.36040492152745335"/>
          <c:w val="0.8520122803674488"/>
          <c:h val="0.45901750876173597"/>
        </c:manualLayout>
      </c:layout>
      <c:barChart>
        <c:barDir val="col"/>
        <c:grouping val="clustered"/>
        <c:varyColors val="0"/>
        <c:ser>
          <c:idx val="0"/>
          <c:order val="0"/>
          <c:tx>
            <c:strRef>
              <c:f>'Regional Summaries'!$C$21</c:f>
              <c:strCache>
                <c:ptCount val="1"/>
                <c:pt idx="0">
                  <c:v>% with coordination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Summaries'!$A$5</c:f>
              <c:strCache>
                <c:ptCount val="1"/>
                <c:pt idx="0">
                  <c:v>South Asia (SA)</c:v>
                </c:pt>
              </c:strCache>
            </c:strRef>
          </c:cat>
          <c:val>
            <c:numRef>
              <c:f>'Regional Summaries'!$C$22</c:f>
              <c:numCache>
                <c:formatCode>0%</c:formatCode>
                <c:ptCount val="1"/>
                <c:pt idx="0">
                  <c:v>0.75</c:v>
                </c:pt>
              </c:numCache>
            </c:numRef>
          </c:val>
          <c:extLst>
            <c:ext xmlns:c16="http://schemas.microsoft.com/office/drawing/2014/chart" uri="{C3380CC4-5D6E-409C-BE32-E72D297353CC}">
              <c16:uniqueId val="{00000002-4863-40DF-8AF9-989C4D7BA0AC}"/>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min val="0"/>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2222159786394545E-2"/>
              <c:y val="0.303893037692273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Continuity of learning in the education response to COVID-19</a:t>
            </a:r>
          </a:p>
        </c:rich>
      </c:tx>
      <c:layout>
        <c:manualLayout>
          <c:xMode val="edge"/>
          <c:yMode val="edge"/>
          <c:x val="0.19929908870649773"/>
          <c:y val="2.50442125476535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Summaries'!$A$46:$A$53</c:f>
              <c:strCache>
                <c:ptCount val="8"/>
                <c:pt idx="0">
                  <c:v>Government supported online platforms</c:v>
                </c:pt>
                <c:pt idx="1">
                  <c:v>Other digital platforms for self-learning</c:v>
                </c:pt>
                <c:pt idx="2">
                  <c:v>SMS/mobile technology or social media </c:v>
                </c:pt>
                <c:pt idx="3">
                  <c:v>TV programs</c:v>
                </c:pt>
                <c:pt idx="4">
                  <c:v>Radio learning programs</c:v>
                </c:pt>
                <c:pt idx="5">
                  <c:v>Printed take-home resources for learning</c:v>
                </c:pt>
                <c:pt idx="6">
                  <c:v>Home visits </c:v>
                </c:pt>
                <c:pt idx="7">
                  <c:v>Other</c:v>
                </c:pt>
              </c:strCache>
            </c:strRef>
          </c:cat>
          <c:val>
            <c:numRef>
              <c:f>'Regional Summaries'!$C$46:$C$53</c:f>
              <c:numCache>
                <c:formatCode>0%</c:formatCode>
                <c:ptCount val="8"/>
                <c:pt idx="0">
                  <c:v>0.875</c:v>
                </c:pt>
                <c:pt idx="1">
                  <c:v>0.625</c:v>
                </c:pt>
                <c:pt idx="2">
                  <c:v>0.5</c:v>
                </c:pt>
                <c:pt idx="3">
                  <c:v>1</c:v>
                </c:pt>
                <c:pt idx="4">
                  <c:v>0.625</c:v>
                </c:pt>
                <c:pt idx="5">
                  <c:v>0.75</c:v>
                </c:pt>
                <c:pt idx="6">
                  <c:v>0.125</c:v>
                </c:pt>
                <c:pt idx="7">
                  <c:v>0.375</c:v>
                </c:pt>
              </c:numCache>
            </c:numRef>
          </c:val>
          <c:extLst>
            <c:ext xmlns:c16="http://schemas.microsoft.com/office/drawing/2014/chart" uri="{C3380CC4-5D6E-409C-BE32-E72D297353CC}">
              <c16:uniqueId val="{00000000-764A-4E17-B0BB-95CEA18D4BA5}"/>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Summaries'!$A$46:$A$53</c:f>
              <c:strCache>
                <c:ptCount val="8"/>
                <c:pt idx="0">
                  <c:v>Government supported online platforms</c:v>
                </c:pt>
                <c:pt idx="1">
                  <c:v>Other digital platforms for self-learning</c:v>
                </c:pt>
                <c:pt idx="2">
                  <c:v>SMS/mobile technology or social media </c:v>
                </c:pt>
                <c:pt idx="3">
                  <c:v>TV programs</c:v>
                </c:pt>
                <c:pt idx="4">
                  <c:v>Radio learning programs</c:v>
                </c:pt>
                <c:pt idx="5">
                  <c:v>Printed take-home resources for learning</c:v>
                </c:pt>
                <c:pt idx="6">
                  <c:v>Home visits </c:v>
                </c:pt>
                <c:pt idx="7">
                  <c:v>Other</c:v>
                </c:pt>
              </c:strCache>
            </c:strRef>
          </c:cat>
          <c:val>
            <c:numRef>
              <c:f>'Regional Summaries'!$E$46:$E$53</c:f>
              <c:numCache>
                <c:formatCode>0%</c:formatCode>
                <c:ptCount val="8"/>
                <c:pt idx="0">
                  <c:v>0.75</c:v>
                </c:pt>
                <c:pt idx="1">
                  <c:v>0.375</c:v>
                </c:pt>
                <c:pt idx="2">
                  <c:v>0.625</c:v>
                </c:pt>
                <c:pt idx="3">
                  <c:v>0.5</c:v>
                </c:pt>
                <c:pt idx="4">
                  <c:v>0.5</c:v>
                </c:pt>
                <c:pt idx="5">
                  <c:v>0.625</c:v>
                </c:pt>
                <c:pt idx="6">
                  <c:v>0.375</c:v>
                </c:pt>
                <c:pt idx="7">
                  <c:v>0.125</c:v>
                </c:pt>
              </c:numCache>
            </c:numRef>
          </c:val>
          <c:extLst>
            <c:ext xmlns:c16="http://schemas.microsoft.com/office/drawing/2014/chart" uri="{C3380CC4-5D6E-409C-BE32-E72D297353CC}">
              <c16:uniqueId val="{00000001-764A-4E17-B0BB-95CEA18D4BA5}"/>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Alternative learning</a:t>
                </a:r>
                <a:r>
                  <a:rPr lang="en-US" baseline="0"/>
                  <a:t> delivery system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layout>
        <c:manualLayout>
          <c:xMode val="edge"/>
          <c:yMode val="edge"/>
          <c:x val="0.29709702371457725"/>
          <c:y val="9.2720367386156452E-2"/>
          <c:w val="0.40580581600389815"/>
          <c:h val="6.23621821787917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 health and well-being in the education response to COVID-19</a:t>
            </a:r>
          </a:p>
        </c:rich>
      </c:tx>
      <c:layout>
        <c:manualLayout>
          <c:xMode val="edge"/>
          <c:yMode val="edge"/>
          <c:x val="0.1313579082245217"/>
          <c:y val="2.5044245651859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Summaries'!$A$100:$A$104</c:f>
              <c:strCache>
                <c:ptCount val="5"/>
                <c:pt idx="0">
                  <c:v>Nutrition and school feeding</c:v>
                </c:pt>
                <c:pt idx="1">
                  <c:v>Child protection</c:v>
                </c:pt>
                <c:pt idx="2">
                  <c:v>Psychosocial support and mental health</c:v>
                </c:pt>
                <c:pt idx="3">
                  <c:v>WASH</c:v>
                </c:pt>
                <c:pt idx="4">
                  <c:v>Other*</c:v>
                </c:pt>
              </c:strCache>
            </c:strRef>
          </c:cat>
          <c:val>
            <c:numRef>
              <c:f>'Regional Summaries'!$C$100:$C$104</c:f>
              <c:numCache>
                <c:formatCode>0%</c:formatCode>
                <c:ptCount val="5"/>
                <c:pt idx="0">
                  <c:v>0.5</c:v>
                </c:pt>
                <c:pt idx="1">
                  <c:v>0.625</c:v>
                </c:pt>
                <c:pt idx="2">
                  <c:v>0.5</c:v>
                </c:pt>
                <c:pt idx="3">
                  <c:v>0.75</c:v>
                </c:pt>
                <c:pt idx="4">
                  <c:v>0.125</c:v>
                </c:pt>
              </c:numCache>
            </c:numRef>
          </c:val>
          <c:extLst>
            <c:ext xmlns:c16="http://schemas.microsoft.com/office/drawing/2014/chart" uri="{C3380CC4-5D6E-409C-BE32-E72D297353CC}">
              <c16:uniqueId val="{00000000-5522-4BBD-8AF5-CDD880BE7F85}"/>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Summaries'!$A$100:$A$104</c:f>
              <c:strCache>
                <c:ptCount val="5"/>
                <c:pt idx="0">
                  <c:v>Nutrition and school feeding</c:v>
                </c:pt>
                <c:pt idx="1">
                  <c:v>Child protection</c:v>
                </c:pt>
                <c:pt idx="2">
                  <c:v>Psychosocial support and mental health</c:v>
                </c:pt>
                <c:pt idx="3">
                  <c:v>WASH</c:v>
                </c:pt>
                <c:pt idx="4">
                  <c:v>Other*</c:v>
                </c:pt>
              </c:strCache>
            </c:strRef>
          </c:cat>
          <c:val>
            <c:numRef>
              <c:f>'Regional Summaries'!$E$100:$E$104</c:f>
              <c:numCache>
                <c:formatCode>0%</c:formatCode>
                <c:ptCount val="5"/>
                <c:pt idx="0">
                  <c:v>0.125</c:v>
                </c:pt>
                <c:pt idx="1">
                  <c:v>1</c:v>
                </c:pt>
                <c:pt idx="2">
                  <c:v>1</c:v>
                </c:pt>
                <c:pt idx="3">
                  <c:v>1</c:v>
                </c:pt>
                <c:pt idx="4">
                  <c:v>0.25</c:v>
                </c:pt>
              </c:numCache>
            </c:numRef>
          </c:val>
          <c:extLst>
            <c:ext xmlns:c16="http://schemas.microsoft.com/office/drawing/2014/chart" uri="{C3380CC4-5D6E-409C-BE32-E72D297353CC}">
              <c16:uniqueId val="{00000001-5522-4BBD-8AF5-CDD880BE7F85}"/>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135294523145324E-2"/>
              <c:y val="0.22969799136888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Re-opening of schools in the education response to COVID-19</a:t>
            </a:r>
          </a:p>
        </c:rich>
      </c:tx>
      <c:layout>
        <c:manualLayout>
          <c:xMode val="edge"/>
          <c:yMode val="edge"/>
          <c:x val="0.20469120734908136"/>
          <c:y val="2.8662723444507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Summaries'!$A$115:$A$122</c:f>
              <c:strCache>
                <c:ptCount val="8"/>
                <c:pt idx="0">
                  <c:v>Provision of WASH kits or other hygiene-related interventions</c:v>
                </c:pt>
                <c:pt idx="1">
                  <c:v>Risk communication and community engagement (information sharing with parents/students)</c:v>
                </c:pt>
                <c:pt idx="2">
                  <c:v>Monitoring of student and staff health</c:v>
                </c:pt>
                <c:pt idx="3">
                  <c:v>Psychosocial and mental health support</c:v>
                </c:pt>
                <c:pt idx="4">
                  <c:v>Monitoring of re-enrollment / attendance of children</c:v>
                </c:pt>
                <c:pt idx="5">
                  <c:v>Outreach to children who have not returned to school (for e.g. vulnerable groups)</c:v>
                </c:pt>
                <c:pt idx="6">
                  <c:v>Initiatives to recover lost learning time</c:v>
                </c:pt>
                <c:pt idx="7">
                  <c:v>Other*</c:v>
                </c:pt>
              </c:strCache>
            </c:strRef>
          </c:cat>
          <c:val>
            <c:numRef>
              <c:f>'Regional Summaries'!$C$115:$C$122</c:f>
              <c:numCache>
                <c:formatCode>0%</c:formatCode>
                <c:ptCount val="8"/>
                <c:pt idx="0">
                  <c:v>0.625</c:v>
                </c:pt>
                <c:pt idx="1">
                  <c:v>0.75</c:v>
                </c:pt>
                <c:pt idx="2">
                  <c:v>0.375</c:v>
                </c:pt>
                <c:pt idx="3">
                  <c:v>0.625</c:v>
                </c:pt>
                <c:pt idx="4">
                  <c:v>0.5</c:v>
                </c:pt>
                <c:pt idx="5">
                  <c:v>0.375</c:v>
                </c:pt>
                <c:pt idx="6">
                  <c:v>0.5</c:v>
                </c:pt>
                <c:pt idx="7">
                  <c:v>0.125</c:v>
                </c:pt>
              </c:numCache>
            </c:numRef>
          </c:val>
          <c:extLst>
            <c:ext xmlns:c16="http://schemas.microsoft.com/office/drawing/2014/chart" uri="{C3380CC4-5D6E-409C-BE32-E72D297353CC}">
              <c16:uniqueId val="{00000000-0703-4989-A58E-CFDC8D9C2BFA}"/>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Summaries'!$A$115:$A$122</c:f>
              <c:strCache>
                <c:ptCount val="8"/>
                <c:pt idx="0">
                  <c:v>Provision of WASH kits or other hygiene-related interventions</c:v>
                </c:pt>
                <c:pt idx="1">
                  <c:v>Risk communication and community engagement (information sharing with parents/students)</c:v>
                </c:pt>
                <c:pt idx="2">
                  <c:v>Monitoring of student and staff health</c:v>
                </c:pt>
                <c:pt idx="3">
                  <c:v>Psychosocial and mental health support</c:v>
                </c:pt>
                <c:pt idx="4">
                  <c:v>Monitoring of re-enrollment / attendance of children</c:v>
                </c:pt>
                <c:pt idx="5">
                  <c:v>Outreach to children who have not returned to school (for e.g. vulnerable groups)</c:v>
                </c:pt>
                <c:pt idx="6">
                  <c:v>Initiatives to recover lost learning time</c:v>
                </c:pt>
                <c:pt idx="7">
                  <c:v>Other*</c:v>
                </c:pt>
              </c:strCache>
            </c:strRef>
          </c:cat>
          <c:val>
            <c:numRef>
              <c:f>'Regional Summaries'!$E$115:$E$122</c:f>
              <c:numCache>
                <c:formatCode>0%</c:formatCode>
                <c:ptCount val="8"/>
                <c:pt idx="0">
                  <c:v>0.875</c:v>
                </c:pt>
                <c:pt idx="1">
                  <c:v>0.875</c:v>
                </c:pt>
                <c:pt idx="2">
                  <c:v>0.5</c:v>
                </c:pt>
                <c:pt idx="3">
                  <c:v>0.875</c:v>
                </c:pt>
                <c:pt idx="4">
                  <c:v>0.5</c:v>
                </c:pt>
                <c:pt idx="5">
                  <c:v>0.625</c:v>
                </c:pt>
                <c:pt idx="6">
                  <c:v>0.625</c:v>
                </c:pt>
                <c:pt idx="7">
                  <c:v>0</c:v>
                </c:pt>
              </c:numCache>
            </c:numRef>
          </c:val>
          <c:extLst>
            <c:ext xmlns:c16="http://schemas.microsoft.com/office/drawing/2014/chart" uri="{C3380CC4-5D6E-409C-BE32-E72D297353CC}">
              <c16:uniqueId val="{00000001-0703-4989-A58E-CFDC8D9C2BFA}"/>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1.9686220472440945E-2"/>
              <c:y val="0.204582001356194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Monitoring of alternative</a:t>
            </a:r>
            <a:r>
              <a:rPr lang="en-US" baseline="0"/>
              <a:t> education delivery systems in the response to COVID-19 </a:t>
            </a:r>
            <a:endParaRPr lang="en-US"/>
          </a:p>
        </c:rich>
      </c:tx>
      <c:layout>
        <c:manualLayout>
          <c:xMode val="edge"/>
          <c:yMode val="edge"/>
          <c:x val="0.11030041927891242"/>
          <c:y val="1.4827522404389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Summaries'!$A$84:$A$87</c:f>
              <c:strCache>
                <c:ptCount val="4"/>
                <c:pt idx="0">
                  <c:v>Reach of alternative learning delivery systems </c:v>
                </c:pt>
                <c:pt idx="1">
                  <c:v>Take-up of alternative learning delivery systems</c:v>
                </c:pt>
                <c:pt idx="2">
                  <c:v>Learning of children utilzing alternative learning delivery systems</c:v>
                </c:pt>
                <c:pt idx="3">
                  <c:v>Other*</c:v>
                </c:pt>
              </c:strCache>
            </c:strRef>
          </c:cat>
          <c:val>
            <c:numRef>
              <c:f>'Regional Summaries'!$C$84:$C$87</c:f>
              <c:numCache>
                <c:formatCode>0%</c:formatCode>
                <c:ptCount val="4"/>
                <c:pt idx="0">
                  <c:v>0.875</c:v>
                </c:pt>
                <c:pt idx="1">
                  <c:v>0.375</c:v>
                </c:pt>
                <c:pt idx="2">
                  <c:v>0.25</c:v>
                </c:pt>
                <c:pt idx="3">
                  <c:v>0.125</c:v>
                </c:pt>
              </c:numCache>
            </c:numRef>
          </c:val>
          <c:extLst>
            <c:ext xmlns:c16="http://schemas.microsoft.com/office/drawing/2014/chart" uri="{C3380CC4-5D6E-409C-BE32-E72D297353CC}">
              <c16:uniqueId val="{00000000-8E6A-4676-B3D6-D026F89C6D14}"/>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Summaries'!$A$84:$A$87</c:f>
              <c:strCache>
                <c:ptCount val="4"/>
                <c:pt idx="0">
                  <c:v>Reach of alternative learning delivery systems </c:v>
                </c:pt>
                <c:pt idx="1">
                  <c:v>Take-up of alternative learning delivery systems</c:v>
                </c:pt>
                <c:pt idx="2">
                  <c:v>Learning of children utilzing alternative learning delivery systems</c:v>
                </c:pt>
                <c:pt idx="3">
                  <c:v>Other*</c:v>
                </c:pt>
              </c:strCache>
            </c:strRef>
          </c:cat>
          <c:val>
            <c:numRef>
              <c:f>'Regional Summaries'!$E$84:$E$87</c:f>
              <c:numCache>
                <c:formatCode>0%</c:formatCode>
                <c:ptCount val="4"/>
                <c:pt idx="0">
                  <c:v>0.75</c:v>
                </c:pt>
                <c:pt idx="1">
                  <c:v>0.5</c:v>
                </c:pt>
                <c:pt idx="2">
                  <c:v>0.25</c:v>
                </c:pt>
                <c:pt idx="3">
                  <c:v>0</c:v>
                </c:pt>
              </c:numCache>
            </c:numRef>
          </c:val>
          <c:extLst>
            <c:ext xmlns:c16="http://schemas.microsoft.com/office/drawing/2014/chart" uri="{C3380CC4-5D6E-409C-BE32-E72D297353CC}">
              <c16:uniqueId val="{00000001-8E6A-4676-B3D6-D026F89C6D14}"/>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 being monitored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135294523145324E-2"/>
              <c:y val="0.262683476754105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o</a:t>
            </a:r>
            <a:r>
              <a:rPr lang="en-US"/>
              <a:t>verview of </a:t>
            </a:r>
            <a:r>
              <a:rPr lang="en-US" baseline="0"/>
              <a:t>response content,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30303547673418E-2"/>
          <c:y val="0.26862442151025662"/>
          <c:w val="0.91154423181542643"/>
          <c:h val="0.55224216568711193"/>
        </c:manualLayout>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Summaries'!$A$37:$A$39</c:f>
              <c:strCache>
                <c:ptCount val="3"/>
                <c:pt idx="0">
                  <c:v>Continuity of education</c:v>
                </c:pt>
                <c:pt idx="1">
                  <c:v>Child health and well-being</c:v>
                </c:pt>
                <c:pt idx="2">
                  <c:v>Re-opening of schools</c:v>
                </c:pt>
              </c:strCache>
            </c:strRef>
          </c:cat>
          <c:val>
            <c:numRef>
              <c:f>'Regional Summaries'!$C$37:$C$39</c:f>
              <c:numCache>
                <c:formatCode>0%</c:formatCode>
                <c:ptCount val="3"/>
                <c:pt idx="0">
                  <c:v>1</c:v>
                </c:pt>
                <c:pt idx="1">
                  <c:v>0.875</c:v>
                </c:pt>
                <c:pt idx="2">
                  <c:v>0.875</c:v>
                </c:pt>
              </c:numCache>
            </c:numRef>
          </c:val>
          <c:extLst>
            <c:ext xmlns:c16="http://schemas.microsoft.com/office/drawing/2014/chart" uri="{C3380CC4-5D6E-409C-BE32-E72D297353CC}">
              <c16:uniqueId val="{00000000-9810-4A57-BF60-AE344758F43D}"/>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Summaries'!$A$37:$A$39</c:f>
              <c:strCache>
                <c:ptCount val="3"/>
                <c:pt idx="0">
                  <c:v>Continuity of education</c:v>
                </c:pt>
                <c:pt idx="1">
                  <c:v>Child health and well-being</c:v>
                </c:pt>
                <c:pt idx="2">
                  <c:v>Re-opening of schools</c:v>
                </c:pt>
              </c:strCache>
            </c:strRef>
          </c:cat>
          <c:val>
            <c:numRef>
              <c:f>'Regional Summaries'!$E$37:$E$39</c:f>
              <c:numCache>
                <c:formatCode>0%</c:formatCode>
                <c:ptCount val="3"/>
                <c:pt idx="0">
                  <c:v>1</c:v>
                </c:pt>
                <c:pt idx="1">
                  <c:v>1</c:v>
                </c:pt>
                <c:pt idx="2">
                  <c:v>0.875</c:v>
                </c:pt>
              </c:numCache>
            </c:numRef>
          </c:val>
          <c:extLst>
            <c:ext xmlns:c16="http://schemas.microsoft.com/office/drawing/2014/chart" uri="{C3380CC4-5D6E-409C-BE32-E72D297353CC}">
              <c16:uniqueId val="{00000002-9810-4A57-BF60-AE344758F43D}"/>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2222147339666154E-2"/>
              <c:y val="0.270034789066384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0.22185997785722816"/>
          <c:y val="0.11683057866879686"/>
          <c:w val="0.55627985707915351"/>
          <c:h val="8.53845740113984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Prevalence of coordination mechanism</a:t>
            </a:r>
            <a:r>
              <a:rPr lang="en-US" sz="1200" baseline="0"/>
              <a:t> for national education response to COVID-19,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3134758808423348"/>
          <c:w val="0.8991981574645852"/>
          <c:h val="0.5593450809195181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EC3-4703-B2CF-6F30B86366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'Global Overview'!$C$17:$C$24</c:f>
              <c:numCache>
                <c:formatCode>0%</c:formatCode>
                <c:ptCount val="8"/>
                <c:pt idx="0">
                  <c:v>0.51851851851851849</c:v>
                </c:pt>
                <c:pt idx="1">
                  <c:v>0.89473684210526316</c:v>
                </c:pt>
                <c:pt idx="2">
                  <c:v>0.95</c:v>
                </c:pt>
                <c:pt idx="3">
                  <c:v>0.77272727272727271</c:v>
                </c:pt>
                <c:pt idx="4">
                  <c:v>0.8666666666666667</c:v>
                </c:pt>
                <c:pt idx="5">
                  <c:v>0.75</c:v>
                </c:pt>
                <c:pt idx="6">
                  <c:v>0.95652173913043481</c:v>
                </c:pt>
                <c:pt idx="7">
                  <c:v>0.80597014925373134</c:v>
                </c:pt>
              </c:numCache>
            </c:numRef>
          </c:val>
          <c:extLst>
            <c:ext xmlns:c16="http://schemas.microsoft.com/office/drawing/2014/chart" uri="{C3380CC4-5D6E-409C-BE32-E72D297353CC}">
              <c16:uniqueId val="{00000002-3EC3-4703-B2CF-6F30B8636648}"/>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2222222222222223E-2"/>
              <c:y val="0.212956226441396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Prevalence of alternative education systems reaching </a:t>
            </a:r>
            <a:r>
              <a:rPr lang="en-US" sz="1200" baseline="0"/>
              <a:t>marginalized/vulnerable groups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21237671655601"/>
          <c:y val="0.37130935257765585"/>
          <c:w val="0.85307905405974926"/>
          <c:h val="0.42505627941407209"/>
        </c:manualLayout>
      </c:layout>
      <c:barChart>
        <c:barDir val="col"/>
        <c:grouping val="clustered"/>
        <c:varyColors val="0"/>
        <c:ser>
          <c:idx val="0"/>
          <c:order val="0"/>
          <c:tx>
            <c:strRef>
              <c:f>'Regional Summaries'!$E$62</c:f>
              <c:strCache>
                <c:ptCount val="1"/>
                <c:pt idx="0">
                  <c:v>% reaching marginalized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Summaries'!$A$5</c:f>
              <c:strCache>
                <c:ptCount val="1"/>
                <c:pt idx="0">
                  <c:v>South Asia (SA)</c:v>
                </c:pt>
              </c:strCache>
            </c:strRef>
          </c:cat>
          <c:val>
            <c:numRef>
              <c:f>'Regional Summaries'!$E$63</c:f>
              <c:numCache>
                <c:formatCode>0%</c:formatCode>
                <c:ptCount val="1"/>
                <c:pt idx="0">
                  <c:v>0.875</c:v>
                </c:pt>
              </c:numCache>
            </c:numRef>
          </c:val>
          <c:extLst>
            <c:ext xmlns:c16="http://schemas.microsoft.com/office/drawing/2014/chart" uri="{C3380CC4-5D6E-409C-BE32-E72D297353CC}">
              <c16:uniqueId val="{00000000-3BAA-48FB-A968-387339515F2A}"/>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min val="0"/>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2222159786394545E-2"/>
              <c:y val="0.303893037692273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Measures taken to address</a:t>
            </a:r>
            <a:r>
              <a:rPr lang="en-US" baseline="0"/>
              <a:t> gender concerns as part of COVID-19 education response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2AA-46A9-9B81-D6A07FE461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Summaries'!$A$135:$A$142</c:f>
              <c:strCache>
                <c:ptCount val="8"/>
                <c:pt idx="0">
                  <c:v>Consultation with gender reference group or MoE gender unit for national response</c:v>
                </c:pt>
                <c:pt idx="1">
                  <c:v>Provision of gender-sensitive educational content within alternative education methods</c:v>
                </c:pt>
                <c:pt idx="2">
                  <c:v>Provision of sexual and reproductive health content within alternative education delivery methods</c:v>
                </c:pt>
                <c:pt idx="3">
                  <c:v>Support for girls' access to and uptake of distance learning platforms</c:v>
                </c:pt>
                <c:pt idx="4">
                  <c:v>Sensitization/communication campaigns on the importance of girls learning at home</c:v>
                </c:pt>
                <c:pt idx="5">
                  <c:v>Information and channels for girls to access support or services related to violence or abuse</c:v>
                </c:pt>
                <c:pt idx="6">
                  <c:v>Provision of cash transfers, food rations, menstrual health, or other supplies to marginalized girls</c:v>
                </c:pt>
                <c:pt idx="7">
                  <c:v>At least one measure to address gender concerns</c:v>
                </c:pt>
              </c:strCache>
            </c:strRef>
          </c:cat>
          <c:val>
            <c:numRef>
              <c:f>'Regional Summaries'!$C$135:$C$142</c:f>
              <c:numCache>
                <c:formatCode>0%</c:formatCode>
                <c:ptCount val="8"/>
                <c:pt idx="0">
                  <c:v>0.25</c:v>
                </c:pt>
                <c:pt idx="1">
                  <c:v>0.25</c:v>
                </c:pt>
                <c:pt idx="2">
                  <c:v>0</c:v>
                </c:pt>
                <c:pt idx="3">
                  <c:v>0.375</c:v>
                </c:pt>
                <c:pt idx="4">
                  <c:v>0.5</c:v>
                </c:pt>
                <c:pt idx="5">
                  <c:v>0.375</c:v>
                </c:pt>
                <c:pt idx="6">
                  <c:v>0.125</c:v>
                </c:pt>
                <c:pt idx="7">
                  <c:v>0.875</c:v>
                </c:pt>
              </c:numCache>
            </c:numRef>
          </c:val>
          <c:extLst>
            <c:ext xmlns:c16="http://schemas.microsoft.com/office/drawing/2014/chart" uri="{C3380CC4-5D6E-409C-BE32-E72D297353CC}">
              <c16:uniqueId val="{00000002-C2AA-46A9-9B81-D6A07FE4616E}"/>
            </c:ext>
          </c:extLst>
        </c:ser>
        <c:dLbls>
          <c:dLblPos val="outEnd"/>
          <c:showLegendKey val="0"/>
          <c:showVal val="1"/>
          <c:showCatName val="0"/>
          <c:showSerName val="0"/>
          <c:showPercent val="0"/>
          <c:showBubbleSize val="0"/>
        </c:dLbls>
        <c:gapWidth val="219"/>
        <c:overlap val="-27"/>
        <c:axId val="1089469984"/>
        <c:axId val="1206834736"/>
      </c:barChart>
      <c:catAx>
        <c:axId val="108946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06834736"/>
        <c:crosses val="autoZero"/>
        <c:auto val="1"/>
        <c:lblAlgn val="ctr"/>
        <c:lblOffset val="100"/>
        <c:noMultiLvlLbl val="0"/>
      </c:catAx>
      <c:valAx>
        <c:axId val="1206834736"/>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 responding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0894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Measures taken to reach vulnerable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D65F-4FC2-B9C8-6676B528F4BF}"/>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BFF-4EE7-873D-E0FF865E1D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Summaries'!$A$72:$A$77</c:f>
              <c:strCache>
                <c:ptCount val="6"/>
                <c:pt idx="0">
                  <c:v>Provision of instruction and devices/materials accessible to children with disabilities</c:v>
                </c:pt>
                <c:pt idx="1">
                  <c:v>Improved access to equipment/connectivity for learners in hard to reach locations or the very poor</c:v>
                </c:pt>
                <c:pt idx="2">
                  <c:v>Provision of alternative learning methods and support for children on the move</c:v>
                </c:pt>
                <c:pt idx="3">
                  <c:v>Provision of alternative learning content/materials in minority languages</c:v>
                </c:pt>
                <c:pt idx="4">
                  <c:v>Other</c:v>
                </c:pt>
                <c:pt idx="5">
                  <c:v>At least one measure to reach vulnerable groups</c:v>
                </c:pt>
              </c:strCache>
            </c:strRef>
          </c:cat>
          <c:val>
            <c:numRef>
              <c:f>'Regional Summaries'!$C$72:$C$77</c:f>
              <c:numCache>
                <c:formatCode>0%</c:formatCode>
                <c:ptCount val="6"/>
                <c:pt idx="0">
                  <c:v>0.375</c:v>
                </c:pt>
                <c:pt idx="1">
                  <c:v>0</c:v>
                </c:pt>
                <c:pt idx="2">
                  <c:v>0.25</c:v>
                </c:pt>
                <c:pt idx="3">
                  <c:v>0.5</c:v>
                </c:pt>
                <c:pt idx="4">
                  <c:v>0.125</c:v>
                </c:pt>
                <c:pt idx="5">
                  <c:v>0.75</c:v>
                </c:pt>
              </c:numCache>
            </c:numRef>
          </c:val>
          <c:extLst>
            <c:ext xmlns:c16="http://schemas.microsoft.com/office/drawing/2014/chart" uri="{C3380CC4-5D6E-409C-BE32-E72D297353CC}">
              <c16:uniqueId val="{00000002-0BFF-4EE7-873D-E0FF865E1D1F}"/>
            </c:ext>
          </c:extLst>
        </c:ser>
        <c:dLbls>
          <c:dLblPos val="outEnd"/>
          <c:showLegendKey val="0"/>
          <c:showVal val="1"/>
          <c:showCatName val="0"/>
          <c:showSerName val="0"/>
          <c:showPercent val="0"/>
          <c:showBubbleSize val="0"/>
        </c:dLbls>
        <c:gapWidth val="219"/>
        <c:overlap val="-27"/>
        <c:axId val="1089469984"/>
        <c:axId val="1206834736"/>
      </c:barChart>
      <c:catAx>
        <c:axId val="108946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4736"/>
        <c:crosses val="autoZero"/>
        <c:auto val="1"/>
        <c:lblAlgn val="ctr"/>
        <c:lblOffset val="100"/>
        <c:noMultiLvlLbl val="0"/>
      </c:catAx>
      <c:valAx>
        <c:axId val="1206834736"/>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 responding</a:t>
                </a:r>
              </a:p>
            </c:rich>
          </c:tx>
          <c:layout>
            <c:manualLayout>
              <c:xMode val="edge"/>
              <c:yMode val="edge"/>
              <c:x val="1.5262079141157542E-2"/>
              <c:y val="8.457860725462741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0894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Government-online</a:t>
            </a:r>
            <a:r>
              <a:rPr lang="en-US" baseline="0"/>
              <a:t> platforms,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966-42CB-961F-083D425F20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 ECA</c:v>
              </c:pt>
              <c:pt idx="2">
                <c:v> ESA</c:v>
              </c:pt>
              <c:pt idx="3">
                <c:v>LAC</c:v>
              </c:pt>
              <c:pt idx="4">
                <c:v>MENA</c:v>
              </c:pt>
              <c:pt idx="5">
                <c:v>SA</c:v>
              </c:pt>
              <c:pt idx="6">
                <c:v>WCA</c:v>
              </c:pt>
              <c:pt idx="7">
                <c:v>TOTAL</c:v>
              </c:pt>
            </c:strLit>
          </c:cat>
          <c:val>
            <c:numRef>
              <c:f>'Continuity of Learning'!$C$60:$C$67</c:f>
              <c:numCache>
                <c:formatCode>0%</c:formatCode>
                <c:ptCount val="8"/>
                <c:pt idx="0">
                  <c:v>0.55555555555555558</c:v>
                </c:pt>
                <c:pt idx="1">
                  <c:v>0.84210526315789469</c:v>
                </c:pt>
                <c:pt idx="2">
                  <c:v>0.65</c:v>
                </c:pt>
                <c:pt idx="3">
                  <c:v>0.95454545454545459</c:v>
                </c:pt>
                <c:pt idx="4">
                  <c:v>0.8666666666666667</c:v>
                </c:pt>
                <c:pt idx="5">
                  <c:v>0.875</c:v>
                </c:pt>
                <c:pt idx="6">
                  <c:v>0.60869565217391308</c:v>
                </c:pt>
                <c:pt idx="7">
                  <c:v>0.73880597014925375</c:v>
                </c:pt>
              </c:numCache>
            </c:numRef>
          </c:val>
          <c:extLst>
            <c:ext xmlns:c16="http://schemas.microsoft.com/office/drawing/2014/chart" uri="{C3380CC4-5D6E-409C-BE32-E72D297353CC}">
              <c16:uniqueId val="{00000002-1966-42CB-961F-083D425F200C}"/>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 digital self-learning </a:t>
            </a:r>
            <a:r>
              <a:rPr lang="en-US" baseline="0"/>
              <a:t>platforms,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36E-4742-9E9E-65225D668D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Learning'!$C$72:$C$79</c:f>
              <c:numCache>
                <c:formatCode>0%</c:formatCode>
                <c:ptCount val="8"/>
                <c:pt idx="0">
                  <c:v>0.40740740740740738</c:v>
                </c:pt>
                <c:pt idx="1">
                  <c:v>0.47368421052631576</c:v>
                </c:pt>
                <c:pt idx="2">
                  <c:v>0.15</c:v>
                </c:pt>
                <c:pt idx="3">
                  <c:v>0.18181818181818182</c:v>
                </c:pt>
                <c:pt idx="4">
                  <c:v>0.4</c:v>
                </c:pt>
                <c:pt idx="5">
                  <c:v>0.625</c:v>
                </c:pt>
                <c:pt idx="6">
                  <c:v>0.34782608695652173</c:v>
                </c:pt>
                <c:pt idx="7">
                  <c:v>0.34328358208955223</c:v>
                </c:pt>
              </c:numCache>
            </c:numRef>
          </c:val>
          <c:extLst>
            <c:ext xmlns:c16="http://schemas.microsoft.com/office/drawing/2014/chart" uri="{C3380CC4-5D6E-409C-BE32-E72D297353CC}">
              <c16:uniqueId val="{00000002-C36E-4742-9E9E-65225D668D5A}"/>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SMS, mobile</a:t>
            </a:r>
            <a:r>
              <a:rPr lang="en-US" baseline="0"/>
              <a:t> or</a:t>
            </a:r>
            <a:r>
              <a:rPr lang="en-US"/>
              <a:t> social media</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6C12-4D59-A18D-8176EF10B8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Learning'!$C$84:$C$91</c:f>
              <c:numCache>
                <c:formatCode>0%</c:formatCode>
                <c:ptCount val="8"/>
                <c:pt idx="0">
                  <c:v>0.40740740740740738</c:v>
                </c:pt>
                <c:pt idx="1">
                  <c:v>0.73684210526315785</c:v>
                </c:pt>
                <c:pt idx="2">
                  <c:v>0.55000000000000004</c:v>
                </c:pt>
                <c:pt idx="3">
                  <c:v>0.54545454545454541</c:v>
                </c:pt>
                <c:pt idx="4">
                  <c:v>0.6</c:v>
                </c:pt>
                <c:pt idx="5">
                  <c:v>0.5</c:v>
                </c:pt>
                <c:pt idx="6">
                  <c:v>0.47826086956521741</c:v>
                </c:pt>
                <c:pt idx="7">
                  <c:v>0.53731343283582089</c:v>
                </c:pt>
              </c:numCache>
            </c:numRef>
          </c:val>
          <c:extLst>
            <c:ext xmlns:c16="http://schemas.microsoft.com/office/drawing/2014/chart" uri="{C3380CC4-5D6E-409C-BE32-E72D297353CC}">
              <c16:uniqueId val="{00000002-6C12-4D59-A18D-8176EF10B852}"/>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TV programming</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8B24-4BA1-B365-A945D41D67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Learning'!$C$96:$C$103</c:f>
              <c:numCache>
                <c:formatCode>0%</c:formatCode>
                <c:ptCount val="8"/>
                <c:pt idx="0">
                  <c:v>0.51851851851851849</c:v>
                </c:pt>
                <c:pt idx="1">
                  <c:v>0.94736842105263153</c:v>
                </c:pt>
                <c:pt idx="2">
                  <c:v>0.75</c:v>
                </c:pt>
                <c:pt idx="3">
                  <c:v>0.77272727272727271</c:v>
                </c:pt>
                <c:pt idx="4">
                  <c:v>1</c:v>
                </c:pt>
                <c:pt idx="5">
                  <c:v>1</c:v>
                </c:pt>
                <c:pt idx="6">
                  <c:v>0.78260869565217395</c:v>
                </c:pt>
                <c:pt idx="7">
                  <c:v>0.78358208955223885</c:v>
                </c:pt>
              </c:numCache>
            </c:numRef>
          </c:val>
          <c:extLst>
            <c:ext xmlns:c16="http://schemas.microsoft.com/office/drawing/2014/chart" uri="{C3380CC4-5D6E-409C-BE32-E72D297353CC}">
              <c16:uniqueId val="{00000002-8B24-4BA1-B365-A945D41D67CF}"/>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Radio programming</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9E71-4148-A2A2-A66ECF42C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Learning'!$C$108:$C$115</c:f>
              <c:numCache>
                <c:formatCode>0%</c:formatCode>
                <c:ptCount val="8"/>
                <c:pt idx="0">
                  <c:v>0.40740740740740738</c:v>
                </c:pt>
                <c:pt idx="1">
                  <c:v>0.21052631578947367</c:v>
                </c:pt>
                <c:pt idx="2">
                  <c:v>0.9</c:v>
                </c:pt>
                <c:pt idx="3">
                  <c:v>0.63636363636363635</c:v>
                </c:pt>
                <c:pt idx="4">
                  <c:v>0.4</c:v>
                </c:pt>
                <c:pt idx="5">
                  <c:v>0.625</c:v>
                </c:pt>
                <c:pt idx="6">
                  <c:v>1</c:v>
                </c:pt>
                <c:pt idx="7">
                  <c:v>0.60447761194029848</c:v>
                </c:pt>
              </c:numCache>
            </c:numRef>
          </c:val>
          <c:extLst>
            <c:ext xmlns:c16="http://schemas.microsoft.com/office/drawing/2014/chart" uri="{C3380CC4-5D6E-409C-BE32-E72D297353CC}">
              <c16:uniqueId val="{00000002-9E71-4148-A2A2-A66ECF42C464}"/>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Printed take-home resources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4D17-4E1A-A6E1-261FAF420F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Learning'!$C$120:$C$127</c:f>
              <c:numCache>
                <c:formatCode>0%</c:formatCode>
                <c:ptCount val="8"/>
                <c:pt idx="0">
                  <c:v>0.37037037037037035</c:v>
                </c:pt>
                <c:pt idx="1">
                  <c:v>0.63157894736842102</c:v>
                </c:pt>
                <c:pt idx="2">
                  <c:v>0.7</c:v>
                </c:pt>
                <c:pt idx="3">
                  <c:v>0.54545454545454541</c:v>
                </c:pt>
                <c:pt idx="4">
                  <c:v>0.53333333333333333</c:v>
                </c:pt>
                <c:pt idx="5">
                  <c:v>0.75</c:v>
                </c:pt>
                <c:pt idx="6">
                  <c:v>0.56521739130434778</c:v>
                </c:pt>
                <c:pt idx="7">
                  <c:v>0.55970149253731338</c:v>
                </c:pt>
              </c:numCache>
            </c:numRef>
          </c:val>
          <c:extLst>
            <c:ext xmlns:c16="http://schemas.microsoft.com/office/drawing/2014/chart" uri="{C3380CC4-5D6E-409C-BE32-E72D297353CC}">
              <c16:uniqueId val="{00000002-4D17-4E1A-A6E1-261FAF420F28}"/>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visits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49419118662798728"/>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A48-49B6-8474-845A6E7F4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Learning'!$C$132:$C$139</c:f>
              <c:numCache>
                <c:formatCode>0%</c:formatCode>
                <c:ptCount val="8"/>
                <c:pt idx="0">
                  <c:v>0.1111111111111111</c:v>
                </c:pt>
                <c:pt idx="1">
                  <c:v>5.2631578947368418E-2</c:v>
                </c:pt>
                <c:pt idx="2">
                  <c:v>0</c:v>
                </c:pt>
                <c:pt idx="3">
                  <c:v>0.18181818181818182</c:v>
                </c:pt>
                <c:pt idx="4">
                  <c:v>6.6666666666666666E-2</c:v>
                </c:pt>
                <c:pt idx="5">
                  <c:v>0.125</c:v>
                </c:pt>
                <c:pt idx="6">
                  <c:v>0.21739130434782608</c:v>
                </c:pt>
                <c:pt idx="7">
                  <c:v>0.11194029850746269</c:v>
                </c:pt>
              </c:numCache>
            </c:numRef>
          </c:val>
          <c:extLst>
            <c:ext xmlns:c16="http://schemas.microsoft.com/office/drawing/2014/chart" uri="{C3380CC4-5D6E-409C-BE32-E72D297353CC}">
              <c16:uniqueId val="{00000002-1A48-49B6-8474-845A6E7F451F}"/>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Continuity of learning in the education response to COVID-19</a:t>
            </a:r>
          </a:p>
        </c:rich>
      </c:tx>
      <c:layout>
        <c:manualLayout>
          <c:xMode val="edge"/>
          <c:yMode val="edge"/>
          <c:x val="0.19929908870649773"/>
          <c:y val="2.50442125476535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Overview'!$A$45:$A$52</c:f>
              <c:strCache>
                <c:ptCount val="8"/>
                <c:pt idx="0">
                  <c:v>Government supported online platforms</c:v>
                </c:pt>
                <c:pt idx="1">
                  <c:v>Other digital platforms for self-learning</c:v>
                </c:pt>
                <c:pt idx="2">
                  <c:v>SMS/mobile technology or social media </c:v>
                </c:pt>
                <c:pt idx="3">
                  <c:v>TV programs</c:v>
                </c:pt>
                <c:pt idx="4">
                  <c:v>Radio learning programs</c:v>
                </c:pt>
                <c:pt idx="5">
                  <c:v>Printed take-home resources for learning</c:v>
                </c:pt>
                <c:pt idx="6">
                  <c:v>Home visits </c:v>
                </c:pt>
                <c:pt idx="7">
                  <c:v>Other</c:v>
                </c:pt>
              </c:strCache>
            </c:strRef>
          </c:cat>
          <c:val>
            <c:numRef>
              <c:f>'Global Overview'!$C$45:$C$52</c:f>
              <c:numCache>
                <c:formatCode>0%</c:formatCode>
                <c:ptCount val="8"/>
                <c:pt idx="0">
                  <c:v>0.7390000000000001</c:v>
                </c:pt>
                <c:pt idx="1">
                  <c:v>0.34299999999999997</c:v>
                </c:pt>
                <c:pt idx="2">
                  <c:v>0.53700000000000003</c:v>
                </c:pt>
                <c:pt idx="3">
                  <c:v>0.78400000000000003</c:v>
                </c:pt>
                <c:pt idx="4">
                  <c:v>0.60399999999999998</c:v>
                </c:pt>
                <c:pt idx="5">
                  <c:v>0.56000000000000005</c:v>
                </c:pt>
                <c:pt idx="6">
                  <c:v>0.11199999999999999</c:v>
                </c:pt>
                <c:pt idx="7">
                  <c:v>0.187</c:v>
                </c:pt>
              </c:numCache>
            </c:numRef>
          </c:val>
          <c:extLst>
            <c:ext xmlns:c16="http://schemas.microsoft.com/office/drawing/2014/chart" uri="{C3380CC4-5D6E-409C-BE32-E72D297353CC}">
              <c16:uniqueId val="{00000000-E34C-4000-8FE5-077A0B33446F}"/>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Overview'!$A$45:$A$52</c:f>
              <c:strCache>
                <c:ptCount val="8"/>
                <c:pt idx="0">
                  <c:v>Government supported online platforms</c:v>
                </c:pt>
                <c:pt idx="1">
                  <c:v>Other digital platforms for self-learning</c:v>
                </c:pt>
                <c:pt idx="2">
                  <c:v>SMS/mobile technology or social media </c:v>
                </c:pt>
                <c:pt idx="3">
                  <c:v>TV programs</c:v>
                </c:pt>
                <c:pt idx="4">
                  <c:v>Radio learning programs</c:v>
                </c:pt>
                <c:pt idx="5">
                  <c:v>Printed take-home resources for learning</c:v>
                </c:pt>
                <c:pt idx="6">
                  <c:v>Home visits </c:v>
                </c:pt>
                <c:pt idx="7">
                  <c:v>Other</c:v>
                </c:pt>
              </c:strCache>
            </c:strRef>
          </c:cat>
          <c:val>
            <c:numRef>
              <c:f>'Global Overview'!$E$45:$E$52</c:f>
              <c:numCache>
                <c:formatCode>0%</c:formatCode>
                <c:ptCount val="8"/>
                <c:pt idx="0">
                  <c:v>0.5</c:v>
                </c:pt>
                <c:pt idx="1">
                  <c:v>0.28399999999999997</c:v>
                </c:pt>
                <c:pt idx="2">
                  <c:v>0.35100000000000003</c:v>
                </c:pt>
                <c:pt idx="3">
                  <c:v>0.51500000000000001</c:v>
                </c:pt>
                <c:pt idx="4">
                  <c:v>0.49299999999999999</c:v>
                </c:pt>
                <c:pt idx="5">
                  <c:v>0.46299999999999997</c:v>
                </c:pt>
                <c:pt idx="6">
                  <c:v>0.10400000000000001</c:v>
                </c:pt>
                <c:pt idx="7">
                  <c:v>0.13400000000000001</c:v>
                </c:pt>
              </c:numCache>
            </c:numRef>
          </c:val>
          <c:extLst>
            <c:ext xmlns:c16="http://schemas.microsoft.com/office/drawing/2014/chart" uri="{C3380CC4-5D6E-409C-BE32-E72D297353CC}">
              <c16:uniqueId val="{00000002-E34C-4000-8FE5-077A0B33446F}"/>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Alternative learning</a:t>
                </a:r>
                <a:r>
                  <a:rPr lang="en-US" baseline="0"/>
                  <a:t> delivery system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u</a:t>
            </a:r>
            <a:r>
              <a:rPr lang="en-US"/>
              <a:t>se of digital and non-digital platforms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30551281280679604"/>
          <c:w val="0.8991981574645852"/>
          <c:h val="0.4348189777804492"/>
        </c:manualLayout>
      </c:layout>
      <c:barChart>
        <c:barDir val="col"/>
        <c:grouping val="clustered"/>
        <c:varyColors val="0"/>
        <c:ser>
          <c:idx val="0"/>
          <c:order val="0"/>
          <c:tx>
            <c:strRef>
              <c:f>'Continuity of Learning'!$B$29:$C$29</c:f>
              <c:strCache>
                <c:ptCount val="1"/>
                <c:pt idx="0">
                  <c:v>Any digital*</c:v>
                </c:pt>
              </c:strCache>
            </c:strRef>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40AA-4227-BE5A-E439463FA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Learning'!$C$31:$C$38</c:f>
              <c:numCache>
                <c:formatCode>0%</c:formatCode>
                <c:ptCount val="8"/>
                <c:pt idx="0">
                  <c:v>0.66666666666666663</c:v>
                </c:pt>
                <c:pt idx="1">
                  <c:v>0.89473684210526316</c:v>
                </c:pt>
                <c:pt idx="2">
                  <c:v>0.7</c:v>
                </c:pt>
                <c:pt idx="3">
                  <c:v>0.95454545454545459</c:v>
                </c:pt>
                <c:pt idx="4">
                  <c:v>0.8666666666666667</c:v>
                </c:pt>
                <c:pt idx="5">
                  <c:v>1</c:v>
                </c:pt>
                <c:pt idx="6">
                  <c:v>0.69565217391304346</c:v>
                </c:pt>
                <c:pt idx="7">
                  <c:v>0.79850746268656714</c:v>
                </c:pt>
              </c:numCache>
            </c:numRef>
          </c:val>
          <c:extLst>
            <c:ext xmlns:c16="http://schemas.microsoft.com/office/drawing/2014/chart" uri="{C3380CC4-5D6E-409C-BE32-E72D297353CC}">
              <c16:uniqueId val="{00000002-1F94-4E04-881A-8F231E85AEA8}"/>
            </c:ext>
          </c:extLst>
        </c:ser>
        <c:ser>
          <c:idx val="1"/>
          <c:order val="1"/>
          <c:tx>
            <c:strRef>
              <c:f>'Continuity of Learning'!$D$29:$E$29</c:f>
              <c:strCache>
                <c:ptCount val="1"/>
                <c:pt idx="0">
                  <c:v>Any non-digital**</c:v>
                </c:pt>
              </c:strCache>
            </c:strRef>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40AA-4227-BE5A-E439463FA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Learning'!$E$31:$E$38</c:f>
              <c:numCache>
                <c:formatCode>0%</c:formatCode>
                <c:ptCount val="8"/>
                <c:pt idx="0">
                  <c:v>0.62962962962962965</c:v>
                </c:pt>
                <c:pt idx="1">
                  <c:v>0.94736842105263153</c:v>
                </c:pt>
                <c:pt idx="2">
                  <c:v>0.9</c:v>
                </c:pt>
                <c:pt idx="3">
                  <c:v>0.86363636363636365</c:v>
                </c:pt>
                <c:pt idx="4">
                  <c:v>1</c:v>
                </c:pt>
                <c:pt idx="5">
                  <c:v>1</c:v>
                </c:pt>
                <c:pt idx="6">
                  <c:v>1</c:v>
                </c:pt>
                <c:pt idx="7">
                  <c:v>0.88059701492537312</c:v>
                </c:pt>
              </c:numCache>
            </c:numRef>
          </c:val>
          <c:extLst>
            <c:ext xmlns:c16="http://schemas.microsoft.com/office/drawing/2014/chart" uri="{C3380CC4-5D6E-409C-BE32-E72D297353CC}">
              <c16:uniqueId val="{00000003-1F94-4E04-881A-8F231E85AEA8}"/>
            </c:ext>
          </c:extLst>
        </c:ser>
        <c:ser>
          <c:idx val="2"/>
          <c:order val="2"/>
          <c:tx>
            <c:strRef>
              <c:f>'Continuity of Learning'!$F$29:$G$29</c:f>
              <c:strCache>
                <c:ptCount val="1"/>
                <c:pt idx="0">
                  <c:v>Both digital and non-digital</c:v>
                </c:pt>
              </c:strCache>
            </c:strRef>
          </c:tx>
          <c:spPr>
            <a:solidFill>
              <a:schemeClr val="accent3"/>
            </a:solidFill>
            <a:ln>
              <a:noFill/>
            </a:ln>
            <a:effectLst/>
          </c:spPr>
          <c:invertIfNegative val="0"/>
          <c:dPt>
            <c:idx val="7"/>
            <c:invertIfNegative val="0"/>
            <c:bubble3D val="0"/>
            <c:spPr>
              <a:solidFill>
                <a:schemeClr val="bg1">
                  <a:lumMod val="75000"/>
                </a:schemeClr>
              </a:solidFill>
              <a:ln>
                <a:noFill/>
              </a:ln>
              <a:effectLst/>
            </c:spPr>
            <c:extLst>
              <c:ext xmlns:c16="http://schemas.microsoft.com/office/drawing/2014/chart" uri="{C3380CC4-5D6E-409C-BE32-E72D297353CC}">
                <c16:uniqueId val="{00000002-40AA-4227-BE5A-E439463FA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Learning'!$G$31:$G$38</c:f>
              <c:numCache>
                <c:formatCode>0%</c:formatCode>
                <c:ptCount val="8"/>
                <c:pt idx="0">
                  <c:v>0.51851851851851849</c:v>
                </c:pt>
                <c:pt idx="1">
                  <c:v>0.89473684210526316</c:v>
                </c:pt>
                <c:pt idx="2">
                  <c:v>0.65</c:v>
                </c:pt>
                <c:pt idx="3">
                  <c:v>0.86363636363636365</c:v>
                </c:pt>
                <c:pt idx="4">
                  <c:v>0.8666666666666667</c:v>
                </c:pt>
                <c:pt idx="5">
                  <c:v>1</c:v>
                </c:pt>
                <c:pt idx="6">
                  <c:v>0.69565217391304346</c:v>
                </c:pt>
                <c:pt idx="7">
                  <c:v>0.74626865671641796</c:v>
                </c:pt>
              </c:numCache>
            </c:numRef>
          </c:val>
          <c:extLst>
            <c:ext xmlns:c16="http://schemas.microsoft.com/office/drawing/2014/chart" uri="{C3380CC4-5D6E-409C-BE32-E72D297353CC}">
              <c16:uniqueId val="{00000004-1F94-4E04-881A-8F231E85AEA8}"/>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number of alternative education delivery methods used in countries,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045247038304837E-2"/>
          <c:y val="0.27783383787420113"/>
          <c:w val="0.89913233192333264"/>
          <c:h val="0.64505748587682843"/>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A000-47E7-993F-4F9595BD51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'Continuity of Learning'!$B$6:$B$13</c:f>
              <c:numCache>
                <c:formatCode>0.0</c:formatCode>
                <c:ptCount val="8"/>
                <c:pt idx="0">
                  <c:v>2.7777777777777777</c:v>
                </c:pt>
                <c:pt idx="1">
                  <c:v>3.8947368421052633</c:v>
                </c:pt>
                <c:pt idx="2">
                  <c:v>3.7</c:v>
                </c:pt>
                <c:pt idx="3">
                  <c:v>3.8181818181818183</c:v>
                </c:pt>
                <c:pt idx="4">
                  <c:v>3.8666666666666667</c:v>
                </c:pt>
                <c:pt idx="5">
                  <c:v>4.5</c:v>
                </c:pt>
                <c:pt idx="6">
                  <c:v>4</c:v>
                </c:pt>
                <c:pt idx="7">
                  <c:v>3.6791044776119404</c:v>
                </c:pt>
              </c:numCache>
            </c:numRef>
          </c:val>
          <c:extLst>
            <c:ext xmlns:c16="http://schemas.microsoft.com/office/drawing/2014/chart" uri="{C3380CC4-5D6E-409C-BE32-E72D297353CC}">
              <c16:uniqueId val="{00000002-A000-47E7-993F-4F9595BD51AA}"/>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7"/>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 of methods</a:t>
                </a:r>
              </a:p>
            </c:rich>
          </c:tx>
          <c:layout>
            <c:manualLayout>
              <c:xMode val="edge"/>
              <c:yMode val="edge"/>
              <c:x val="3.2512319054224317E-2"/>
              <c:y val="0.188423701401242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Considerations for the reopening</a:t>
            </a:r>
            <a:r>
              <a:rPr lang="en-US" sz="1200" baseline="0"/>
              <a:t> of schools in the national response, over time</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April 6th (107 countries)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analysis'!$A$27:$A$34</c:f>
              <c:strCache>
                <c:ptCount val="8"/>
                <c:pt idx="0">
                  <c:v>WASH kits or other hygiene-related interventions</c:v>
                </c:pt>
                <c:pt idx="1">
                  <c:v>Risk communication &amp; community engagement</c:v>
                </c:pt>
                <c:pt idx="2">
                  <c:v>Monitoring of student and staff health</c:v>
                </c:pt>
                <c:pt idx="3">
                  <c:v>Psychosocial and mental health support</c:v>
                </c:pt>
                <c:pt idx="4">
                  <c:v>Monitoring of re-enrollment / attendance</c:v>
                </c:pt>
                <c:pt idx="5">
                  <c:v>Outreach to children who have not returned to school </c:v>
                </c:pt>
                <c:pt idx="6">
                  <c:v>Initiatives to recover lost learning time</c:v>
                </c:pt>
                <c:pt idx="7">
                  <c:v>Other</c:v>
                </c:pt>
              </c:strCache>
            </c:strRef>
          </c:cat>
          <c:val>
            <c:numRef>
              <c:f>'other analysis'!$J$27:$J$34</c:f>
              <c:numCache>
                <c:formatCode>0%</c:formatCode>
                <c:ptCount val="8"/>
                <c:pt idx="0">
                  <c:v>0.44900000000000001</c:v>
                </c:pt>
                <c:pt idx="1">
                  <c:v>0.56100000000000005</c:v>
                </c:pt>
                <c:pt idx="2">
                  <c:v>0.252</c:v>
                </c:pt>
                <c:pt idx="3">
                  <c:v>0.38299999999999995</c:v>
                </c:pt>
                <c:pt idx="4">
                  <c:v>0.38299999999999995</c:v>
                </c:pt>
                <c:pt idx="5">
                  <c:v>0.29899999999999999</c:v>
                </c:pt>
                <c:pt idx="6">
                  <c:v>0.42100000000000004</c:v>
                </c:pt>
                <c:pt idx="7">
                  <c:v>0.121</c:v>
                </c:pt>
              </c:numCache>
            </c:numRef>
          </c:val>
          <c:extLst>
            <c:ext xmlns:c16="http://schemas.microsoft.com/office/drawing/2014/chart" uri="{C3380CC4-5D6E-409C-BE32-E72D297353CC}">
              <c16:uniqueId val="{00000000-905F-4F25-A4FA-F13794734EFB}"/>
            </c:ext>
          </c:extLst>
        </c:ser>
        <c:ser>
          <c:idx val="1"/>
          <c:order val="1"/>
          <c:tx>
            <c:v>May 1st (130 countries)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analysis'!$A$27:$A$34</c:f>
              <c:strCache>
                <c:ptCount val="8"/>
                <c:pt idx="0">
                  <c:v>WASH kits or other hygiene-related interventions</c:v>
                </c:pt>
                <c:pt idx="1">
                  <c:v>Risk communication &amp; community engagement</c:v>
                </c:pt>
                <c:pt idx="2">
                  <c:v>Monitoring of student and staff health</c:v>
                </c:pt>
                <c:pt idx="3">
                  <c:v>Psychosocial and mental health support</c:v>
                </c:pt>
                <c:pt idx="4">
                  <c:v>Monitoring of re-enrollment / attendance</c:v>
                </c:pt>
                <c:pt idx="5">
                  <c:v>Outreach to children who have not returned to school </c:v>
                </c:pt>
                <c:pt idx="6">
                  <c:v>Initiatives to recover lost learning time</c:v>
                </c:pt>
                <c:pt idx="7">
                  <c:v>Other</c:v>
                </c:pt>
              </c:strCache>
            </c:strRef>
          </c:cat>
          <c:val>
            <c:numRef>
              <c:f>'other analysis'!$L$27:$L$34</c:f>
              <c:numCache>
                <c:formatCode>0%</c:formatCode>
                <c:ptCount val="8"/>
                <c:pt idx="0">
                  <c:v>0.51500000000000001</c:v>
                </c:pt>
                <c:pt idx="1">
                  <c:v>0.63100000000000001</c:v>
                </c:pt>
                <c:pt idx="2">
                  <c:v>0.315</c:v>
                </c:pt>
                <c:pt idx="3">
                  <c:v>0.5</c:v>
                </c:pt>
                <c:pt idx="4">
                  <c:v>0.39200000000000002</c:v>
                </c:pt>
                <c:pt idx="5">
                  <c:v>0.33100000000000002</c:v>
                </c:pt>
                <c:pt idx="6">
                  <c:v>0.46899999999999997</c:v>
                </c:pt>
                <c:pt idx="7">
                  <c:v>0.14599999999999999</c:v>
                </c:pt>
              </c:numCache>
            </c:numRef>
          </c:val>
          <c:extLst>
            <c:ext xmlns:c16="http://schemas.microsoft.com/office/drawing/2014/chart" uri="{C3380CC4-5D6E-409C-BE32-E72D297353CC}">
              <c16:uniqueId val="{00000001-905F-4F25-A4FA-F13794734EFB}"/>
            </c:ext>
          </c:extLst>
        </c:ser>
        <c:dLbls>
          <c:dLblPos val="outEnd"/>
          <c:showLegendKey val="0"/>
          <c:showVal val="1"/>
          <c:showCatName val="0"/>
          <c:showSerName val="0"/>
          <c:showPercent val="0"/>
          <c:showBubbleSize val="0"/>
        </c:dLbls>
        <c:gapWidth val="219"/>
        <c:overlap val="-27"/>
        <c:axId val="860673520"/>
        <c:axId val="1058865120"/>
      </c:barChart>
      <c:catAx>
        <c:axId val="86067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65120"/>
        <c:crosses val="autoZero"/>
        <c:auto val="1"/>
        <c:lblAlgn val="ctr"/>
        <c:lblOffset val="100"/>
        <c:noMultiLvlLbl val="0"/>
      </c:catAx>
      <c:valAx>
        <c:axId val="1058865120"/>
        <c:scaling>
          <c:orientation val="minMax"/>
          <c:max val="0.8"/>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860673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Reopening of schools in the response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57732962647011288"/>
        </c:manualLayout>
      </c:layout>
      <c:barChart>
        <c:barDir val="col"/>
        <c:grouping val="clustered"/>
        <c:varyColors val="0"/>
        <c:ser>
          <c:idx val="0"/>
          <c:order val="0"/>
          <c:tx>
            <c:strRef>
              <c:f>'other analysis'!$C$9</c:f>
              <c:strCache>
                <c:ptCount val="1"/>
                <c:pt idx="0">
                  <c:v>National response includes</c:v>
                </c:pt>
              </c:strCache>
            </c:strRef>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9AF7-4BB0-A918-897A1B4B82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'other analysis'!$D$11:$D$18</c:f>
              <c:numCache>
                <c:formatCode>0%</c:formatCode>
                <c:ptCount val="8"/>
                <c:pt idx="0">
                  <c:v>0.48148148148148145</c:v>
                </c:pt>
                <c:pt idx="1">
                  <c:v>0.47368421052631576</c:v>
                </c:pt>
                <c:pt idx="2">
                  <c:v>0.8</c:v>
                </c:pt>
                <c:pt idx="3">
                  <c:v>0.72727272727272729</c:v>
                </c:pt>
                <c:pt idx="4">
                  <c:v>0.66666666666666663</c:v>
                </c:pt>
                <c:pt idx="5">
                  <c:v>0.75</c:v>
                </c:pt>
                <c:pt idx="6">
                  <c:v>0.78260869565217395</c:v>
                </c:pt>
                <c:pt idx="7">
                  <c:v>0.65671641791044777</c:v>
                </c:pt>
              </c:numCache>
            </c:numRef>
          </c:val>
          <c:extLst>
            <c:ext xmlns:c16="http://schemas.microsoft.com/office/drawing/2014/chart" uri="{C3380CC4-5D6E-409C-BE32-E72D297353CC}">
              <c16:uniqueId val="{00000000-9AF7-4BB0-A918-897A1B4B8250}"/>
            </c:ext>
          </c:extLst>
        </c:ser>
        <c:ser>
          <c:idx val="1"/>
          <c:order val="1"/>
          <c:tx>
            <c:strRef>
              <c:f>'other analysis'!$F$9</c:f>
              <c:strCache>
                <c:ptCount val="1"/>
                <c:pt idx="0">
                  <c:v>UNICEF is involved in</c:v>
                </c:pt>
              </c:strCache>
            </c:strRef>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9AF7-4BB0-A918-897A1B4B82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'other analysis'!$G$11:$G$18</c:f>
              <c:numCache>
                <c:formatCode>0%</c:formatCode>
                <c:ptCount val="8"/>
                <c:pt idx="0">
                  <c:v>0.37037037037037035</c:v>
                </c:pt>
                <c:pt idx="1">
                  <c:v>0.47368421052631576</c:v>
                </c:pt>
                <c:pt idx="2">
                  <c:v>0.85</c:v>
                </c:pt>
                <c:pt idx="3">
                  <c:v>0.72727272727272729</c:v>
                </c:pt>
                <c:pt idx="4">
                  <c:v>0.8</c:v>
                </c:pt>
                <c:pt idx="5">
                  <c:v>0.75</c:v>
                </c:pt>
                <c:pt idx="6">
                  <c:v>0.82608695652173914</c:v>
                </c:pt>
                <c:pt idx="7">
                  <c:v>0.66417910447761197</c:v>
                </c:pt>
              </c:numCache>
            </c:numRef>
          </c:val>
          <c:extLst>
            <c:ext xmlns:c16="http://schemas.microsoft.com/office/drawing/2014/chart" uri="{C3380CC4-5D6E-409C-BE32-E72D297353CC}">
              <c16:uniqueId val="{00000001-9AF7-4BB0-A918-897A1B4B8250}"/>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Inclusion of nutrition and school feeding</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4614035087719299"/>
          <c:w val="0.8991981574645852"/>
          <c:h val="0.57732962647011288"/>
        </c:manualLayout>
      </c:layout>
      <c:barChart>
        <c:barDir val="col"/>
        <c:grouping val="clustered"/>
        <c:varyColors val="0"/>
        <c:ser>
          <c:idx val="0"/>
          <c:order val="0"/>
          <c:tx>
            <c:v>National response includes</c:v>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41CE-4A50-A54C-010CE296B5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Well-being'!$C$20:$C$27</c:f>
              <c:numCache>
                <c:formatCode>0%</c:formatCode>
                <c:ptCount val="8"/>
                <c:pt idx="0">
                  <c:v>0.1111111111111111</c:v>
                </c:pt>
                <c:pt idx="1">
                  <c:v>0.31578947368421051</c:v>
                </c:pt>
                <c:pt idx="2">
                  <c:v>0.55000000000000004</c:v>
                </c:pt>
                <c:pt idx="3">
                  <c:v>0.72727272727272729</c:v>
                </c:pt>
                <c:pt idx="4">
                  <c:v>0.33333333333333331</c:v>
                </c:pt>
                <c:pt idx="5">
                  <c:v>0.5</c:v>
                </c:pt>
                <c:pt idx="6">
                  <c:v>0.52173913043478259</c:v>
                </c:pt>
                <c:pt idx="7">
                  <c:v>0.42537313432835822</c:v>
                </c:pt>
              </c:numCache>
            </c:numRef>
          </c:val>
          <c:extLst>
            <c:ext xmlns:c16="http://schemas.microsoft.com/office/drawing/2014/chart" uri="{C3380CC4-5D6E-409C-BE32-E72D297353CC}">
              <c16:uniqueId val="{00000002-41CE-4A50-A54C-010CE296B554}"/>
            </c:ext>
          </c:extLst>
        </c:ser>
        <c:ser>
          <c:idx val="1"/>
          <c:order val="1"/>
          <c:tx>
            <c:v>UNICEF is involved in</c:v>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1CE-4A50-A54C-010CE296B5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Well-being'!$E$20:$E$27</c:f>
              <c:numCache>
                <c:formatCode>0%</c:formatCode>
                <c:ptCount val="8"/>
                <c:pt idx="0">
                  <c:v>3.7037037037037035E-2</c:v>
                </c:pt>
                <c:pt idx="1">
                  <c:v>0.26315789473684209</c:v>
                </c:pt>
                <c:pt idx="2">
                  <c:v>0.25</c:v>
                </c:pt>
                <c:pt idx="3">
                  <c:v>0.36363636363636365</c:v>
                </c:pt>
                <c:pt idx="4">
                  <c:v>0.13333333333333333</c:v>
                </c:pt>
                <c:pt idx="5">
                  <c:v>0.125</c:v>
                </c:pt>
                <c:pt idx="6">
                  <c:v>0.21739130434782608</c:v>
                </c:pt>
                <c:pt idx="7">
                  <c:v>0.20149253731343283</c:v>
                </c:pt>
              </c:numCache>
            </c:numRef>
          </c:val>
          <c:extLst>
            <c:ext xmlns:c16="http://schemas.microsoft.com/office/drawing/2014/chart" uri="{C3380CC4-5D6E-409C-BE32-E72D297353CC}">
              <c16:uniqueId val="{00000004-41CE-4A50-A54C-010CE296B554}"/>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 health and well-being in the education response to COVID-19</a:t>
            </a:r>
          </a:p>
        </c:rich>
      </c:tx>
      <c:layout>
        <c:manualLayout>
          <c:xMode val="edge"/>
          <c:yMode val="edge"/>
          <c:x val="0.1313579082245217"/>
          <c:y val="2.5044245651859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 &amp; Well-being'!$A$6:$A$10</c:f>
              <c:strCache>
                <c:ptCount val="5"/>
                <c:pt idx="0">
                  <c:v>Nutrition and school feeding</c:v>
                </c:pt>
                <c:pt idx="1">
                  <c:v>Child protection</c:v>
                </c:pt>
                <c:pt idx="2">
                  <c:v>Psychosocial support and mental health</c:v>
                </c:pt>
                <c:pt idx="3">
                  <c:v>WASH</c:v>
                </c:pt>
                <c:pt idx="4">
                  <c:v>Other</c:v>
                </c:pt>
              </c:strCache>
            </c:strRef>
          </c:cat>
          <c:val>
            <c:numRef>
              <c:f>'Health &amp; Well-being'!$C$6:$C$10</c:f>
              <c:numCache>
                <c:formatCode>0%</c:formatCode>
                <c:ptCount val="5"/>
                <c:pt idx="0">
                  <c:v>0.42499999999999999</c:v>
                </c:pt>
                <c:pt idx="1">
                  <c:v>0.49299999999999999</c:v>
                </c:pt>
                <c:pt idx="2">
                  <c:v>0.60399999999999998</c:v>
                </c:pt>
                <c:pt idx="3">
                  <c:v>0.64900000000000002</c:v>
                </c:pt>
                <c:pt idx="4">
                  <c:v>0.16399999999999998</c:v>
                </c:pt>
              </c:numCache>
            </c:numRef>
          </c:val>
          <c:extLst>
            <c:ext xmlns:c16="http://schemas.microsoft.com/office/drawing/2014/chart" uri="{C3380CC4-5D6E-409C-BE32-E72D297353CC}">
              <c16:uniqueId val="{00000000-0D8F-4EF1-92AE-6E31E17A5599}"/>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 &amp; Well-being'!$A$6:$A$10</c:f>
              <c:strCache>
                <c:ptCount val="5"/>
                <c:pt idx="0">
                  <c:v>Nutrition and school feeding</c:v>
                </c:pt>
                <c:pt idx="1">
                  <c:v>Child protection</c:v>
                </c:pt>
                <c:pt idx="2">
                  <c:v>Psychosocial support and mental health</c:v>
                </c:pt>
                <c:pt idx="3">
                  <c:v>WASH</c:v>
                </c:pt>
                <c:pt idx="4">
                  <c:v>Other</c:v>
                </c:pt>
              </c:strCache>
            </c:strRef>
          </c:cat>
          <c:val>
            <c:numRef>
              <c:f>'Health &amp; Well-being'!$E$6:$E$10</c:f>
              <c:numCache>
                <c:formatCode>0%</c:formatCode>
                <c:ptCount val="5"/>
                <c:pt idx="0">
                  <c:v>0.20100000000000001</c:v>
                </c:pt>
                <c:pt idx="1">
                  <c:v>0.61199999999999999</c:v>
                </c:pt>
                <c:pt idx="2">
                  <c:v>0.67200000000000004</c:v>
                </c:pt>
                <c:pt idx="3">
                  <c:v>0.68700000000000006</c:v>
                </c:pt>
                <c:pt idx="4">
                  <c:v>0.16399999999999998</c:v>
                </c:pt>
              </c:numCache>
            </c:numRef>
          </c:val>
          <c:extLst>
            <c:ext xmlns:c16="http://schemas.microsoft.com/office/drawing/2014/chart" uri="{C3380CC4-5D6E-409C-BE32-E72D297353CC}">
              <c16:uniqueId val="{00000002-0D8F-4EF1-92AE-6E31E17A5599}"/>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135294523145324E-2"/>
              <c:y val="0.22969799136888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Inclusion of child protection</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9014492000381142"/>
          <c:w val="0.8991981574645852"/>
          <c:h val="0.54713971397139716"/>
        </c:manualLayout>
      </c:layout>
      <c:barChart>
        <c:barDir val="col"/>
        <c:grouping val="clustered"/>
        <c:varyColors val="0"/>
        <c:ser>
          <c:idx val="0"/>
          <c:order val="0"/>
          <c:tx>
            <c:v>National response includes</c:v>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D74-4CBB-B16E-25C8EC748A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Well-being'!$C$33:$C$40</c:f>
              <c:numCache>
                <c:formatCode>0%</c:formatCode>
                <c:ptCount val="8"/>
                <c:pt idx="0">
                  <c:v>0.29629629629629628</c:v>
                </c:pt>
                <c:pt idx="1">
                  <c:v>0.47368421052631576</c:v>
                </c:pt>
                <c:pt idx="2">
                  <c:v>0.7</c:v>
                </c:pt>
                <c:pt idx="3">
                  <c:v>0.36363636363636365</c:v>
                </c:pt>
                <c:pt idx="4">
                  <c:v>0.4</c:v>
                </c:pt>
                <c:pt idx="5">
                  <c:v>0.625</c:v>
                </c:pt>
                <c:pt idx="6">
                  <c:v>0.69565217391304346</c:v>
                </c:pt>
                <c:pt idx="7">
                  <c:v>0.4925373134328358</c:v>
                </c:pt>
              </c:numCache>
            </c:numRef>
          </c:val>
          <c:extLst>
            <c:ext xmlns:c16="http://schemas.microsoft.com/office/drawing/2014/chart" uri="{C3380CC4-5D6E-409C-BE32-E72D297353CC}">
              <c16:uniqueId val="{00000002-2D74-4CBB-B16E-25C8EC748A24}"/>
            </c:ext>
          </c:extLst>
        </c:ser>
        <c:ser>
          <c:idx val="1"/>
          <c:order val="1"/>
          <c:tx>
            <c:v>UNICEF is involved in</c:v>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2D74-4CBB-B16E-25C8EC748A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Well-being'!$E$33:$E$40</c:f>
              <c:numCache>
                <c:formatCode>0%</c:formatCode>
                <c:ptCount val="8"/>
                <c:pt idx="0">
                  <c:v>0.37037037037037035</c:v>
                </c:pt>
                <c:pt idx="1">
                  <c:v>0.63157894736842102</c:v>
                </c:pt>
                <c:pt idx="2">
                  <c:v>0.8</c:v>
                </c:pt>
                <c:pt idx="3">
                  <c:v>0.5</c:v>
                </c:pt>
                <c:pt idx="4">
                  <c:v>0.53333333333333333</c:v>
                </c:pt>
                <c:pt idx="5">
                  <c:v>1</c:v>
                </c:pt>
                <c:pt idx="6">
                  <c:v>0.73913043478260865</c:v>
                </c:pt>
                <c:pt idx="7">
                  <c:v>0.61194029850746268</c:v>
                </c:pt>
              </c:numCache>
            </c:numRef>
          </c:val>
          <c:extLst>
            <c:ext xmlns:c16="http://schemas.microsoft.com/office/drawing/2014/chart" uri="{C3380CC4-5D6E-409C-BE32-E72D297353CC}">
              <c16:uniqueId val="{00000006-2D74-4CBB-B16E-25C8EC748A24}"/>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0.24346210195947729"/>
          <c:y val="0.11760305951855028"/>
          <c:w val="0.51581729367162443"/>
          <c:h val="9.28224318494841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Inclusion of psychosocial support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9914396742809973"/>
          <c:w val="0.8991981574645852"/>
          <c:h val="0.53814074919080346"/>
        </c:manualLayout>
      </c:layout>
      <c:barChart>
        <c:barDir val="col"/>
        <c:grouping val="clustered"/>
        <c:varyColors val="0"/>
        <c:ser>
          <c:idx val="0"/>
          <c:order val="0"/>
          <c:tx>
            <c:strRef>
              <c:f>'Health &amp; Well-being'!$B$44:$C$44</c:f>
              <c:strCache>
                <c:ptCount val="1"/>
                <c:pt idx="0">
                  <c:v>National response includes</c:v>
                </c:pt>
              </c:strCache>
            </c:strRef>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DA77-4D22-B0D9-15375432F0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Well-being'!$C$46:$C$53</c:f>
              <c:numCache>
                <c:formatCode>0%</c:formatCode>
                <c:ptCount val="8"/>
                <c:pt idx="0">
                  <c:v>0.44444444444444442</c:v>
                </c:pt>
                <c:pt idx="1">
                  <c:v>0.78947368421052633</c:v>
                </c:pt>
                <c:pt idx="2">
                  <c:v>0.7</c:v>
                </c:pt>
                <c:pt idx="3">
                  <c:v>0.54545454545454541</c:v>
                </c:pt>
                <c:pt idx="4">
                  <c:v>0.46666666666666667</c:v>
                </c:pt>
                <c:pt idx="5">
                  <c:v>0.5</c:v>
                </c:pt>
                <c:pt idx="6">
                  <c:v>0.73913043478260865</c:v>
                </c:pt>
                <c:pt idx="7">
                  <c:v>0.60447761194029848</c:v>
                </c:pt>
              </c:numCache>
            </c:numRef>
          </c:val>
          <c:extLst>
            <c:ext xmlns:c16="http://schemas.microsoft.com/office/drawing/2014/chart" uri="{C3380CC4-5D6E-409C-BE32-E72D297353CC}">
              <c16:uniqueId val="{00000000-DA77-4D22-B0D9-15375432F0B6}"/>
            </c:ext>
          </c:extLst>
        </c:ser>
        <c:ser>
          <c:idx val="1"/>
          <c:order val="1"/>
          <c:tx>
            <c:strRef>
              <c:f>'Health &amp; Well-being'!$D$44:$E$44</c:f>
              <c:strCache>
                <c:ptCount val="1"/>
                <c:pt idx="0">
                  <c:v>UNICEF is involved in</c:v>
                </c:pt>
              </c:strCache>
            </c:strRef>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A77-4D22-B0D9-15375432F0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Well-being'!$E$46:$E$53</c:f>
              <c:numCache>
                <c:formatCode>0%</c:formatCode>
                <c:ptCount val="8"/>
                <c:pt idx="0">
                  <c:v>0.44444444444444442</c:v>
                </c:pt>
                <c:pt idx="1">
                  <c:v>0.84210526315789469</c:v>
                </c:pt>
                <c:pt idx="2">
                  <c:v>0.7</c:v>
                </c:pt>
                <c:pt idx="3">
                  <c:v>0.68181818181818177</c:v>
                </c:pt>
                <c:pt idx="4">
                  <c:v>0.66666666666666663</c:v>
                </c:pt>
                <c:pt idx="5">
                  <c:v>1</c:v>
                </c:pt>
                <c:pt idx="6">
                  <c:v>0.65217391304347827</c:v>
                </c:pt>
                <c:pt idx="7">
                  <c:v>0.67164179104477617</c:v>
                </c:pt>
              </c:numCache>
            </c:numRef>
          </c:val>
          <c:extLst>
            <c:ext xmlns:c16="http://schemas.microsoft.com/office/drawing/2014/chart" uri="{C3380CC4-5D6E-409C-BE32-E72D297353CC}">
              <c16:uniqueId val="{00000002-DA77-4D22-B0D9-15375432F0B6}"/>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0.25448502964907166"/>
          <c:y val="0.12360865606084953"/>
          <c:w val="0.51581729367162443"/>
          <c:h val="9.56639348652847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Inclusion of WASH</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998883402375784E-2"/>
          <c:y val="0.27969754619598725"/>
          <c:w val="0.8991981574645852"/>
          <c:h val="0.55758688720956862"/>
        </c:manualLayout>
      </c:layout>
      <c:barChart>
        <c:barDir val="col"/>
        <c:grouping val="clustered"/>
        <c:varyColors val="0"/>
        <c:ser>
          <c:idx val="0"/>
          <c:order val="0"/>
          <c:tx>
            <c:strRef>
              <c:f>'Health &amp; Well-being'!$B$57:$C$57</c:f>
              <c:strCache>
                <c:ptCount val="1"/>
                <c:pt idx="0">
                  <c:v>National response includes</c:v>
                </c:pt>
              </c:strCache>
            </c:strRef>
          </c:tx>
          <c:spPr>
            <a:solidFill>
              <a:schemeClr val="accent4"/>
            </a:solidFill>
            <a:ln>
              <a:noFill/>
            </a:ln>
            <a:effectLst/>
          </c:spPr>
          <c:invertIfNegative val="0"/>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F756-4651-A1BD-81CBAFD2F8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Well-being'!$C$59:$C$66</c:f>
              <c:numCache>
                <c:formatCode>0%</c:formatCode>
                <c:ptCount val="8"/>
                <c:pt idx="0">
                  <c:v>0.62962962962962965</c:v>
                </c:pt>
                <c:pt idx="1">
                  <c:v>0.36842105263157893</c:v>
                </c:pt>
                <c:pt idx="2">
                  <c:v>0.75</c:v>
                </c:pt>
                <c:pt idx="3">
                  <c:v>0.54545454545454541</c:v>
                </c:pt>
                <c:pt idx="4">
                  <c:v>0.66666666666666663</c:v>
                </c:pt>
                <c:pt idx="5">
                  <c:v>0.75</c:v>
                </c:pt>
                <c:pt idx="6">
                  <c:v>0.86956521739130432</c:v>
                </c:pt>
                <c:pt idx="7">
                  <c:v>0.64925373134328357</c:v>
                </c:pt>
              </c:numCache>
            </c:numRef>
          </c:val>
          <c:extLst>
            <c:ext xmlns:c16="http://schemas.microsoft.com/office/drawing/2014/chart" uri="{C3380CC4-5D6E-409C-BE32-E72D297353CC}">
              <c16:uniqueId val="{00000000-F756-4651-A1BD-81CBAFD2F834}"/>
            </c:ext>
          </c:extLst>
        </c:ser>
        <c:ser>
          <c:idx val="1"/>
          <c:order val="1"/>
          <c:tx>
            <c:strRef>
              <c:f>'Health &amp; Well-being'!$D$57:$E$57</c:f>
              <c:strCache>
                <c:ptCount val="1"/>
                <c:pt idx="0">
                  <c:v>UNICEF is involved in</c:v>
                </c:pt>
              </c:strCache>
            </c:strRef>
          </c:tx>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756-4651-A1BD-81CBAFD2F8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'Health &amp; Well-being'!$E$59:$E$66</c:f>
              <c:numCache>
                <c:formatCode>0%</c:formatCode>
                <c:ptCount val="8"/>
                <c:pt idx="0">
                  <c:v>0.62962962962962965</c:v>
                </c:pt>
                <c:pt idx="1">
                  <c:v>0.47368421052631576</c:v>
                </c:pt>
                <c:pt idx="2">
                  <c:v>0.7</c:v>
                </c:pt>
                <c:pt idx="3">
                  <c:v>0.59090909090909094</c:v>
                </c:pt>
                <c:pt idx="4">
                  <c:v>0.8</c:v>
                </c:pt>
                <c:pt idx="5">
                  <c:v>1</c:v>
                </c:pt>
                <c:pt idx="6">
                  <c:v>0.82608695652173914</c:v>
                </c:pt>
                <c:pt idx="7">
                  <c:v>0.68656716417910446</c:v>
                </c:pt>
              </c:numCache>
            </c:numRef>
          </c:val>
          <c:extLst>
            <c:ext xmlns:c16="http://schemas.microsoft.com/office/drawing/2014/chart" uri="{C3380CC4-5D6E-409C-BE32-E72D297353CC}">
              <c16:uniqueId val="{00000002-F756-4651-A1BD-81CBAFD2F834}"/>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layout>
        <c:manualLayout>
          <c:xMode val="edge"/>
          <c:yMode val="edge"/>
          <c:x val="0.25679103679714149"/>
          <c:y val="0.11778787718649263"/>
          <c:w val="0.51242821815472805"/>
          <c:h val="9.437985520266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 health and well-being in the education response to COVID-19</a:t>
            </a:r>
          </a:p>
        </c:rich>
      </c:tx>
      <c:layout>
        <c:manualLayout>
          <c:xMode val="edge"/>
          <c:yMode val="edge"/>
          <c:x val="0.1313579082245217"/>
          <c:y val="2.5044245651859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Overview'!$A$102:$A$106</c:f>
              <c:strCache>
                <c:ptCount val="5"/>
                <c:pt idx="0">
                  <c:v>Nutrition and school feeding</c:v>
                </c:pt>
                <c:pt idx="1">
                  <c:v>Child protection</c:v>
                </c:pt>
                <c:pt idx="2">
                  <c:v>Psychosocial support and mental health</c:v>
                </c:pt>
                <c:pt idx="3">
                  <c:v>WASH</c:v>
                </c:pt>
                <c:pt idx="4">
                  <c:v>Other</c:v>
                </c:pt>
              </c:strCache>
            </c:strRef>
          </c:cat>
          <c:val>
            <c:numRef>
              <c:f>'Global Overview'!$C$102:$C$106</c:f>
              <c:numCache>
                <c:formatCode>0%</c:formatCode>
                <c:ptCount val="5"/>
                <c:pt idx="0">
                  <c:v>0.42499999999999999</c:v>
                </c:pt>
                <c:pt idx="1">
                  <c:v>0.49299999999999999</c:v>
                </c:pt>
                <c:pt idx="2">
                  <c:v>0.60399999999999998</c:v>
                </c:pt>
                <c:pt idx="3">
                  <c:v>0.64900000000000002</c:v>
                </c:pt>
                <c:pt idx="4">
                  <c:v>0.16399999999999998</c:v>
                </c:pt>
              </c:numCache>
            </c:numRef>
          </c:val>
          <c:extLst>
            <c:ext xmlns:c16="http://schemas.microsoft.com/office/drawing/2014/chart" uri="{C3380CC4-5D6E-409C-BE32-E72D297353CC}">
              <c16:uniqueId val="{00000000-7C1D-490C-B3BF-45B6040A721E}"/>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Overview'!$A$102:$A$106</c:f>
              <c:strCache>
                <c:ptCount val="5"/>
                <c:pt idx="0">
                  <c:v>Nutrition and school feeding</c:v>
                </c:pt>
                <c:pt idx="1">
                  <c:v>Child protection</c:v>
                </c:pt>
                <c:pt idx="2">
                  <c:v>Psychosocial support and mental health</c:v>
                </c:pt>
                <c:pt idx="3">
                  <c:v>WASH</c:v>
                </c:pt>
                <c:pt idx="4">
                  <c:v>Other</c:v>
                </c:pt>
              </c:strCache>
            </c:strRef>
          </c:cat>
          <c:val>
            <c:numRef>
              <c:f>'Global Overview'!$E$102:$E$106</c:f>
              <c:numCache>
                <c:formatCode>0%</c:formatCode>
                <c:ptCount val="5"/>
                <c:pt idx="0">
                  <c:v>0.20100000000000001</c:v>
                </c:pt>
                <c:pt idx="1">
                  <c:v>0.61199999999999999</c:v>
                </c:pt>
                <c:pt idx="2">
                  <c:v>0.67200000000000004</c:v>
                </c:pt>
                <c:pt idx="3">
                  <c:v>0.68700000000000006</c:v>
                </c:pt>
                <c:pt idx="4">
                  <c:v>0.16399999999999998</c:v>
                </c:pt>
              </c:numCache>
            </c:numRef>
          </c:val>
          <c:extLst>
            <c:ext xmlns:c16="http://schemas.microsoft.com/office/drawing/2014/chart" uri="{C3380CC4-5D6E-409C-BE32-E72D297353CC}">
              <c16:uniqueId val="{00000002-7C1D-490C-B3BF-45B6040A721E}"/>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135294523145324E-2"/>
              <c:y val="0.22969799136888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Re-opening of schools in the education response to COVID-19</a:t>
            </a:r>
          </a:p>
        </c:rich>
      </c:tx>
      <c:layout>
        <c:manualLayout>
          <c:xMode val="edge"/>
          <c:yMode val="edge"/>
          <c:x val="0.20469120734908136"/>
          <c:y val="2.8662723444507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Overview'!$A$118:$A$125</c:f>
              <c:strCache>
                <c:ptCount val="8"/>
                <c:pt idx="0">
                  <c:v>WASH kits or other hygiene-related interventions</c:v>
                </c:pt>
                <c:pt idx="1">
                  <c:v>Risk communication &amp; community engagement</c:v>
                </c:pt>
                <c:pt idx="2">
                  <c:v>Monitoring of student and staff health</c:v>
                </c:pt>
                <c:pt idx="3">
                  <c:v>Psychosocial and mental health support</c:v>
                </c:pt>
                <c:pt idx="4">
                  <c:v>Monitoring of re-enrollment / attendance</c:v>
                </c:pt>
                <c:pt idx="5">
                  <c:v>Outreach to children who have not returned to school </c:v>
                </c:pt>
                <c:pt idx="6">
                  <c:v>Initiatives to recover lost learning time</c:v>
                </c:pt>
                <c:pt idx="7">
                  <c:v>Other</c:v>
                </c:pt>
              </c:strCache>
            </c:strRef>
          </c:cat>
          <c:val>
            <c:numRef>
              <c:f>'Global Overview'!$C$118:$C$125</c:f>
              <c:numCache>
                <c:formatCode>0%</c:formatCode>
                <c:ptCount val="8"/>
                <c:pt idx="0">
                  <c:v>0.56700000000000006</c:v>
                </c:pt>
                <c:pt idx="1">
                  <c:v>0.65700000000000003</c:v>
                </c:pt>
                <c:pt idx="2">
                  <c:v>0.33600000000000002</c:v>
                </c:pt>
                <c:pt idx="3">
                  <c:v>0.53700000000000003</c:v>
                </c:pt>
                <c:pt idx="4">
                  <c:v>0.433</c:v>
                </c:pt>
                <c:pt idx="5">
                  <c:v>0.373</c:v>
                </c:pt>
                <c:pt idx="6">
                  <c:v>0.52200000000000002</c:v>
                </c:pt>
                <c:pt idx="7">
                  <c:v>0.14199999999999999</c:v>
                </c:pt>
              </c:numCache>
            </c:numRef>
          </c:val>
          <c:extLst>
            <c:ext xmlns:c16="http://schemas.microsoft.com/office/drawing/2014/chart" uri="{C3380CC4-5D6E-409C-BE32-E72D297353CC}">
              <c16:uniqueId val="{00000000-0D1C-4114-AF66-B259B6EE9A6E}"/>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Overview'!$A$118:$A$125</c:f>
              <c:strCache>
                <c:ptCount val="8"/>
                <c:pt idx="0">
                  <c:v>WASH kits or other hygiene-related interventions</c:v>
                </c:pt>
                <c:pt idx="1">
                  <c:v>Risk communication &amp; community engagement</c:v>
                </c:pt>
                <c:pt idx="2">
                  <c:v>Monitoring of student and staff health</c:v>
                </c:pt>
                <c:pt idx="3">
                  <c:v>Psychosocial and mental health support</c:v>
                </c:pt>
                <c:pt idx="4">
                  <c:v>Monitoring of re-enrollment / attendance</c:v>
                </c:pt>
                <c:pt idx="5">
                  <c:v>Outreach to children who have not returned to school </c:v>
                </c:pt>
                <c:pt idx="6">
                  <c:v>Initiatives to recover lost learning time</c:v>
                </c:pt>
                <c:pt idx="7">
                  <c:v>Other</c:v>
                </c:pt>
              </c:strCache>
            </c:strRef>
          </c:cat>
          <c:val>
            <c:numRef>
              <c:f>'Global Overview'!$E$118:$E$125</c:f>
              <c:numCache>
                <c:formatCode>0%</c:formatCode>
                <c:ptCount val="8"/>
                <c:pt idx="0">
                  <c:v>0.59699999999999998</c:v>
                </c:pt>
                <c:pt idx="1">
                  <c:v>0.68700000000000006</c:v>
                </c:pt>
                <c:pt idx="2">
                  <c:v>0.21600000000000003</c:v>
                </c:pt>
                <c:pt idx="3">
                  <c:v>0.53700000000000003</c:v>
                </c:pt>
                <c:pt idx="4">
                  <c:v>0.433</c:v>
                </c:pt>
                <c:pt idx="5">
                  <c:v>0.44</c:v>
                </c:pt>
                <c:pt idx="6">
                  <c:v>0.47799999999999998</c:v>
                </c:pt>
                <c:pt idx="7">
                  <c:v>0.11900000000000001</c:v>
                </c:pt>
              </c:numCache>
            </c:numRef>
          </c:val>
          <c:extLst>
            <c:ext xmlns:c16="http://schemas.microsoft.com/office/drawing/2014/chart" uri="{C3380CC4-5D6E-409C-BE32-E72D297353CC}">
              <c16:uniqueId val="{00000002-0D1C-4114-AF66-B259B6EE9A6E}"/>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1.9686220472440945E-2"/>
              <c:y val="0.204582001356194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Monitoring of alternative</a:t>
            </a:r>
            <a:r>
              <a:rPr lang="en-US" baseline="0"/>
              <a:t> education delivery systems in the response to COVID-19 </a:t>
            </a:r>
            <a:endParaRPr lang="en-US"/>
          </a:p>
        </c:rich>
      </c:tx>
      <c:layout>
        <c:manualLayout>
          <c:xMode val="edge"/>
          <c:yMode val="edge"/>
          <c:x val="0.11030041927891242"/>
          <c:y val="1.4827522404389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99A-431F-AFF7-1F3AB8A032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Overview'!$A$86:$A$90</c:f>
              <c:strCache>
                <c:ptCount val="5"/>
                <c:pt idx="0">
                  <c:v>Reach of alternative learning delivery systems </c:v>
                </c:pt>
                <c:pt idx="1">
                  <c:v>Take-up of alternative learning delivery systems</c:v>
                </c:pt>
                <c:pt idx="2">
                  <c:v>Learning of children utilzing alternative learning delivery systems</c:v>
                </c:pt>
                <c:pt idx="3">
                  <c:v>Other*</c:v>
                </c:pt>
                <c:pt idx="4">
                  <c:v>At least one of the prior aspects is being monitored</c:v>
                </c:pt>
              </c:strCache>
            </c:strRef>
          </c:cat>
          <c:val>
            <c:numRef>
              <c:f>'Global Overview'!$C$86:$C$90</c:f>
              <c:numCache>
                <c:formatCode>0%</c:formatCode>
                <c:ptCount val="5"/>
                <c:pt idx="0">
                  <c:v>0.57499999999999996</c:v>
                </c:pt>
                <c:pt idx="1">
                  <c:v>0.313</c:v>
                </c:pt>
                <c:pt idx="2">
                  <c:v>0.27600000000000002</c:v>
                </c:pt>
                <c:pt idx="3">
                  <c:v>0.187</c:v>
                </c:pt>
                <c:pt idx="4">
                  <c:v>0.70149253731343286</c:v>
                </c:pt>
              </c:numCache>
            </c:numRef>
          </c:val>
          <c:extLst>
            <c:ext xmlns:c16="http://schemas.microsoft.com/office/drawing/2014/chart" uri="{C3380CC4-5D6E-409C-BE32-E72D297353CC}">
              <c16:uniqueId val="{00000000-FC15-427A-ADB6-1A3A43467847}"/>
            </c:ext>
          </c:extLst>
        </c:ser>
        <c:ser>
          <c:idx val="1"/>
          <c:order val="1"/>
          <c:tx>
            <c:v>UNICEF is involved in</c:v>
          </c:tx>
          <c:spPr>
            <a:solidFill>
              <a:schemeClr val="accent1"/>
            </a:solidFill>
            <a:ln>
              <a:noFill/>
            </a:ln>
            <a:effectLst/>
          </c:spPr>
          <c:invertIfNegative val="0"/>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99A-431F-AFF7-1F3AB8A032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Overview'!$A$86:$A$90</c:f>
              <c:strCache>
                <c:ptCount val="5"/>
                <c:pt idx="0">
                  <c:v>Reach of alternative learning delivery systems </c:v>
                </c:pt>
                <c:pt idx="1">
                  <c:v>Take-up of alternative learning delivery systems</c:v>
                </c:pt>
                <c:pt idx="2">
                  <c:v>Learning of children utilzing alternative learning delivery systems</c:v>
                </c:pt>
                <c:pt idx="3">
                  <c:v>Other*</c:v>
                </c:pt>
                <c:pt idx="4">
                  <c:v>At least one of the prior aspects is being monitored</c:v>
                </c:pt>
              </c:strCache>
            </c:strRef>
          </c:cat>
          <c:val>
            <c:numRef>
              <c:f>'Global Overview'!$E$86:$E$90</c:f>
              <c:numCache>
                <c:formatCode>0%</c:formatCode>
                <c:ptCount val="5"/>
                <c:pt idx="0">
                  <c:v>0.51500000000000001</c:v>
                </c:pt>
                <c:pt idx="1">
                  <c:v>0.313</c:v>
                </c:pt>
                <c:pt idx="2">
                  <c:v>0.21600000000000003</c:v>
                </c:pt>
                <c:pt idx="3">
                  <c:v>0.187</c:v>
                </c:pt>
                <c:pt idx="4">
                  <c:v>0.70149253731343286</c:v>
                </c:pt>
              </c:numCache>
            </c:numRef>
          </c:val>
          <c:extLst>
            <c:ext xmlns:c16="http://schemas.microsoft.com/office/drawing/2014/chart" uri="{C3380CC4-5D6E-409C-BE32-E72D297353CC}">
              <c16:uniqueId val="{00000000-299A-431F-AFF7-1F3AB8A03242}"/>
            </c:ext>
          </c:extLst>
        </c:ser>
        <c:dLbls>
          <c:dLblPos val="outEnd"/>
          <c:showLegendKey val="0"/>
          <c:showVal val="1"/>
          <c:showCatName val="0"/>
          <c:showSerName val="0"/>
          <c:showPercent val="0"/>
          <c:showBubbleSize val="0"/>
        </c:dLbls>
        <c:gapWidth val="219"/>
        <c:overlap val="-27"/>
        <c:axId val="570560240"/>
        <c:axId val="1139085488"/>
      </c:barChart>
      <c:catAx>
        <c:axId val="57056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 being monitored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85488"/>
        <c:crosses val="autoZero"/>
        <c:auto val="1"/>
        <c:lblAlgn val="ctr"/>
        <c:lblOffset val="100"/>
        <c:noMultiLvlLbl val="0"/>
      </c:catAx>
      <c:valAx>
        <c:axId val="1139085488"/>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135294523145324E-2"/>
              <c:y val="0.262683476754105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70560240"/>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national</a:t>
            </a:r>
            <a:r>
              <a:rPr lang="en-US" baseline="0"/>
              <a:t> response content,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National response includes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Overview'!$A$30:$A$32</c:f>
              <c:strCache>
                <c:ptCount val="3"/>
                <c:pt idx="0">
                  <c:v>Continuity of education</c:v>
                </c:pt>
                <c:pt idx="1">
                  <c:v>Child health and well-being</c:v>
                </c:pt>
                <c:pt idx="2">
                  <c:v>Re-opening of schools</c:v>
                </c:pt>
              </c:strCache>
            </c:strRef>
          </c:cat>
          <c:val>
            <c:numRef>
              <c:f>'Global Overview'!$C$30:$C$32</c:f>
              <c:numCache>
                <c:formatCode>0%</c:formatCode>
                <c:ptCount val="3"/>
                <c:pt idx="0">
                  <c:v>0.93283582089552242</c:v>
                </c:pt>
                <c:pt idx="1">
                  <c:v>0.84328358208955223</c:v>
                </c:pt>
                <c:pt idx="2">
                  <c:v>0.77611940298507465</c:v>
                </c:pt>
              </c:numCache>
            </c:numRef>
          </c:val>
          <c:extLst>
            <c:ext xmlns:c16="http://schemas.microsoft.com/office/drawing/2014/chart" uri="{C3380CC4-5D6E-409C-BE32-E72D297353CC}">
              <c16:uniqueId val="{00000002-7A66-472D-A794-DF3CD3D22B87}"/>
            </c:ext>
          </c:extLst>
        </c:ser>
        <c:ser>
          <c:idx val="1"/>
          <c:order val="1"/>
          <c:tx>
            <c:v>UNICEF is involved in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Overview'!$A$30:$A$32</c:f>
              <c:strCache>
                <c:ptCount val="3"/>
                <c:pt idx="0">
                  <c:v>Continuity of education</c:v>
                </c:pt>
                <c:pt idx="1">
                  <c:v>Child health and well-being</c:v>
                </c:pt>
                <c:pt idx="2">
                  <c:v>Re-opening of schools</c:v>
                </c:pt>
              </c:strCache>
            </c:strRef>
          </c:cat>
          <c:val>
            <c:numRef>
              <c:f>'Global Overview'!$E$30:$E$32</c:f>
              <c:numCache>
                <c:formatCode>0%</c:formatCode>
                <c:ptCount val="3"/>
                <c:pt idx="0">
                  <c:v>0.89552238805970152</c:v>
                </c:pt>
                <c:pt idx="1">
                  <c:v>0.88805970149253732</c:v>
                </c:pt>
                <c:pt idx="2">
                  <c:v>0.78358208955223885</c:v>
                </c:pt>
              </c:numCache>
            </c:numRef>
          </c:val>
          <c:extLst>
            <c:ext xmlns:c16="http://schemas.microsoft.com/office/drawing/2014/chart" uri="{C3380CC4-5D6E-409C-BE32-E72D297353CC}">
              <c16:uniqueId val="{00000003-7A66-472D-A794-DF3CD3D22B87}"/>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layout>
            <c:manualLayout>
              <c:xMode val="edge"/>
              <c:yMode val="edge"/>
              <c:x val="2.2222279882629769E-2"/>
              <c:y val="0.19413796826512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 of alternative</a:t>
            </a:r>
            <a:r>
              <a:rPr lang="en-US" baseline="0"/>
              <a:t> education delivery systems reaching marginalized/vulnerable groups,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811743893354618E-2"/>
          <c:y val="0.30207203279845057"/>
          <c:w val="0.90656268483375912"/>
          <c:h val="0.57537553826596832"/>
        </c:manualLayout>
      </c:layout>
      <c:barChart>
        <c:barDir val="col"/>
        <c:grouping val="clustered"/>
        <c:varyColors val="0"/>
        <c:ser>
          <c:idx val="0"/>
          <c:order val="0"/>
          <c:spPr>
            <a:solidFill>
              <a:schemeClr val="accent1"/>
            </a:solidFill>
            <a:ln>
              <a:noFill/>
            </a:ln>
            <a:effectLst/>
          </c:spPr>
          <c:invertIfNegative val="0"/>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997-4EE0-831D-11F573CD80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EAP</c:v>
              </c:pt>
              <c:pt idx="1">
                <c:v>ECA</c:v>
              </c:pt>
              <c:pt idx="2">
                <c:v>ESA</c:v>
              </c:pt>
              <c:pt idx="3">
                <c:v>LAC</c:v>
              </c:pt>
              <c:pt idx="4">
                <c:v>MENA</c:v>
              </c:pt>
              <c:pt idx="5">
                <c:v>SA</c:v>
              </c:pt>
              <c:pt idx="6">
                <c:v>WCA</c:v>
              </c:pt>
              <c:pt idx="7">
                <c:v>TOTAL</c:v>
              </c:pt>
            </c:strLit>
          </c:cat>
          <c:val>
            <c:numRef>
              <c:f>'Global Overview'!$E$62:$E$69</c:f>
              <c:numCache>
                <c:formatCode>0%</c:formatCode>
                <c:ptCount val="8"/>
                <c:pt idx="0">
                  <c:v>0.84210526315789469</c:v>
                </c:pt>
                <c:pt idx="1">
                  <c:v>0.73684210526315785</c:v>
                </c:pt>
                <c:pt idx="2">
                  <c:v>0.72222222222222221</c:v>
                </c:pt>
                <c:pt idx="3">
                  <c:v>0.65</c:v>
                </c:pt>
                <c:pt idx="4">
                  <c:v>0.46666666666666667</c:v>
                </c:pt>
                <c:pt idx="5">
                  <c:v>0.875</c:v>
                </c:pt>
                <c:pt idx="6">
                  <c:v>0.61904761904761907</c:v>
                </c:pt>
                <c:pt idx="7">
                  <c:v>0.69166666666666665</c:v>
                </c:pt>
              </c:numCache>
            </c:numRef>
          </c:val>
          <c:extLst>
            <c:ext xmlns:c16="http://schemas.microsoft.com/office/drawing/2014/chart" uri="{C3380CC4-5D6E-409C-BE32-E72D297353CC}">
              <c16:uniqueId val="{00000002-1997-4EE0-831D-11F573CD80BF}"/>
            </c:ext>
          </c:extLst>
        </c:ser>
        <c:dLbls>
          <c:dLblPos val="outEnd"/>
          <c:showLegendKey val="0"/>
          <c:showVal val="1"/>
          <c:showCatName val="0"/>
          <c:showSerName val="0"/>
          <c:showPercent val="0"/>
          <c:showBubbleSize val="0"/>
        </c:dLbls>
        <c:gapWidth val="219"/>
        <c:overlap val="-27"/>
        <c:axId val="753693744"/>
        <c:axId val="1133148880"/>
      </c:barChart>
      <c:catAx>
        <c:axId val="75369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48880"/>
        <c:crosses val="autoZero"/>
        <c:auto val="1"/>
        <c:lblAlgn val="ctr"/>
        <c:lblOffset val="100"/>
        <c:noMultiLvlLbl val="0"/>
      </c:catAx>
      <c:valAx>
        <c:axId val="1133148880"/>
        <c:scaling>
          <c:orientation val="minMax"/>
          <c:max val="1"/>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 (N=116)</a:t>
                </a:r>
              </a:p>
            </c:rich>
          </c:tx>
          <c:layout>
            <c:manualLayout>
              <c:xMode val="edge"/>
              <c:yMode val="edge"/>
              <c:x val="2.7625571272886264E-2"/>
              <c:y val="0.217546805012945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75369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Measures taken to reach vulnerable groups (N=93)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85A-4820-A372-25A0B9194A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Overview'!$A$75:$A$80</c:f>
              <c:strCache>
                <c:ptCount val="6"/>
                <c:pt idx="0">
                  <c:v>Provision of instruction and devices/materials accessible to children with disabilities</c:v>
                </c:pt>
                <c:pt idx="1">
                  <c:v>Improved access to equipment/connectivity for learners in hard to reach locations or the very poor</c:v>
                </c:pt>
                <c:pt idx="2">
                  <c:v>Provision of alternative learning methods and support for children on the move</c:v>
                </c:pt>
                <c:pt idx="3">
                  <c:v>Provision of alternative learning content/materials in minority languages</c:v>
                </c:pt>
                <c:pt idx="4">
                  <c:v>Other</c:v>
                </c:pt>
                <c:pt idx="5">
                  <c:v>At least one measure to reach vulnerable groups</c:v>
                </c:pt>
              </c:strCache>
            </c:strRef>
          </c:cat>
          <c:val>
            <c:numRef>
              <c:f>'Global Overview'!$C$75:$C$80</c:f>
              <c:numCache>
                <c:formatCode>0%</c:formatCode>
                <c:ptCount val="6"/>
                <c:pt idx="0">
                  <c:v>0.24731182795698925</c:v>
                </c:pt>
                <c:pt idx="1">
                  <c:v>0.30107526881720431</c:v>
                </c:pt>
                <c:pt idx="2">
                  <c:v>0.15053763440860216</c:v>
                </c:pt>
                <c:pt idx="3">
                  <c:v>0.21505376344086022</c:v>
                </c:pt>
                <c:pt idx="4">
                  <c:v>6.4516129032258063E-2</c:v>
                </c:pt>
                <c:pt idx="5">
                  <c:v>0.56989247311827962</c:v>
                </c:pt>
              </c:numCache>
            </c:numRef>
          </c:val>
          <c:extLst>
            <c:ext xmlns:c16="http://schemas.microsoft.com/office/drawing/2014/chart" uri="{C3380CC4-5D6E-409C-BE32-E72D297353CC}">
              <c16:uniqueId val="{00000000-F85A-4820-A372-25A0B9194A3C}"/>
            </c:ext>
          </c:extLst>
        </c:ser>
        <c:dLbls>
          <c:dLblPos val="outEnd"/>
          <c:showLegendKey val="0"/>
          <c:showVal val="1"/>
          <c:showCatName val="0"/>
          <c:showSerName val="0"/>
          <c:showPercent val="0"/>
          <c:showBubbleSize val="0"/>
        </c:dLbls>
        <c:gapWidth val="219"/>
        <c:overlap val="-27"/>
        <c:axId val="1089469984"/>
        <c:axId val="1206834736"/>
      </c:barChart>
      <c:catAx>
        <c:axId val="108946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4736"/>
        <c:crosses val="autoZero"/>
        <c:auto val="1"/>
        <c:lblAlgn val="ctr"/>
        <c:lblOffset val="100"/>
        <c:noMultiLvlLbl val="0"/>
      </c:catAx>
      <c:valAx>
        <c:axId val="1206834736"/>
        <c:scaling>
          <c:orientation val="minMax"/>
          <c:max val="0.8"/>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0894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5" Type="http://schemas.openxmlformats.org/officeDocument/2006/relationships/chart" Target="../charts/chart38.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6</xdr:col>
      <xdr:colOff>43356</xdr:colOff>
      <xdr:row>3</xdr:row>
      <xdr:rowOff>41367</xdr:rowOff>
    </xdr:from>
    <xdr:to>
      <xdr:col>7</xdr:col>
      <xdr:colOff>538787</xdr:colOff>
      <xdr:row>13</xdr:row>
      <xdr:rowOff>61574</xdr:rowOff>
    </xdr:to>
    <xdr:graphicFrame macro="">
      <xdr:nvGraphicFramePr>
        <xdr:cNvPr id="11" name="Chart 1">
          <a:extLst>
            <a:ext uri="{FF2B5EF4-FFF2-40B4-BE49-F238E27FC236}">
              <a16:creationId xmlns:a16="http://schemas.microsoft.com/office/drawing/2014/main" id="{B77E71AD-B54D-475D-8D54-3E9AA9A2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68152</xdr:colOff>
      <xdr:row>13</xdr:row>
      <xdr:rowOff>159393</xdr:rowOff>
    </xdr:from>
    <xdr:to>
      <xdr:col>7</xdr:col>
      <xdr:colOff>341811</xdr:colOff>
      <xdr:row>23</xdr:row>
      <xdr:rowOff>149130</xdr:rowOff>
    </xdr:to>
    <xdr:graphicFrame macro="">
      <xdr:nvGraphicFramePr>
        <xdr:cNvPr id="17" name="Chart 3">
          <a:extLst>
            <a:ext uri="{FF2B5EF4-FFF2-40B4-BE49-F238E27FC236}">
              <a16:creationId xmlns:a16="http://schemas.microsoft.com/office/drawing/2014/main" id="{E6C0B570-8F35-4144-92BB-152D9503BBF0}"/>
            </a:ext>
            <a:ext uri="{147F2762-F138-4A5C-976F-8EAC2B608ADB}">
              <a16:predDERef xmlns:a16="http://schemas.microsoft.com/office/drawing/2014/main" pred="{B77E71AD-B54D-475D-8D54-3E9AA9A2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35598</xdr:colOff>
      <xdr:row>38</xdr:row>
      <xdr:rowOff>145437</xdr:rowOff>
    </xdr:from>
    <xdr:to>
      <xdr:col>12</xdr:col>
      <xdr:colOff>337992</xdr:colOff>
      <xdr:row>57</xdr:row>
      <xdr:rowOff>72220</xdr:rowOff>
    </xdr:to>
    <xdr:graphicFrame macro="">
      <xdr:nvGraphicFramePr>
        <xdr:cNvPr id="19" name="Chart 4">
          <a:extLst>
            <a:ext uri="{FF2B5EF4-FFF2-40B4-BE49-F238E27FC236}">
              <a16:creationId xmlns:a16="http://schemas.microsoft.com/office/drawing/2014/main" id="{A650BE42-AAFF-438D-BE8A-692202B33F63}"/>
            </a:ext>
            <a:ext uri="{147F2762-F138-4A5C-976F-8EAC2B608ADB}">
              <a16:predDERef xmlns:a16="http://schemas.microsoft.com/office/drawing/2014/main" pred="{E6C0B570-8F35-4144-92BB-152D9503B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27133</xdr:colOff>
      <xdr:row>95</xdr:row>
      <xdr:rowOff>158270</xdr:rowOff>
    </xdr:from>
    <xdr:to>
      <xdr:col>9</xdr:col>
      <xdr:colOff>537518</xdr:colOff>
      <xdr:row>109</xdr:row>
      <xdr:rowOff>61961</xdr:rowOff>
    </xdr:to>
    <xdr:graphicFrame macro="">
      <xdr:nvGraphicFramePr>
        <xdr:cNvPr id="28" name="Chart 5">
          <a:extLst>
            <a:ext uri="{FF2B5EF4-FFF2-40B4-BE49-F238E27FC236}">
              <a16:creationId xmlns:a16="http://schemas.microsoft.com/office/drawing/2014/main" id="{41DB4F3C-8B77-4CE3-ADDD-80DA2C2C4878}"/>
            </a:ext>
            <a:ext uri="{147F2762-F138-4A5C-976F-8EAC2B608ADB}">
              <a16:predDERef xmlns:a16="http://schemas.microsoft.com/office/drawing/2014/main" pred="{A650BE42-AAFF-438D-BE8A-692202B3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23476</xdr:colOff>
      <xdr:row>110</xdr:row>
      <xdr:rowOff>105158</xdr:rowOff>
    </xdr:from>
    <xdr:to>
      <xdr:col>11</xdr:col>
      <xdr:colOff>418233</xdr:colOff>
      <xdr:row>129</xdr:row>
      <xdr:rowOff>105160</xdr:rowOff>
    </xdr:to>
    <xdr:graphicFrame macro="">
      <xdr:nvGraphicFramePr>
        <xdr:cNvPr id="29" name="Chart 6">
          <a:extLst>
            <a:ext uri="{FF2B5EF4-FFF2-40B4-BE49-F238E27FC236}">
              <a16:creationId xmlns:a16="http://schemas.microsoft.com/office/drawing/2014/main" id="{8E6B05DC-CB7E-414A-920F-02A9ED8D07D0}"/>
            </a:ext>
            <a:ext uri="{147F2762-F138-4A5C-976F-8EAC2B608ADB}">
              <a16:predDERef xmlns:a16="http://schemas.microsoft.com/office/drawing/2014/main" pred="{41DB4F3C-8B77-4CE3-ADDD-80DA2C2C4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23092</xdr:colOff>
      <xdr:row>80</xdr:row>
      <xdr:rowOff>139602</xdr:rowOff>
    </xdr:from>
    <xdr:to>
      <xdr:col>9</xdr:col>
      <xdr:colOff>541097</xdr:colOff>
      <xdr:row>95</xdr:row>
      <xdr:rowOff>66382</xdr:rowOff>
    </xdr:to>
    <xdr:graphicFrame macro="">
      <xdr:nvGraphicFramePr>
        <xdr:cNvPr id="27" name="Chart 7">
          <a:extLst>
            <a:ext uri="{FF2B5EF4-FFF2-40B4-BE49-F238E27FC236}">
              <a16:creationId xmlns:a16="http://schemas.microsoft.com/office/drawing/2014/main" id="{C304B51D-FAEA-4E53-96CE-91A2E529B0BC}"/>
            </a:ext>
            <a:ext uri="{147F2762-F138-4A5C-976F-8EAC2B608ADB}">
              <a16:predDERef xmlns:a16="http://schemas.microsoft.com/office/drawing/2014/main" pred="{8E6B05DC-CB7E-414A-920F-02A9ED8D0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64108</xdr:colOff>
      <xdr:row>24</xdr:row>
      <xdr:rowOff>94160</xdr:rowOff>
    </xdr:from>
    <xdr:to>
      <xdr:col>8</xdr:col>
      <xdr:colOff>198998</xdr:colOff>
      <xdr:row>38</xdr:row>
      <xdr:rowOff>14016</xdr:rowOff>
    </xdr:to>
    <xdr:graphicFrame macro="">
      <xdr:nvGraphicFramePr>
        <xdr:cNvPr id="18" name="Chart 8">
          <a:extLst>
            <a:ext uri="{FF2B5EF4-FFF2-40B4-BE49-F238E27FC236}">
              <a16:creationId xmlns:a16="http://schemas.microsoft.com/office/drawing/2014/main" id="{58AE008C-3567-4B85-9D4C-6C3400B52ED5}"/>
            </a:ext>
            <a:ext uri="{147F2762-F138-4A5C-976F-8EAC2B608ADB}">
              <a16:predDERef xmlns:a16="http://schemas.microsoft.com/office/drawing/2014/main" pred="{C304B51D-FAEA-4E53-96CE-91A2E529B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30466</xdr:colOff>
      <xdr:row>58</xdr:row>
      <xdr:rowOff>44033</xdr:rowOff>
    </xdr:from>
    <xdr:to>
      <xdr:col>7</xdr:col>
      <xdr:colOff>422145</xdr:colOff>
      <xdr:row>69</xdr:row>
      <xdr:rowOff>54292</xdr:rowOff>
    </xdr:to>
    <xdr:graphicFrame macro="">
      <xdr:nvGraphicFramePr>
        <xdr:cNvPr id="25" name="Chart 9">
          <a:extLst>
            <a:ext uri="{FF2B5EF4-FFF2-40B4-BE49-F238E27FC236}">
              <a16:creationId xmlns:a16="http://schemas.microsoft.com/office/drawing/2014/main" id="{378FFE9C-823D-4A80-B45A-64DA701F4FAC}"/>
            </a:ext>
            <a:ext uri="{147F2762-F138-4A5C-976F-8EAC2B608ADB}">
              <a16:predDERef xmlns:a16="http://schemas.microsoft.com/office/drawing/2014/main" pred="{58AE008C-3567-4B85-9D4C-6C3400B52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38100</xdr:colOff>
      <xdr:row>70</xdr:row>
      <xdr:rowOff>0</xdr:rowOff>
    </xdr:from>
    <xdr:to>
      <xdr:col>11</xdr:col>
      <xdr:colOff>390525</xdr:colOff>
      <xdr:row>79</xdr:row>
      <xdr:rowOff>171450</xdr:rowOff>
    </xdr:to>
    <xdr:graphicFrame macro="">
      <xdr:nvGraphicFramePr>
        <xdr:cNvPr id="26" name="Chart 1">
          <a:extLst>
            <a:ext uri="{FF2B5EF4-FFF2-40B4-BE49-F238E27FC236}">
              <a16:creationId xmlns:a16="http://schemas.microsoft.com/office/drawing/2014/main" id="{DB36AFF3-62CF-485F-AFB2-7F9C20160FC8}"/>
            </a:ext>
            <a:ext uri="{147F2762-F138-4A5C-976F-8EAC2B608ADB}">
              <a16:predDERef xmlns:a16="http://schemas.microsoft.com/office/drawing/2014/main" pred="{378FFE9C-823D-4A80-B45A-64DA701F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31558</xdr:colOff>
      <xdr:row>157</xdr:row>
      <xdr:rowOff>28960</xdr:rowOff>
    </xdr:from>
    <xdr:to>
      <xdr:col>14</xdr:col>
      <xdr:colOff>415444</xdr:colOff>
      <xdr:row>165</xdr:row>
      <xdr:rowOff>79183</xdr:rowOff>
    </xdr:to>
    <xdr:graphicFrame macro="">
      <xdr:nvGraphicFramePr>
        <xdr:cNvPr id="33" name="Chart 13">
          <a:extLst>
            <a:ext uri="{FF2B5EF4-FFF2-40B4-BE49-F238E27FC236}">
              <a16:creationId xmlns:a16="http://schemas.microsoft.com/office/drawing/2014/main" id="{16A6B8ED-3989-4F6A-899E-8F5D98E06729}"/>
            </a:ext>
            <a:ext uri="{147F2762-F138-4A5C-976F-8EAC2B608ADB}">
              <a16:predDERef xmlns:a16="http://schemas.microsoft.com/office/drawing/2014/main" pred="{DB36AFF3-62CF-485F-AFB2-7F9C20160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27133</xdr:colOff>
      <xdr:row>130</xdr:row>
      <xdr:rowOff>167794</xdr:rowOff>
    </xdr:from>
    <xdr:to>
      <xdr:col>9</xdr:col>
      <xdr:colOff>444982</xdr:colOff>
      <xdr:row>139</xdr:row>
      <xdr:rowOff>178055</xdr:rowOff>
    </xdr:to>
    <xdr:graphicFrame macro="">
      <xdr:nvGraphicFramePr>
        <xdr:cNvPr id="30" name="Chart 12">
          <a:extLst>
            <a:ext uri="{FF2B5EF4-FFF2-40B4-BE49-F238E27FC236}">
              <a16:creationId xmlns:a16="http://schemas.microsoft.com/office/drawing/2014/main" id="{48F139DB-C544-4AF7-955A-D13CC35504AC}"/>
            </a:ext>
            <a:ext uri="{147F2762-F138-4A5C-976F-8EAC2B608ADB}">
              <a16:predDERef xmlns:a16="http://schemas.microsoft.com/office/drawing/2014/main" pred="{16A6B8ED-3989-4F6A-899E-8F5D98E0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53878</xdr:colOff>
      <xdr:row>140</xdr:row>
      <xdr:rowOff>125845</xdr:rowOff>
    </xdr:from>
    <xdr:to>
      <xdr:col>9</xdr:col>
      <xdr:colOff>265448</xdr:colOff>
      <xdr:row>152</xdr:row>
      <xdr:rowOff>15779</xdr:rowOff>
    </xdr:to>
    <xdr:graphicFrame macro="">
      <xdr:nvGraphicFramePr>
        <xdr:cNvPr id="31" name="Chart 2">
          <a:extLst>
            <a:ext uri="{FF2B5EF4-FFF2-40B4-BE49-F238E27FC236}">
              <a16:creationId xmlns:a16="http://schemas.microsoft.com/office/drawing/2014/main" id="{214D25E7-433D-462C-9D43-5EC0803A2ABB}"/>
            </a:ext>
            <a:ext uri="{147F2762-F138-4A5C-976F-8EAC2B608ADB}">
              <a16:predDERef xmlns:a16="http://schemas.microsoft.com/office/drawing/2014/main" pred="{48F139DB-C544-4AF7-955A-D13CC3550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146242</xdr:colOff>
      <xdr:row>9</xdr:row>
      <xdr:rowOff>130849</xdr:rowOff>
    </xdr:from>
    <xdr:to>
      <xdr:col>2</xdr:col>
      <xdr:colOff>530831</xdr:colOff>
      <xdr:row>17</xdr:row>
      <xdr:rowOff>51628</xdr:rowOff>
    </xdr:to>
    <xdr:graphicFrame macro="">
      <xdr:nvGraphicFramePr>
        <xdr:cNvPr id="2" name="Chart 1">
          <a:extLst>
            <a:ext uri="{FF2B5EF4-FFF2-40B4-BE49-F238E27FC236}">
              <a16:creationId xmlns:a16="http://schemas.microsoft.com/office/drawing/2014/main" id="{1363B5A4-9B35-4D15-8069-1D491F952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200121</xdr:colOff>
      <xdr:row>22</xdr:row>
      <xdr:rowOff>107760</xdr:rowOff>
    </xdr:from>
    <xdr:to>
      <xdr:col>2</xdr:col>
      <xdr:colOff>607294</xdr:colOff>
      <xdr:row>31</xdr:row>
      <xdr:rowOff>76741</xdr:rowOff>
    </xdr:to>
    <xdr:graphicFrame macro="">
      <xdr:nvGraphicFramePr>
        <xdr:cNvPr id="4" name="Chart 3">
          <a:extLst>
            <a:ext uri="{FF2B5EF4-FFF2-40B4-BE49-F238E27FC236}">
              <a16:creationId xmlns:a16="http://schemas.microsoft.com/office/drawing/2014/main" id="{D082BEEE-F291-4886-97AA-55B2A0A6E028}"/>
            </a:ext>
            <a:ext uri="{147F2762-F138-4A5C-976F-8EAC2B608ADB}">
              <a16:predDERef xmlns:a16="http://schemas.microsoft.com/office/drawing/2014/main" pred="{FE032616-9C68-4347-B3C8-AD9D50805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428625</xdr:colOff>
      <xdr:row>6</xdr:row>
      <xdr:rowOff>0</xdr:rowOff>
    </xdr:from>
    <xdr:to>
      <xdr:col>6</xdr:col>
      <xdr:colOff>495300</xdr:colOff>
      <xdr:row>29</xdr:row>
      <xdr:rowOff>9525</xdr:rowOff>
    </xdr:to>
    <xdr:graphicFrame macro="">
      <xdr:nvGraphicFramePr>
        <xdr:cNvPr id="5" name="Chart 4">
          <a:extLst>
            <a:ext uri="{FF2B5EF4-FFF2-40B4-BE49-F238E27FC236}">
              <a16:creationId xmlns:a16="http://schemas.microsoft.com/office/drawing/2014/main" id="{1C0FD444-18C4-46E1-9491-E7A342FFE24F}"/>
            </a:ext>
            <a:ext uri="{147F2762-F138-4A5C-976F-8EAC2B608ADB}">
              <a16:predDERef xmlns:a16="http://schemas.microsoft.com/office/drawing/2014/main" pred="{D082BEEE-F291-4886-97AA-55B2A0A6E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92364</xdr:colOff>
      <xdr:row>95</xdr:row>
      <xdr:rowOff>1</xdr:rowOff>
    </xdr:from>
    <xdr:to>
      <xdr:col>9</xdr:col>
      <xdr:colOff>23090</xdr:colOff>
      <xdr:row>108</xdr:row>
      <xdr:rowOff>84667</xdr:rowOff>
    </xdr:to>
    <xdr:graphicFrame macro="">
      <xdr:nvGraphicFramePr>
        <xdr:cNvPr id="6" name="Chart 5">
          <a:extLst>
            <a:ext uri="{FF2B5EF4-FFF2-40B4-BE49-F238E27FC236}">
              <a16:creationId xmlns:a16="http://schemas.microsoft.com/office/drawing/2014/main" id="{DB6CE424-C272-44D5-8A54-BBD601E7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100061</xdr:colOff>
      <xdr:row>110</xdr:row>
      <xdr:rowOff>7695</xdr:rowOff>
    </xdr:from>
    <xdr:to>
      <xdr:col>10</xdr:col>
      <xdr:colOff>500303</xdr:colOff>
      <xdr:row>129</xdr:row>
      <xdr:rowOff>0</xdr:rowOff>
    </xdr:to>
    <xdr:graphicFrame macro="">
      <xdr:nvGraphicFramePr>
        <xdr:cNvPr id="7" name="Chart 6">
          <a:extLst>
            <a:ext uri="{FF2B5EF4-FFF2-40B4-BE49-F238E27FC236}">
              <a16:creationId xmlns:a16="http://schemas.microsoft.com/office/drawing/2014/main" id="{AE2DD260-88BF-435D-9667-89CF4677E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84668</xdr:colOff>
      <xdr:row>78</xdr:row>
      <xdr:rowOff>138543</xdr:rowOff>
    </xdr:from>
    <xdr:to>
      <xdr:col>9</xdr:col>
      <xdr:colOff>46182</xdr:colOff>
      <xdr:row>93</xdr:row>
      <xdr:rowOff>61573</xdr:rowOff>
    </xdr:to>
    <xdr:graphicFrame macro="">
      <xdr:nvGraphicFramePr>
        <xdr:cNvPr id="8" name="Chart 7">
          <a:extLst>
            <a:ext uri="{FF2B5EF4-FFF2-40B4-BE49-F238E27FC236}">
              <a16:creationId xmlns:a16="http://schemas.microsoft.com/office/drawing/2014/main" id="{8AEBBE58-053E-4D34-BD0B-B8F676ADD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31173</xdr:colOff>
      <xdr:row>41</xdr:row>
      <xdr:rowOff>21649</xdr:rowOff>
    </xdr:from>
    <xdr:to>
      <xdr:col>7</xdr:col>
      <xdr:colOff>31174</xdr:colOff>
      <xdr:row>54</xdr:row>
      <xdr:rowOff>130179</xdr:rowOff>
    </xdr:to>
    <xdr:graphicFrame macro="">
      <xdr:nvGraphicFramePr>
        <xdr:cNvPr id="9" name="Chart 8">
          <a:extLst>
            <a:ext uri="{FF2B5EF4-FFF2-40B4-BE49-F238E27FC236}">
              <a16:creationId xmlns:a16="http://schemas.microsoft.com/office/drawing/2014/main" id="{C730EB4B-8FF2-4BBF-9E3D-8BE5692A6F44}"/>
            </a:ext>
            <a:ext uri="{147F2762-F138-4A5C-976F-8EAC2B608ADB}">
              <a16:predDERef xmlns:a16="http://schemas.microsoft.com/office/drawing/2014/main" pred="{8AEBBE58-053E-4D34-BD0B-B8F676ADD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53879</xdr:colOff>
      <xdr:row>61</xdr:row>
      <xdr:rowOff>7696</xdr:rowOff>
    </xdr:from>
    <xdr:to>
      <xdr:col>5</xdr:col>
      <xdr:colOff>4324931</xdr:colOff>
      <xdr:row>66</xdr:row>
      <xdr:rowOff>169101</xdr:rowOff>
    </xdr:to>
    <xdr:graphicFrame macro="">
      <xdr:nvGraphicFramePr>
        <xdr:cNvPr id="10" name="Chart 9">
          <a:extLst>
            <a:ext uri="{FF2B5EF4-FFF2-40B4-BE49-F238E27FC236}">
              <a16:creationId xmlns:a16="http://schemas.microsoft.com/office/drawing/2014/main" id="{0C3CF155-3D14-4879-8B29-7E8CD6B20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76973</xdr:colOff>
      <xdr:row>132</xdr:row>
      <xdr:rowOff>15394</xdr:rowOff>
    </xdr:from>
    <xdr:to>
      <xdr:col>10</xdr:col>
      <xdr:colOff>515699</xdr:colOff>
      <xdr:row>141</xdr:row>
      <xdr:rowOff>269394</xdr:rowOff>
    </xdr:to>
    <xdr:graphicFrame macro="">
      <xdr:nvGraphicFramePr>
        <xdr:cNvPr id="12" name="Chart 11">
          <a:extLst>
            <a:ext uri="{FF2B5EF4-FFF2-40B4-BE49-F238E27FC236}">
              <a16:creationId xmlns:a16="http://schemas.microsoft.com/office/drawing/2014/main" id="{5860C19A-C3BF-4C75-B2E1-53A617E5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938937</xdr:colOff>
      <xdr:row>67</xdr:row>
      <xdr:rowOff>63884</xdr:rowOff>
    </xdr:from>
    <xdr:to>
      <xdr:col>10</xdr:col>
      <xdr:colOff>443892</xdr:colOff>
      <xdr:row>77</xdr:row>
      <xdr:rowOff>43871</xdr:rowOff>
    </xdr:to>
    <xdr:graphicFrame macro="">
      <xdr:nvGraphicFramePr>
        <xdr:cNvPr id="14" name="Chart 12">
          <a:extLst>
            <a:ext uri="{FF2B5EF4-FFF2-40B4-BE49-F238E27FC236}">
              <a16:creationId xmlns:a16="http://schemas.microsoft.com/office/drawing/2014/main" id="{1503BC0C-1870-4B81-B5B6-CF8E6BF4F88A}"/>
            </a:ext>
            <a:ext uri="{147F2762-F138-4A5C-976F-8EAC2B608ADB}">
              <a16:predDERef xmlns:a16="http://schemas.microsoft.com/office/drawing/2014/main" pred="{5860C19A-C3BF-4C75-B2E1-53A617E5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56</xdr:row>
      <xdr:rowOff>161925</xdr:rowOff>
    </xdr:from>
    <xdr:to>
      <xdr:col>9</xdr:col>
      <xdr:colOff>295275</xdr:colOff>
      <xdr:row>67</xdr:row>
      <xdr:rowOff>9525</xdr:rowOff>
    </xdr:to>
    <xdr:graphicFrame macro="">
      <xdr:nvGraphicFramePr>
        <xdr:cNvPr id="2" name="Chart 1">
          <a:extLst>
            <a:ext uri="{FF2B5EF4-FFF2-40B4-BE49-F238E27FC236}">
              <a16:creationId xmlns:a16="http://schemas.microsoft.com/office/drawing/2014/main" id="{EFAB4F8B-5C31-433A-BA67-D01F6CD06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68</xdr:row>
      <xdr:rowOff>171450</xdr:rowOff>
    </xdr:from>
    <xdr:to>
      <xdr:col>9</xdr:col>
      <xdr:colOff>342900</xdr:colOff>
      <xdr:row>79</xdr:row>
      <xdr:rowOff>76200</xdr:rowOff>
    </xdr:to>
    <xdr:graphicFrame macro="">
      <xdr:nvGraphicFramePr>
        <xdr:cNvPr id="3" name="Chart 2">
          <a:extLst>
            <a:ext uri="{FF2B5EF4-FFF2-40B4-BE49-F238E27FC236}">
              <a16:creationId xmlns:a16="http://schemas.microsoft.com/office/drawing/2014/main" id="{B5327150-A397-49F2-8F1A-E9D718849340}"/>
            </a:ext>
            <a:ext uri="{147F2762-F138-4A5C-976F-8EAC2B608ADB}">
              <a16:predDERef xmlns:a16="http://schemas.microsoft.com/office/drawing/2014/main" pred="{EFAB4F8B-5C31-433A-BA67-D01F6CD06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80</xdr:row>
      <xdr:rowOff>171450</xdr:rowOff>
    </xdr:from>
    <xdr:to>
      <xdr:col>9</xdr:col>
      <xdr:colOff>276225</xdr:colOff>
      <xdr:row>91</xdr:row>
      <xdr:rowOff>19050</xdr:rowOff>
    </xdr:to>
    <xdr:graphicFrame macro="">
      <xdr:nvGraphicFramePr>
        <xdr:cNvPr id="4" name="Chart 3">
          <a:extLst>
            <a:ext uri="{FF2B5EF4-FFF2-40B4-BE49-F238E27FC236}">
              <a16:creationId xmlns:a16="http://schemas.microsoft.com/office/drawing/2014/main" id="{A935D467-65E3-4C28-98B4-4564DC677E09}"/>
            </a:ext>
            <a:ext uri="{147F2762-F138-4A5C-976F-8EAC2B608ADB}">
              <a16:predDERef xmlns:a16="http://schemas.microsoft.com/office/drawing/2014/main" pred="{B5327150-A397-49F2-8F1A-E9D71884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180975</xdr:colOff>
      <xdr:row>92</xdr:row>
      <xdr:rowOff>123825</xdr:rowOff>
    </xdr:from>
    <xdr:to>
      <xdr:col>9</xdr:col>
      <xdr:colOff>295275</xdr:colOff>
      <xdr:row>103</xdr:row>
      <xdr:rowOff>38100</xdr:rowOff>
    </xdr:to>
    <xdr:graphicFrame macro="">
      <xdr:nvGraphicFramePr>
        <xdr:cNvPr id="5" name="Chart 4">
          <a:extLst>
            <a:ext uri="{FF2B5EF4-FFF2-40B4-BE49-F238E27FC236}">
              <a16:creationId xmlns:a16="http://schemas.microsoft.com/office/drawing/2014/main" id="{D5CE7D56-7A7C-4444-BFA9-1F4155F6201D}"/>
            </a:ext>
            <a:ext uri="{147F2762-F138-4A5C-976F-8EAC2B608ADB}">
              <a16:predDERef xmlns:a16="http://schemas.microsoft.com/office/drawing/2014/main" pred="{A935D467-65E3-4C28-98B4-4564DC677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219075</xdr:colOff>
      <xdr:row>104</xdr:row>
      <xdr:rowOff>142875</xdr:rowOff>
    </xdr:from>
    <xdr:to>
      <xdr:col>9</xdr:col>
      <xdr:colOff>333375</xdr:colOff>
      <xdr:row>115</xdr:row>
      <xdr:rowOff>28575</xdr:rowOff>
    </xdr:to>
    <xdr:graphicFrame macro="">
      <xdr:nvGraphicFramePr>
        <xdr:cNvPr id="6" name="Chart 5">
          <a:extLst>
            <a:ext uri="{FF2B5EF4-FFF2-40B4-BE49-F238E27FC236}">
              <a16:creationId xmlns:a16="http://schemas.microsoft.com/office/drawing/2014/main" id="{F6B03750-6CCE-46AE-9128-478E170E9B0F}"/>
            </a:ext>
            <a:ext uri="{147F2762-F138-4A5C-976F-8EAC2B608ADB}">
              <a16:predDERef xmlns:a16="http://schemas.microsoft.com/office/drawing/2014/main" pred="{D5CE7D56-7A7C-4444-BFA9-1F4155F62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116</xdr:row>
      <xdr:rowOff>152400</xdr:rowOff>
    </xdr:from>
    <xdr:to>
      <xdr:col>9</xdr:col>
      <xdr:colOff>352425</xdr:colOff>
      <xdr:row>127</xdr:row>
      <xdr:rowOff>28575</xdr:rowOff>
    </xdr:to>
    <xdr:graphicFrame macro="">
      <xdr:nvGraphicFramePr>
        <xdr:cNvPr id="7" name="Chart 6">
          <a:extLst>
            <a:ext uri="{FF2B5EF4-FFF2-40B4-BE49-F238E27FC236}">
              <a16:creationId xmlns:a16="http://schemas.microsoft.com/office/drawing/2014/main" id="{88511E84-95DB-4B18-874C-99B3B061C7EA}"/>
            </a:ext>
            <a:ext uri="{147F2762-F138-4A5C-976F-8EAC2B608ADB}">
              <a16:predDERef xmlns:a16="http://schemas.microsoft.com/office/drawing/2014/main" pred="{F6B03750-6CCE-46AE-9128-478E170E9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247650</xdr:colOff>
      <xdr:row>128</xdr:row>
      <xdr:rowOff>161925</xdr:rowOff>
    </xdr:from>
    <xdr:to>
      <xdr:col>9</xdr:col>
      <xdr:colOff>361950</xdr:colOff>
      <xdr:row>139</xdr:row>
      <xdr:rowOff>38100</xdr:rowOff>
    </xdr:to>
    <xdr:graphicFrame macro="">
      <xdr:nvGraphicFramePr>
        <xdr:cNvPr id="8" name="Chart 7">
          <a:extLst>
            <a:ext uri="{FF2B5EF4-FFF2-40B4-BE49-F238E27FC236}">
              <a16:creationId xmlns:a16="http://schemas.microsoft.com/office/drawing/2014/main" id="{F331B527-E098-4B23-9C80-D19F4AF1B138}"/>
            </a:ext>
            <a:ext uri="{147F2762-F138-4A5C-976F-8EAC2B608ADB}">
              <a16:predDERef xmlns:a16="http://schemas.microsoft.com/office/drawing/2014/main" pred="{88511E84-95DB-4B18-874C-99B3B061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53340</xdr:colOff>
      <xdr:row>38</xdr:row>
      <xdr:rowOff>91440</xdr:rowOff>
    </xdr:from>
    <xdr:to>
      <xdr:col>8</xdr:col>
      <xdr:colOff>617220</xdr:colOff>
      <xdr:row>54</xdr:row>
      <xdr:rowOff>160020</xdr:rowOff>
    </xdr:to>
    <xdr:graphicFrame macro="">
      <xdr:nvGraphicFramePr>
        <xdr:cNvPr id="9" name="Chart 8">
          <a:extLst>
            <a:ext uri="{FF2B5EF4-FFF2-40B4-BE49-F238E27FC236}">
              <a16:creationId xmlns:a16="http://schemas.microsoft.com/office/drawing/2014/main" id="{4B0B98DD-B751-4B11-A3F9-94F7960D9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85725</xdr:colOff>
      <xdr:row>2</xdr:row>
      <xdr:rowOff>161925</xdr:rowOff>
    </xdr:from>
    <xdr:to>
      <xdr:col>9</xdr:col>
      <xdr:colOff>76200</xdr:colOff>
      <xdr:row>13</xdr:row>
      <xdr:rowOff>38100</xdr:rowOff>
    </xdr:to>
    <xdr:graphicFrame macro="">
      <xdr:nvGraphicFramePr>
        <xdr:cNvPr id="22" name="Chart 1">
          <a:extLst>
            <a:ext uri="{FF2B5EF4-FFF2-40B4-BE49-F238E27FC236}">
              <a16:creationId xmlns:a16="http://schemas.microsoft.com/office/drawing/2014/main" id="{2DF24629-0CA0-4677-9F87-1EC13F75B1C0}"/>
            </a:ext>
            <a:ext uri="{147F2762-F138-4A5C-976F-8EAC2B608ADB}">
              <a16:predDERef xmlns:a16="http://schemas.microsoft.com/office/drawing/2014/main" pred="{4B0B98DD-B751-4B11-A3F9-94F7960D9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449580</xdr:colOff>
      <xdr:row>23</xdr:row>
      <xdr:rowOff>156210</xdr:rowOff>
    </xdr:from>
    <xdr:to>
      <xdr:col>16</xdr:col>
      <xdr:colOff>548640</xdr:colOff>
      <xdr:row>41</xdr:row>
      <xdr:rowOff>68580</xdr:rowOff>
    </xdr:to>
    <xdr:graphicFrame macro="">
      <xdr:nvGraphicFramePr>
        <xdr:cNvPr id="2" name="Chart 1">
          <a:extLst>
            <a:ext uri="{FF2B5EF4-FFF2-40B4-BE49-F238E27FC236}">
              <a16:creationId xmlns:a16="http://schemas.microsoft.com/office/drawing/2014/main" id="{BB6E1C10-F74C-4BBB-BB0D-A0BC18B2B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4</xdr:row>
      <xdr:rowOff>167640</xdr:rowOff>
    </xdr:from>
    <xdr:to>
      <xdr:col>18</xdr:col>
      <xdr:colOff>167640</xdr:colOff>
      <xdr:row>18</xdr:row>
      <xdr:rowOff>51435</xdr:rowOff>
    </xdr:to>
    <xdr:graphicFrame macro="">
      <xdr:nvGraphicFramePr>
        <xdr:cNvPr id="3" name="Chart 2">
          <a:extLst>
            <a:ext uri="{FF2B5EF4-FFF2-40B4-BE49-F238E27FC236}">
              <a16:creationId xmlns:a16="http://schemas.microsoft.com/office/drawing/2014/main" id="{359394B2-9017-49E2-A6C4-856587F5F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66674</xdr:colOff>
      <xdr:row>16</xdr:row>
      <xdr:rowOff>17144</xdr:rowOff>
    </xdr:from>
    <xdr:to>
      <xdr:col>12</xdr:col>
      <xdr:colOff>388620</xdr:colOff>
      <xdr:row>29</xdr:row>
      <xdr:rowOff>83819</xdr:rowOff>
    </xdr:to>
    <xdr:graphicFrame macro="">
      <xdr:nvGraphicFramePr>
        <xdr:cNvPr id="2" name="Chart 1">
          <a:extLst>
            <a:ext uri="{FF2B5EF4-FFF2-40B4-BE49-F238E27FC236}">
              <a16:creationId xmlns:a16="http://schemas.microsoft.com/office/drawing/2014/main" id="{AAA5194D-1C68-4817-8191-70E444394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2</xdr:row>
      <xdr:rowOff>7620</xdr:rowOff>
    </xdr:from>
    <xdr:to>
      <xdr:col>13</xdr:col>
      <xdr:colOff>308648</xdr:colOff>
      <xdr:row>15</xdr:row>
      <xdr:rowOff>116301</xdr:rowOff>
    </xdr:to>
    <xdr:graphicFrame macro="">
      <xdr:nvGraphicFramePr>
        <xdr:cNvPr id="12" name="Chart 11">
          <a:extLst>
            <a:ext uri="{FF2B5EF4-FFF2-40B4-BE49-F238E27FC236}">
              <a16:creationId xmlns:a16="http://schemas.microsoft.com/office/drawing/2014/main" id="{5AC5C99D-F58F-4248-BEF3-9D3A1AFB0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29</xdr:row>
      <xdr:rowOff>121920</xdr:rowOff>
    </xdr:from>
    <xdr:to>
      <xdr:col>12</xdr:col>
      <xdr:colOff>381000</xdr:colOff>
      <xdr:row>42</xdr:row>
      <xdr:rowOff>53340</xdr:rowOff>
    </xdr:to>
    <xdr:graphicFrame macro="">
      <xdr:nvGraphicFramePr>
        <xdr:cNvPr id="13" name="Chart 12">
          <a:extLst>
            <a:ext uri="{FF2B5EF4-FFF2-40B4-BE49-F238E27FC236}">
              <a16:creationId xmlns:a16="http://schemas.microsoft.com/office/drawing/2014/main" id="{108B4643-5EBF-44AA-891E-D0B380991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43</xdr:row>
      <xdr:rowOff>15240</xdr:rowOff>
    </xdr:from>
    <xdr:to>
      <xdr:col>12</xdr:col>
      <xdr:colOff>358140</xdr:colOff>
      <xdr:row>55</xdr:row>
      <xdr:rowOff>60960</xdr:rowOff>
    </xdr:to>
    <xdr:graphicFrame macro="">
      <xdr:nvGraphicFramePr>
        <xdr:cNvPr id="14" name="Chart 13">
          <a:extLst>
            <a:ext uri="{FF2B5EF4-FFF2-40B4-BE49-F238E27FC236}">
              <a16:creationId xmlns:a16="http://schemas.microsoft.com/office/drawing/2014/main" id="{C053F475-C3F1-4B17-9394-E051A293E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xdr:colOff>
      <xdr:row>56</xdr:row>
      <xdr:rowOff>15240</xdr:rowOff>
    </xdr:from>
    <xdr:to>
      <xdr:col>12</xdr:col>
      <xdr:colOff>396240</xdr:colOff>
      <xdr:row>68</xdr:row>
      <xdr:rowOff>91440</xdr:rowOff>
    </xdr:to>
    <xdr:graphicFrame macro="">
      <xdr:nvGraphicFramePr>
        <xdr:cNvPr id="15" name="Chart 14">
          <a:extLst>
            <a:ext uri="{FF2B5EF4-FFF2-40B4-BE49-F238E27FC236}">
              <a16:creationId xmlns:a16="http://schemas.microsoft.com/office/drawing/2014/main" id="{F37D307B-5253-4F70-A1A3-B94A124F8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ntinuity%20L14f%20Learn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inuity L14f Learning"/>
    </sheetNames>
    <sheetDataSet>
      <sheetData sheetId="0" refreshError="1"/>
    </sheetDataSet>
  </externalBook>
</externalLink>
</file>

<file path=xl/namedSheetViews/namedSheetView1.xml><?xml version="1.0" encoding="utf-8"?>
<namedSheetViews xmlns="http://schemas.microsoft.com/office/spreadsheetml/2019/namedsheetviews" xmlns:x="http://schemas.openxmlformats.org/spreadsheetml/2006/main">
  <namedSheetView name="EAPRO" id="{0F7EC87F-FB39-46A3-A11F-5CBE8CD0F16C}">
    <nsvFilter filterId="{C360A67F-A275-43A4-9478-D8572A7386C8}" ref="A5:BZ134" tableId="0">
      <columnFilter colId="0">
        <filter colId="0">
          <x:filters>
            <x:filter val="Cambodia"/>
            <x:filter val="China"/>
            <x:filter val="Cook Islands"/>
            <x:filter val="Democratic People's Republic of Korea"/>
            <x:filter val="Fiji"/>
            <x:filter val="Indonesia"/>
            <x:filter val="Kiribati"/>
            <x:filter val="Lao People's Democratic Republic"/>
            <x:filter val="Malaysia"/>
            <x:filter val="Marshall Islands"/>
            <x:filter val="Micronesia (Federated States of)"/>
            <x:filter val="Mongolia"/>
            <x:filter val="Nauru"/>
            <x:filter val="Niue"/>
            <x:filter val="Palau"/>
            <x:filter val="Papua New Guinea"/>
            <x:filter val="Philippines"/>
            <x:filter val="Samoa"/>
            <x:filter val="Solomon Islands"/>
            <x:filter val="Thailand"/>
            <x:filter val="Timor-Leste"/>
            <x:filter val="Tokelau"/>
            <x:filter val="Tonga"/>
            <x:filter val="Tuvalu"/>
            <x:filter val="Vanuatu"/>
            <x:filter val="Viet Nam"/>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9449-51A7-401A-AF3A-5BA2DFA45FCD}">
  <dimension ref="A1:L167"/>
  <sheetViews>
    <sheetView tabSelected="1" zoomScale="99" zoomScaleNormal="99" workbookViewId="0">
      <selection activeCell="A11" sqref="A11"/>
    </sheetView>
  </sheetViews>
  <sheetFormatPr defaultColWidth="8.42578125" defaultRowHeight="15" x14ac:dyDescent="0.25"/>
  <cols>
    <col min="1" max="1" width="43.42578125" customWidth="1"/>
    <col min="2" max="6" width="16.42578125" customWidth="1"/>
    <col min="7" max="7" width="69.42578125" customWidth="1"/>
  </cols>
  <sheetData>
    <row r="1" spans="1:10" ht="17.25" x14ac:dyDescent="0.3">
      <c r="A1" s="137" t="s">
        <v>0</v>
      </c>
      <c r="B1" s="137"/>
      <c r="C1" s="137"/>
      <c r="D1" s="137"/>
      <c r="E1" s="137"/>
      <c r="F1" s="137"/>
      <c r="G1" s="117"/>
      <c r="H1" s="1"/>
      <c r="I1" s="1"/>
      <c r="J1" s="1"/>
    </row>
    <row r="2" spans="1:10" x14ac:dyDescent="0.25">
      <c r="A2" s="138" t="s">
        <v>1</v>
      </c>
      <c r="B2" s="138"/>
      <c r="C2" s="138"/>
      <c r="D2" s="138"/>
      <c r="E2" s="138"/>
      <c r="F2" s="138"/>
      <c r="G2" s="1"/>
      <c r="H2" s="1"/>
      <c r="I2" s="1"/>
      <c r="J2" s="1"/>
    </row>
    <row r="4" spans="1:10" x14ac:dyDescent="0.25">
      <c r="A4" s="28" t="s">
        <v>2</v>
      </c>
      <c r="B4" s="28"/>
      <c r="C4" s="28"/>
      <c r="D4" s="28"/>
      <c r="E4" s="22"/>
      <c r="F4" s="22"/>
    </row>
    <row r="5" spans="1:10" s="9" customFormat="1" ht="30" x14ac:dyDescent="0.25">
      <c r="A5" s="98" t="s">
        <v>3</v>
      </c>
      <c r="B5" s="30" t="s">
        <v>4</v>
      </c>
      <c r="C5" s="30" t="s">
        <v>5</v>
      </c>
      <c r="D5" s="30" t="s">
        <v>6</v>
      </c>
      <c r="E5" s="30" t="s">
        <v>7</v>
      </c>
      <c r="F5" s="30" t="s">
        <v>8</v>
      </c>
      <c r="G5" s="99"/>
      <c r="H5" s="99"/>
      <c r="I5" s="99"/>
      <c r="J5" s="99"/>
    </row>
    <row r="6" spans="1:10" x14ac:dyDescent="0.25">
      <c r="A6" s="25" t="s">
        <v>9</v>
      </c>
      <c r="B6" s="11">
        <f>'country list'!C2</f>
        <v>27</v>
      </c>
      <c r="C6" s="11">
        <f>stata_output!C2</f>
        <v>27</v>
      </c>
      <c r="D6" s="12">
        <f>C6/B6</f>
        <v>1</v>
      </c>
      <c r="E6" s="11">
        <f>stata_output!B1189</f>
        <v>26</v>
      </c>
      <c r="F6" s="12">
        <f>E6/B6</f>
        <v>0.96296296296296291</v>
      </c>
      <c r="G6" s="126"/>
      <c r="H6" s="126"/>
      <c r="I6" s="126"/>
      <c r="J6" s="126"/>
    </row>
    <row r="7" spans="1:10" x14ac:dyDescent="0.25">
      <c r="A7" s="25" t="s">
        <v>10</v>
      </c>
      <c r="B7" s="11">
        <f>'country list'!C3</f>
        <v>21</v>
      </c>
      <c r="C7" s="11">
        <f>stata_output!C3</f>
        <v>19</v>
      </c>
      <c r="D7" s="12">
        <f t="shared" ref="D7:D13" si="0">C7/B7</f>
        <v>0.90476190476190477</v>
      </c>
      <c r="E7" s="11">
        <f>stata_output!C1189</f>
        <v>14</v>
      </c>
      <c r="F7" s="12">
        <f t="shared" ref="F7:F12" si="1">E7/B7</f>
        <v>0.66666666666666663</v>
      </c>
      <c r="G7" s="126"/>
      <c r="H7" s="126"/>
      <c r="I7" s="126"/>
      <c r="J7" s="126"/>
    </row>
    <row r="8" spans="1:10" x14ac:dyDescent="0.25">
      <c r="A8" s="25" t="s">
        <v>11</v>
      </c>
      <c r="B8" s="11">
        <f>'country list'!C4</f>
        <v>21</v>
      </c>
      <c r="C8" s="11">
        <f>stata_output!C4</f>
        <v>20</v>
      </c>
      <c r="D8" s="12">
        <f t="shared" si="0"/>
        <v>0.95238095238095233</v>
      </c>
      <c r="E8" s="11">
        <f>stata_output!D1189</f>
        <v>14</v>
      </c>
      <c r="F8" s="12">
        <f t="shared" si="1"/>
        <v>0.66666666666666663</v>
      </c>
      <c r="G8" s="3"/>
      <c r="H8" s="3"/>
      <c r="I8" s="3"/>
      <c r="J8" s="3"/>
    </row>
    <row r="9" spans="1:10" x14ac:dyDescent="0.25">
      <c r="A9" s="25" t="s">
        <v>12</v>
      </c>
      <c r="B9" s="11">
        <f>'country list'!C5</f>
        <v>36</v>
      </c>
      <c r="C9" s="11">
        <f>stata_output!C5</f>
        <v>22</v>
      </c>
      <c r="D9" s="12">
        <f t="shared" si="0"/>
        <v>0.61111111111111116</v>
      </c>
      <c r="E9" s="11">
        <f>stata_output!E1189</f>
        <v>9</v>
      </c>
      <c r="F9" s="12">
        <f t="shared" si="1"/>
        <v>0.25</v>
      </c>
      <c r="G9" s="3"/>
      <c r="H9" s="3"/>
      <c r="I9" s="3"/>
      <c r="J9" s="3"/>
    </row>
    <row r="10" spans="1:10" x14ac:dyDescent="0.25">
      <c r="A10" s="25" t="s">
        <v>13</v>
      </c>
      <c r="B10" s="11">
        <f>'country list'!C6</f>
        <v>15</v>
      </c>
      <c r="C10" s="11">
        <f>stata_output!C6</f>
        <v>15</v>
      </c>
      <c r="D10" s="12">
        <f t="shared" si="0"/>
        <v>1</v>
      </c>
      <c r="E10" s="11">
        <f>stata_output!F1189</f>
        <v>11</v>
      </c>
      <c r="F10" s="12">
        <f t="shared" si="1"/>
        <v>0.73333333333333328</v>
      </c>
      <c r="G10" s="3"/>
      <c r="H10" s="3"/>
      <c r="I10" s="3"/>
      <c r="J10" s="3"/>
    </row>
    <row r="11" spans="1:10" x14ac:dyDescent="0.25">
      <c r="A11" s="25" t="s">
        <v>14</v>
      </c>
      <c r="B11" s="11">
        <f>'country list'!C7</f>
        <v>8</v>
      </c>
      <c r="C11" s="11">
        <f>stata_output!C7</f>
        <v>8</v>
      </c>
      <c r="D11" s="12">
        <f t="shared" si="0"/>
        <v>1</v>
      </c>
      <c r="E11" s="11">
        <f>stata_output!G1189</f>
        <v>8</v>
      </c>
      <c r="F11" s="12">
        <f t="shared" si="1"/>
        <v>1</v>
      </c>
    </row>
    <row r="12" spans="1:10" x14ac:dyDescent="0.25">
      <c r="A12" s="25" t="s">
        <v>15</v>
      </c>
      <c r="B12" s="11">
        <f>'country list'!C8</f>
        <v>24</v>
      </c>
      <c r="C12" s="11">
        <f>stata_output!C8</f>
        <v>23</v>
      </c>
      <c r="D12" s="12">
        <f t="shared" si="0"/>
        <v>0.95833333333333337</v>
      </c>
      <c r="E12" s="11">
        <f>stata_output!H1189</f>
        <v>11</v>
      </c>
      <c r="F12" s="12">
        <f t="shared" si="1"/>
        <v>0.45833333333333331</v>
      </c>
    </row>
    <row r="13" spans="1:10" x14ac:dyDescent="0.25">
      <c r="A13" s="24" t="s">
        <v>16</v>
      </c>
      <c r="B13" s="16">
        <f>SUM(B6:B12)</f>
        <v>152</v>
      </c>
      <c r="C13" s="16">
        <f>stata_output!C9</f>
        <v>134</v>
      </c>
      <c r="D13" s="18">
        <f t="shared" si="0"/>
        <v>0.88157894736842102</v>
      </c>
      <c r="E13" s="16">
        <f>stata_output!I1189</f>
        <v>93</v>
      </c>
      <c r="F13" s="18">
        <f>E13/B13</f>
        <v>0.61184210526315785</v>
      </c>
    </row>
    <row r="15" spans="1:10" ht="14.65" customHeight="1" x14ac:dyDescent="0.25">
      <c r="A15" s="140" t="s">
        <v>17</v>
      </c>
      <c r="B15" s="140"/>
      <c r="C15" s="140"/>
      <c r="E15" s="126"/>
      <c r="F15" s="126"/>
      <c r="G15" s="3"/>
      <c r="H15" s="3"/>
      <c r="I15" s="3"/>
      <c r="J15" s="3"/>
    </row>
    <row r="16" spans="1:10" ht="30" x14ac:dyDescent="0.25">
      <c r="A16" s="125" t="s">
        <v>3</v>
      </c>
      <c r="B16" s="30" t="s">
        <v>18</v>
      </c>
      <c r="C16" s="30" t="s">
        <v>19</v>
      </c>
      <c r="E16" s="3"/>
      <c r="F16" s="3"/>
      <c r="G16" s="3"/>
      <c r="H16" s="3"/>
      <c r="I16" s="3"/>
      <c r="J16" s="3"/>
    </row>
    <row r="17" spans="1:10" x14ac:dyDescent="0.25">
      <c r="A17" s="25" t="s">
        <v>9</v>
      </c>
      <c r="B17" s="11">
        <f>stata_output!C15</f>
        <v>14</v>
      </c>
      <c r="C17" s="12">
        <f t="shared" ref="C17:C24" si="2">B17/C6</f>
        <v>0.51851851851851849</v>
      </c>
      <c r="G17" s="126"/>
      <c r="H17" s="126"/>
      <c r="I17" s="126"/>
      <c r="J17" s="126"/>
    </row>
    <row r="18" spans="1:10" x14ac:dyDescent="0.25">
      <c r="A18" s="25" t="s">
        <v>10</v>
      </c>
      <c r="B18" s="11">
        <f>stata_output!E15</f>
        <v>17</v>
      </c>
      <c r="C18" s="12">
        <f t="shared" si="2"/>
        <v>0.89473684210526316</v>
      </c>
      <c r="E18" s="126"/>
      <c r="F18" s="126"/>
      <c r="G18" s="126"/>
      <c r="H18" s="126"/>
      <c r="I18" s="126"/>
      <c r="J18" s="126"/>
    </row>
    <row r="19" spans="1:10" x14ac:dyDescent="0.25">
      <c r="A19" s="25" t="s">
        <v>11</v>
      </c>
      <c r="B19" s="11">
        <f>stata_output!G15</f>
        <v>19</v>
      </c>
      <c r="C19" s="12">
        <f t="shared" si="2"/>
        <v>0.95</v>
      </c>
      <c r="E19" s="3"/>
      <c r="F19" s="3"/>
      <c r="G19" s="3"/>
      <c r="H19" s="3"/>
      <c r="I19" s="3"/>
      <c r="J19" s="3"/>
    </row>
    <row r="20" spans="1:10" x14ac:dyDescent="0.25">
      <c r="A20" s="25" t="s">
        <v>12</v>
      </c>
      <c r="B20" s="11">
        <f>stata_output!I15</f>
        <v>17</v>
      </c>
      <c r="C20" s="12">
        <f t="shared" si="2"/>
        <v>0.77272727272727271</v>
      </c>
    </row>
    <row r="21" spans="1:10" x14ac:dyDescent="0.25">
      <c r="A21" s="25" t="s">
        <v>13</v>
      </c>
      <c r="B21" s="11">
        <f>stata_output!K15</f>
        <v>13</v>
      </c>
      <c r="C21" s="12">
        <f t="shared" si="2"/>
        <v>0.8666666666666667</v>
      </c>
    </row>
    <row r="22" spans="1:10" x14ac:dyDescent="0.25">
      <c r="A22" s="25" t="s">
        <v>14</v>
      </c>
      <c r="B22" s="11">
        <f>stata_output!M15</f>
        <v>6</v>
      </c>
      <c r="C22" s="12">
        <f t="shared" si="2"/>
        <v>0.75</v>
      </c>
    </row>
    <row r="23" spans="1:10" x14ac:dyDescent="0.25">
      <c r="A23" s="25" t="s">
        <v>15</v>
      </c>
      <c r="B23" s="11">
        <f>stata_output!O15</f>
        <v>22</v>
      </c>
      <c r="C23" s="12">
        <f t="shared" si="2"/>
        <v>0.95652173913043481</v>
      </c>
      <c r="E23" s="126"/>
      <c r="F23" s="126"/>
      <c r="G23" s="126"/>
      <c r="H23" s="126"/>
      <c r="I23" s="126"/>
      <c r="J23" s="126"/>
    </row>
    <row r="24" spans="1:10" ht="14.65" customHeight="1" x14ac:dyDescent="0.25">
      <c r="A24" s="24" t="s">
        <v>16</v>
      </c>
      <c r="B24" s="17">
        <f>stata_output!Q15</f>
        <v>108</v>
      </c>
      <c r="C24" s="18">
        <f t="shared" si="2"/>
        <v>0.80597014925373134</v>
      </c>
    </row>
    <row r="27" spans="1:10" ht="14.65" customHeight="1" x14ac:dyDescent="0.25">
      <c r="A27" s="21" t="s">
        <v>20</v>
      </c>
      <c r="B27" s="23"/>
      <c r="C27" s="23"/>
      <c r="D27" s="23"/>
      <c r="E27" s="23"/>
      <c r="F27" s="100"/>
      <c r="G27" s="126"/>
      <c r="H27" s="126"/>
      <c r="I27" s="126"/>
      <c r="J27" s="126"/>
    </row>
    <row r="28" spans="1:10" x14ac:dyDescent="0.25">
      <c r="A28" s="129" t="s">
        <v>21</v>
      </c>
      <c r="B28" s="132" t="s">
        <v>22</v>
      </c>
      <c r="C28" s="133"/>
      <c r="D28" s="132" t="s">
        <v>23</v>
      </c>
      <c r="E28" s="133"/>
      <c r="F28" s="69"/>
    </row>
    <row r="29" spans="1:10" x14ac:dyDescent="0.25">
      <c r="A29" s="130"/>
      <c r="B29" s="124" t="s">
        <v>4</v>
      </c>
      <c r="C29" s="124" t="s">
        <v>24</v>
      </c>
      <c r="D29" s="124" t="s">
        <v>4</v>
      </c>
      <c r="E29" s="124" t="s">
        <v>24</v>
      </c>
      <c r="F29" s="69"/>
    </row>
    <row r="30" spans="1:10" x14ac:dyDescent="0.25">
      <c r="A30" s="19" t="s">
        <v>25</v>
      </c>
      <c r="B30" s="11">
        <f>stata_output!I358</f>
        <v>125</v>
      </c>
      <c r="C30" s="12">
        <f t="shared" ref="C30:C32" si="3">B30/$C$13</f>
        <v>0.93283582089552242</v>
      </c>
      <c r="D30" s="11">
        <f>stata_output!I364</f>
        <v>120</v>
      </c>
      <c r="E30" s="12">
        <f t="shared" ref="E30:E32" si="4">D30/$C$13</f>
        <v>0.89552238805970152</v>
      </c>
      <c r="F30" s="67"/>
      <c r="G30" s="126"/>
      <c r="H30" s="126"/>
      <c r="I30" s="126"/>
      <c r="J30" s="126"/>
    </row>
    <row r="31" spans="1:10" x14ac:dyDescent="0.25">
      <c r="A31" s="19" t="s">
        <v>26</v>
      </c>
      <c r="B31" s="11">
        <f>stata_output!I382</f>
        <v>113</v>
      </c>
      <c r="C31" s="12">
        <f t="shared" si="3"/>
        <v>0.84328358208955223</v>
      </c>
      <c r="D31" s="11">
        <f>stata_output!I388</f>
        <v>119</v>
      </c>
      <c r="E31" s="12">
        <f t="shared" si="4"/>
        <v>0.88805970149253732</v>
      </c>
      <c r="F31" s="67"/>
    </row>
    <row r="32" spans="1:10" x14ac:dyDescent="0.25">
      <c r="A32" s="19" t="s">
        <v>27</v>
      </c>
      <c r="B32" s="11">
        <f>stata_output!I394</f>
        <v>104</v>
      </c>
      <c r="C32" s="12">
        <f t="shared" si="3"/>
        <v>0.77611940298507465</v>
      </c>
      <c r="D32" s="11">
        <f>stata_output!I400</f>
        <v>105</v>
      </c>
      <c r="E32" s="12">
        <f t="shared" si="4"/>
        <v>0.78358208955223885</v>
      </c>
      <c r="F32" s="67"/>
    </row>
    <row r="33" spans="1:10" x14ac:dyDescent="0.25">
      <c r="B33" s="126"/>
      <c r="C33" s="126"/>
      <c r="D33" s="126"/>
    </row>
    <row r="34" spans="1:10" x14ac:dyDescent="0.25">
      <c r="G34" s="126"/>
      <c r="H34" s="126"/>
      <c r="I34" s="126"/>
      <c r="J34" s="126"/>
    </row>
    <row r="35" spans="1:10" x14ac:dyDescent="0.25">
      <c r="A35" s="7"/>
      <c r="B35" s="126"/>
      <c r="C35" s="27"/>
      <c r="D35" s="126"/>
      <c r="E35" s="27"/>
      <c r="F35" s="27"/>
      <c r="G35" s="126"/>
      <c r="H35" s="126"/>
      <c r="I35" s="126"/>
      <c r="J35" s="126"/>
    </row>
    <row r="36" spans="1:10" x14ac:dyDescent="0.25">
      <c r="A36" s="7"/>
      <c r="B36" s="126"/>
      <c r="C36" s="27"/>
      <c r="D36" s="126"/>
      <c r="E36" s="27"/>
      <c r="F36" s="27"/>
      <c r="G36" s="126"/>
      <c r="H36" s="126"/>
      <c r="I36" s="126"/>
      <c r="J36" s="126"/>
    </row>
    <row r="37" spans="1:10" x14ac:dyDescent="0.25">
      <c r="A37" s="7"/>
      <c r="B37" s="126"/>
      <c r="C37" s="27"/>
      <c r="D37" s="126"/>
      <c r="E37" s="27"/>
      <c r="F37" s="27"/>
      <c r="G37" s="126"/>
      <c r="H37" s="126"/>
      <c r="I37" s="126"/>
      <c r="J37" s="126"/>
    </row>
    <row r="38" spans="1:10" x14ac:dyDescent="0.25">
      <c r="A38" s="7"/>
      <c r="B38" s="126"/>
      <c r="C38" s="27"/>
      <c r="D38" s="126"/>
      <c r="E38" s="27"/>
      <c r="F38" s="27"/>
      <c r="G38" s="126"/>
      <c r="H38" s="126"/>
      <c r="I38" s="126"/>
      <c r="J38" s="126"/>
    </row>
    <row r="41" spans="1:10" ht="14.65" customHeight="1" x14ac:dyDescent="0.25">
      <c r="A41" s="139" t="s">
        <v>28</v>
      </c>
      <c r="B41" s="139"/>
      <c r="C41" s="139"/>
      <c r="D41" s="139"/>
      <c r="E41" s="139"/>
      <c r="F41" s="101"/>
    </row>
    <row r="43" spans="1:10" s="10" customFormat="1" x14ac:dyDescent="0.25">
      <c r="A43" s="129" t="s">
        <v>29</v>
      </c>
      <c r="B43" s="141" t="s">
        <v>22</v>
      </c>
      <c r="C43" s="141"/>
      <c r="D43" s="141" t="s">
        <v>23</v>
      </c>
      <c r="E43" s="141"/>
      <c r="F43" s="69"/>
      <c r="G43"/>
      <c r="H43"/>
      <c r="I43"/>
    </row>
    <row r="44" spans="1:10" x14ac:dyDescent="0.25">
      <c r="A44" s="130"/>
      <c r="B44" s="124" t="s">
        <v>4</v>
      </c>
      <c r="C44" s="124" t="s">
        <v>24</v>
      </c>
      <c r="D44" s="124" t="s">
        <v>4</v>
      </c>
      <c r="E44" s="124" t="s">
        <v>24</v>
      </c>
      <c r="F44" s="69"/>
    </row>
    <row r="45" spans="1:10" x14ac:dyDescent="0.25">
      <c r="A45" s="8" t="s">
        <v>30</v>
      </c>
      <c r="B45" s="11">
        <f>stata_output!C90</f>
        <v>99</v>
      </c>
      <c r="C45" s="12">
        <f>stata_output!B90/100</f>
        <v>0.7390000000000001</v>
      </c>
      <c r="D45" s="13">
        <f>stata_output!C95</f>
        <v>67</v>
      </c>
      <c r="E45" s="12">
        <f>stata_output!B95/100</f>
        <v>0.5</v>
      </c>
      <c r="F45" s="67"/>
      <c r="G45" s="10"/>
      <c r="H45" s="10"/>
      <c r="I45" s="10"/>
    </row>
    <row r="46" spans="1:10" x14ac:dyDescent="0.25">
      <c r="A46" s="8" t="s">
        <v>31</v>
      </c>
      <c r="B46" s="11">
        <f>stata_output!C100</f>
        <v>46</v>
      </c>
      <c r="C46" s="12">
        <f>stata_output!B100/100</f>
        <v>0.34299999999999997</v>
      </c>
      <c r="D46" s="13">
        <f>stata_output!C105</f>
        <v>38</v>
      </c>
      <c r="E46" s="12">
        <f>stata_output!B105/100</f>
        <v>0.28399999999999997</v>
      </c>
      <c r="F46" s="67"/>
    </row>
    <row r="47" spans="1:10" s="10" customFormat="1" x14ac:dyDescent="0.25">
      <c r="A47" s="8" t="s">
        <v>32</v>
      </c>
      <c r="B47" s="11">
        <f>stata_output!C110</f>
        <v>72</v>
      </c>
      <c r="C47" s="12">
        <f>stata_output!B110/100</f>
        <v>0.53700000000000003</v>
      </c>
      <c r="D47" s="13">
        <f>stata_output!C115</f>
        <v>47</v>
      </c>
      <c r="E47" s="12">
        <f>stata_output!B115/100</f>
        <v>0.35100000000000003</v>
      </c>
      <c r="F47" s="67"/>
    </row>
    <row r="48" spans="1:10" x14ac:dyDescent="0.25">
      <c r="A48" s="6" t="s">
        <v>33</v>
      </c>
      <c r="B48" s="11">
        <f>stata_output!C120</f>
        <v>105</v>
      </c>
      <c r="C48" s="12">
        <f>stata_output!B120/100</f>
        <v>0.78400000000000003</v>
      </c>
      <c r="D48" s="13">
        <f>stata_output!C125</f>
        <v>69</v>
      </c>
      <c r="E48" s="12">
        <f>stata_output!B125/100</f>
        <v>0.51500000000000001</v>
      </c>
      <c r="F48" s="67"/>
    </row>
    <row r="49" spans="1:9" x14ac:dyDescent="0.25">
      <c r="A49" s="6" t="s">
        <v>34</v>
      </c>
      <c r="B49" s="11">
        <f>stata_output!C130</f>
        <v>81</v>
      </c>
      <c r="C49" s="12">
        <f>stata_output!B130/100</f>
        <v>0.60399999999999998</v>
      </c>
      <c r="D49" s="13">
        <f>stata_output!C135</f>
        <v>66</v>
      </c>
      <c r="E49" s="12">
        <f>stata_output!B135/100</f>
        <v>0.49299999999999999</v>
      </c>
      <c r="F49" s="67"/>
    </row>
    <row r="50" spans="1:9" x14ac:dyDescent="0.25">
      <c r="A50" s="8" t="s">
        <v>35</v>
      </c>
      <c r="B50" s="11">
        <f>stata_output!C140</f>
        <v>75</v>
      </c>
      <c r="C50" s="12">
        <f>stata_output!B140/100</f>
        <v>0.56000000000000005</v>
      </c>
      <c r="D50" s="13">
        <f>stata_output!C145</f>
        <v>62</v>
      </c>
      <c r="E50" s="12">
        <f>stata_output!B145/100</f>
        <v>0.46299999999999997</v>
      </c>
      <c r="F50" s="67"/>
      <c r="G50" s="10"/>
      <c r="H50" s="10"/>
      <c r="I50" s="10"/>
    </row>
    <row r="51" spans="1:9" ht="14.65" customHeight="1" x14ac:dyDescent="0.25">
      <c r="A51" s="6" t="s">
        <v>36</v>
      </c>
      <c r="B51" s="11">
        <f>stata_output!C150</f>
        <v>15</v>
      </c>
      <c r="C51" s="12">
        <f>stata_output!B150/100</f>
        <v>0.11199999999999999</v>
      </c>
      <c r="D51" s="13">
        <f>stata_output!C155</f>
        <v>14</v>
      </c>
      <c r="E51" s="12">
        <f>stata_output!B155/100</f>
        <v>0.10400000000000001</v>
      </c>
      <c r="F51" s="67"/>
    </row>
    <row r="52" spans="1:9" ht="14.65" customHeight="1" x14ac:dyDescent="0.25">
      <c r="A52" s="6" t="s">
        <v>37</v>
      </c>
      <c r="B52" s="11">
        <f>stata_output!C160</f>
        <v>25</v>
      </c>
      <c r="C52" s="12">
        <f>stata_output!B160/100</f>
        <v>0.187</v>
      </c>
      <c r="D52" s="13">
        <f>stata_output!C165</f>
        <v>18</v>
      </c>
      <c r="E52" s="12">
        <f>stata_output!B165/100</f>
        <v>0.13400000000000001</v>
      </c>
      <c r="F52" s="67"/>
    </row>
    <row r="53" spans="1:9" ht="14.65" customHeight="1" x14ac:dyDescent="0.25"/>
    <row r="54" spans="1:9" ht="14.65" customHeight="1" x14ac:dyDescent="0.25">
      <c r="A54" s="131" t="s">
        <v>38</v>
      </c>
      <c r="B54" s="131"/>
      <c r="C54" s="131"/>
      <c r="D54" s="131"/>
      <c r="E54" s="131"/>
      <c r="F54" s="123"/>
    </row>
    <row r="55" spans="1:9" ht="14.65" customHeight="1" x14ac:dyDescent="0.25">
      <c r="A55" s="131"/>
      <c r="B55" s="131"/>
      <c r="C55" s="131"/>
      <c r="D55" s="131"/>
      <c r="E55" s="131"/>
      <c r="F55" s="123"/>
    </row>
    <row r="56" spans="1:9" x14ac:dyDescent="0.25">
      <c r="A56" s="34"/>
      <c r="B56" s="34"/>
      <c r="C56" s="34"/>
      <c r="D56" s="34"/>
      <c r="E56" s="34"/>
      <c r="F56" s="34"/>
    </row>
    <row r="57" spans="1:9" s="10" customFormat="1" x14ac:dyDescent="0.25">
      <c r="A57"/>
      <c r="B57"/>
      <c r="C57"/>
      <c r="D57"/>
      <c r="E57"/>
      <c r="F57"/>
      <c r="G57"/>
      <c r="H57"/>
      <c r="I57"/>
    </row>
    <row r="58" spans="1:9" s="10" customFormat="1" x14ac:dyDescent="0.25">
      <c r="A58"/>
      <c r="B58"/>
      <c r="C58"/>
      <c r="D58"/>
      <c r="E58"/>
      <c r="F58"/>
      <c r="G58"/>
      <c r="H58"/>
      <c r="I58"/>
    </row>
    <row r="59" spans="1:9" s="10" customFormat="1" x14ac:dyDescent="0.25">
      <c r="G59"/>
      <c r="H59"/>
      <c r="I59"/>
    </row>
    <row r="60" spans="1:9" s="10" customFormat="1" x14ac:dyDescent="0.25">
      <c r="A60" s="134" t="s">
        <v>39</v>
      </c>
      <c r="B60" s="135"/>
      <c r="C60" s="136"/>
      <c r="D60"/>
      <c r="E60"/>
      <c r="F60" s="5"/>
      <c r="G60"/>
      <c r="H60"/>
      <c r="I60"/>
    </row>
    <row r="61" spans="1:9" s="10" customFormat="1" ht="45" x14ac:dyDescent="0.25">
      <c r="A61" s="125" t="s">
        <v>3</v>
      </c>
      <c r="B61" s="30" t="s">
        <v>40</v>
      </c>
      <c r="C61" s="30" t="s">
        <v>41</v>
      </c>
      <c r="D61" s="30" t="s">
        <v>42</v>
      </c>
      <c r="E61" s="30" t="s">
        <v>43</v>
      </c>
      <c r="F61" s="102"/>
      <c r="G61"/>
      <c r="H61"/>
      <c r="I61"/>
    </row>
    <row r="62" spans="1:9" s="10" customFormat="1" x14ac:dyDescent="0.25">
      <c r="A62" s="26" t="s">
        <v>9</v>
      </c>
      <c r="B62" s="11">
        <f t="shared" ref="B62:B69" si="5">C6</f>
        <v>27</v>
      </c>
      <c r="C62" s="11">
        <f>SUMIF(stata_output!$B$852:$I$852,'Global Overview'!$A62,stata_output!$B$856:$I$856)</f>
        <v>19</v>
      </c>
      <c r="D62" s="11">
        <f>SUMIF(stata_output!$B$852:$I$852,'Global Overview'!$A62,stata_output!$B$855:$I$855)</f>
        <v>16</v>
      </c>
      <c r="E62" s="12">
        <f>D62/C62</f>
        <v>0.84210526315789469</v>
      </c>
      <c r="F62" s="67"/>
      <c r="G62"/>
      <c r="H62"/>
      <c r="I62"/>
    </row>
    <row r="63" spans="1:9" s="10" customFormat="1" x14ac:dyDescent="0.25">
      <c r="A63" s="26" t="s">
        <v>10</v>
      </c>
      <c r="B63" s="11">
        <f t="shared" si="5"/>
        <v>19</v>
      </c>
      <c r="C63" s="11">
        <f>SUMIF(stata_output!$B$852:$I$852,'Global Overview'!$A63,stata_output!$B$856:$I$856)</f>
        <v>19</v>
      </c>
      <c r="D63" s="11">
        <f>SUMIF(stata_output!$B$852:$I$852,'Global Overview'!$A63,stata_output!$B$855:$I$855)</f>
        <v>14</v>
      </c>
      <c r="E63" s="12">
        <f t="shared" ref="E63:E68" si="6">D63/C63</f>
        <v>0.73684210526315785</v>
      </c>
      <c r="F63" s="67"/>
      <c r="G63"/>
      <c r="H63"/>
      <c r="I63"/>
    </row>
    <row r="64" spans="1:9" s="10" customFormat="1" x14ac:dyDescent="0.25">
      <c r="A64" s="26" t="s">
        <v>11</v>
      </c>
      <c r="B64" s="11">
        <f t="shared" si="5"/>
        <v>20</v>
      </c>
      <c r="C64" s="11">
        <f>SUMIF(stata_output!$B$852:$I$852,'Global Overview'!$A64,stata_output!$B$856:$I$856)</f>
        <v>18</v>
      </c>
      <c r="D64" s="11">
        <f>SUMIF(stata_output!$B$852:$I$852,'Global Overview'!$A64,stata_output!$B$855:$I$855)</f>
        <v>13</v>
      </c>
      <c r="E64" s="12">
        <f t="shared" si="6"/>
        <v>0.72222222222222221</v>
      </c>
      <c r="F64" s="67"/>
      <c r="G64"/>
      <c r="H64"/>
      <c r="I64"/>
    </row>
    <row r="65" spans="1:9" s="10" customFormat="1" x14ac:dyDescent="0.25">
      <c r="A65" s="26" t="s">
        <v>12</v>
      </c>
      <c r="B65" s="11">
        <f t="shared" si="5"/>
        <v>22</v>
      </c>
      <c r="C65" s="11">
        <f>SUMIF(stata_output!$B$852:$I$852,'Global Overview'!$A65,stata_output!$B$856:$I$856)</f>
        <v>20</v>
      </c>
      <c r="D65" s="11">
        <f>SUMIF(stata_output!$B$852:$I$852,'Global Overview'!$A65,stata_output!$B$855:$I$855)</f>
        <v>13</v>
      </c>
      <c r="E65" s="12">
        <f t="shared" si="6"/>
        <v>0.65</v>
      </c>
      <c r="F65" s="67"/>
      <c r="G65"/>
      <c r="H65"/>
      <c r="I65"/>
    </row>
    <row r="66" spans="1:9" s="10" customFormat="1" x14ac:dyDescent="0.25">
      <c r="A66" s="26" t="s">
        <v>13</v>
      </c>
      <c r="B66" s="11">
        <f t="shared" si="5"/>
        <v>15</v>
      </c>
      <c r="C66" s="11">
        <f>SUMIF(stata_output!$B$852:$I$852,'Global Overview'!$A66,stata_output!$B$856:$I$856)</f>
        <v>15</v>
      </c>
      <c r="D66" s="11">
        <f>SUMIF(stata_output!$B$852:$I$852,'Global Overview'!$A66,stata_output!$B$855:$I$855)</f>
        <v>7</v>
      </c>
      <c r="E66" s="12">
        <f t="shared" si="6"/>
        <v>0.46666666666666667</v>
      </c>
      <c r="F66" s="67"/>
      <c r="G66"/>
      <c r="H66"/>
      <c r="I66"/>
    </row>
    <row r="67" spans="1:9" s="10" customFormat="1" x14ac:dyDescent="0.25">
      <c r="A67" s="26" t="s">
        <v>14</v>
      </c>
      <c r="B67" s="11">
        <f t="shared" si="5"/>
        <v>8</v>
      </c>
      <c r="C67" s="11">
        <f>SUMIF(stata_output!$B$852:$I$852,'Global Overview'!$A67,stata_output!$B$856:$I$856)</f>
        <v>8</v>
      </c>
      <c r="D67" s="11">
        <f>SUMIF(stata_output!$B$852:$I$852,'Global Overview'!$A67,stata_output!$B$855:$I$855)</f>
        <v>7</v>
      </c>
      <c r="E67" s="12">
        <f t="shared" si="6"/>
        <v>0.875</v>
      </c>
      <c r="F67" s="67"/>
      <c r="G67"/>
      <c r="H67"/>
      <c r="I67"/>
    </row>
    <row r="68" spans="1:9" s="10" customFormat="1" x14ac:dyDescent="0.25">
      <c r="A68" s="26" t="s">
        <v>15</v>
      </c>
      <c r="B68" s="11">
        <f t="shared" si="5"/>
        <v>23</v>
      </c>
      <c r="C68" s="11">
        <f>SUMIF(stata_output!$B$852:$I$852,'Global Overview'!$A68,stata_output!$B$856:$I$856)</f>
        <v>21</v>
      </c>
      <c r="D68" s="11">
        <f>SUMIF(stata_output!$B$852:$I$852,'Global Overview'!$A68,stata_output!$B$855:$I$855)</f>
        <v>13</v>
      </c>
      <c r="E68" s="12">
        <f t="shared" si="6"/>
        <v>0.61904761904761907</v>
      </c>
      <c r="F68" s="67"/>
      <c r="G68"/>
      <c r="H68"/>
      <c r="I68"/>
    </row>
    <row r="69" spans="1:9" s="10" customFormat="1" x14ac:dyDescent="0.25">
      <c r="A69" s="24" t="s">
        <v>16</v>
      </c>
      <c r="B69" s="16">
        <f t="shared" si="5"/>
        <v>134</v>
      </c>
      <c r="C69" s="16">
        <f>SUMIF(stata_output!$B$852:$I$852,'Global Overview'!$A69,stata_output!$B$856:$I$856)</f>
        <v>120</v>
      </c>
      <c r="D69" s="16">
        <f>SUMIF(stata_output!$B$852:$I$852,'Global Overview'!$A69,stata_output!$B$855:$I$855)</f>
        <v>83</v>
      </c>
      <c r="E69" s="18">
        <f>D69/C69</f>
        <v>0.69166666666666665</v>
      </c>
      <c r="F69" s="62"/>
    </row>
    <row r="70" spans="1:9" s="10" customFormat="1" x14ac:dyDescent="0.25">
      <c r="F70" s="15"/>
    </row>
    <row r="71" spans="1:9" s="10" customFormat="1" x14ac:dyDescent="0.25"/>
    <row r="72" spans="1:9" s="10" customFormat="1" x14ac:dyDescent="0.25">
      <c r="A72" s="113" t="s">
        <v>44</v>
      </c>
      <c r="B72" s="114"/>
      <c r="C72" s="114"/>
    </row>
    <row r="73" spans="1:9" s="10" customFormat="1" x14ac:dyDescent="0.25">
      <c r="A73" s="129" t="s">
        <v>45</v>
      </c>
      <c r="B73" s="82" t="s">
        <v>5</v>
      </c>
      <c r="C73" s="83">
        <f>'Global Overview'!E13</f>
        <v>93</v>
      </c>
    </row>
    <row r="74" spans="1:9" s="10" customFormat="1" x14ac:dyDescent="0.25">
      <c r="A74" s="130"/>
      <c r="B74" s="124" t="s">
        <v>4</v>
      </c>
      <c r="C74" s="124" t="s">
        <v>46</v>
      </c>
    </row>
    <row r="75" spans="1:9" s="10" customFormat="1" ht="30" x14ac:dyDescent="0.25">
      <c r="A75" s="79" t="s">
        <v>47</v>
      </c>
      <c r="B75" s="80">
        <f>stata_output!B1110</f>
        <v>23</v>
      </c>
      <c r="C75" s="81">
        <f>B75/$C$73</f>
        <v>0.24731182795698925</v>
      </c>
    </row>
    <row r="76" spans="1:9" s="10" customFormat="1" ht="45" x14ac:dyDescent="0.25">
      <c r="A76" s="79" t="s">
        <v>48</v>
      </c>
      <c r="B76" s="80">
        <f>stata_output!B1115</f>
        <v>28</v>
      </c>
      <c r="C76" s="81">
        <f t="shared" ref="C76:C80" si="7">B76/$C$73</f>
        <v>0.30107526881720431</v>
      </c>
    </row>
    <row r="77" spans="1:9" s="10" customFormat="1" ht="30" x14ac:dyDescent="0.25">
      <c r="A77" s="79" t="s">
        <v>49</v>
      </c>
      <c r="B77" s="80">
        <f>stata_output!B1120</f>
        <v>14</v>
      </c>
      <c r="C77" s="81">
        <f t="shared" si="7"/>
        <v>0.15053763440860216</v>
      </c>
    </row>
    <row r="78" spans="1:9" s="10" customFormat="1" ht="30" x14ac:dyDescent="0.25">
      <c r="A78" s="79" t="s">
        <v>50</v>
      </c>
      <c r="B78" s="80">
        <f>stata_output!B1125</f>
        <v>20</v>
      </c>
      <c r="C78" s="81">
        <f t="shared" si="7"/>
        <v>0.21505376344086022</v>
      </c>
    </row>
    <row r="79" spans="1:9" s="10" customFormat="1" x14ac:dyDescent="0.25">
      <c r="A79" s="79" t="s">
        <v>37</v>
      </c>
      <c r="B79" s="80">
        <f>stata_output!B1130</f>
        <v>6</v>
      </c>
      <c r="C79" s="81">
        <f t="shared" si="7"/>
        <v>6.4516129032258063E-2</v>
      </c>
    </row>
    <row r="80" spans="1:9" s="10" customFormat="1" ht="30" x14ac:dyDescent="0.25">
      <c r="A80" s="79" t="s">
        <v>51</v>
      </c>
      <c r="B80" s="80">
        <f>stata_output!B1135</f>
        <v>53</v>
      </c>
      <c r="C80" s="81">
        <f t="shared" si="7"/>
        <v>0.56989247311827962</v>
      </c>
    </row>
    <row r="81" spans="1:9" s="10" customFormat="1" x14ac:dyDescent="0.25"/>
    <row r="82" spans="1:9" s="10" customFormat="1" x14ac:dyDescent="0.25"/>
    <row r="83" spans="1:9" s="10" customFormat="1" x14ac:dyDescent="0.25">
      <c r="F83" s="15"/>
    </row>
    <row r="84" spans="1:9" s="10" customFormat="1" x14ac:dyDescent="0.25">
      <c r="A84" s="129" t="s">
        <v>52</v>
      </c>
      <c r="B84" s="132" t="s">
        <v>22</v>
      </c>
      <c r="C84" s="133"/>
      <c r="D84" s="132" t="s">
        <v>23</v>
      </c>
      <c r="E84" s="133"/>
      <c r="F84" s="69"/>
    </row>
    <row r="85" spans="1:9" s="10" customFormat="1" ht="14.65" customHeight="1" x14ac:dyDescent="0.25">
      <c r="A85" s="130"/>
      <c r="B85" s="124" t="s">
        <v>4</v>
      </c>
      <c r="C85" s="124" t="s">
        <v>24</v>
      </c>
      <c r="D85" s="124" t="s">
        <v>4</v>
      </c>
      <c r="E85" s="124" t="s">
        <v>24</v>
      </c>
      <c r="F85" s="69"/>
    </row>
    <row r="86" spans="1:9" s="10" customFormat="1" x14ac:dyDescent="0.25">
      <c r="A86" s="8" t="s">
        <v>53</v>
      </c>
      <c r="B86" s="11">
        <f>stata_output!C170</f>
        <v>77</v>
      </c>
      <c r="C86" s="12">
        <f>stata_output!B170/100</f>
        <v>0.57499999999999996</v>
      </c>
      <c r="D86" s="11">
        <f>stata_output!C175</f>
        <v>69</v>
      </c>
      <c r="E86" s="12">
        <f>stata_output!B175/100</f>
        <v>0.51500000000000001</v>
      </c>
      <c r="F86" s="67"/>
    </row>
    <row r="87" spans="1:9" s="10" customFormat="1" x14ac:dyDescent="0.25">
      <c r="A87" s="8" t="s">
        <v>54</v>
      </c>
      <c r="B87" s="11">
        <f>stata_output!C180</f>
        <v>42</v>
      </c>
      <c r="C87" s="12">
        <f>stata_output!B180/100</f>
        <v>0.313</v>
      </c>
      <c r="D87" s="11">
        <f>stata_output!C185</f>
        <v>42</v>
      </c>
      <c r="E87" s="12">
        <f>stata_output!B185/100</f>
        <v>0.313</v>
      </c>
      <c r="F87" s="67"/>
      <c r="G87"/>
      <c r="H87"/>
      <c r="I87"/>
    </row>
    <row r="88" spans="1:9" s="10" customFormat="1" x14ac:dyDescent="0.25">
      <c r="A88" s="8" t="s">
        <v>55</v>
      </c>
      <c r="B88" s="11">
        <f>stata_output!C190</f>
        <v>37</v>
      </c>
      <c r="C88" s="12">
        <f>stata_output!B190/100</f>
        <v>0.27600000000000002</v>
      </c>
      <c r="D88" s="11">
        <f>stata_output!C195</f>
        <v>29</v>
      </c>
      <c r="E88" s="12">
        <f>stata_output!B195/100</f>
        <v>0.21600000000000003</v>
      </c>
      <c r="F88" s="67"/>
      <c r="G88"/>
      <c r="H88"/>
      <c r="I88"/>
    </row>
    <row r="89" spans="1:9" s="10" customFormat="1" x14ac:dyDescent="0.25">
      <c r="A89" s="8" t="s">
        <v>56</v>
      </c>
      <c r="B89" s="11">
        <f>stata_output!C200</f>
        <v>25</v>
      </c>
      <c r="C89" s="12">
        <f>stata_output!B200/100</f>
        <v>0.187</v>
      </c>
      <c r="D89" s="11">
        <f>stata_output!C205</f>
        <v>25</v>
      </c>
      <c r="E89" s="12">
        <f>stata_output!B205/100</f>
        <v>0.187</v>
      </c>
      <c r="F89" s="67"/>
      <c r="G89"/>
      <c r="H89"/>
      <c r="I89"/>
    </row>
    <row r="90" spans="1:9" s="5" customFormat="1" x14ac:dyDescent="0.25">
      <c r="A90" s="8" t="s">
        <v>57</v>
      </c>
      <c r="B90" s="11">
        <f>stata_output!$I$370</f>
        <v>94</v>
      </c>
      <c r="C90" s="12">
        <f>B90/$C$13</f>
        <v>0.70149253731343286</v>
      </c>
      <c r="D90" s="11">
        <f>stata_output!$I$376</f>
        <v>94</v>
      </c>
      <c r="E90" s="12">
        <f>D90/$C$13</f>
        <v>0.70149253731343286</v>
      </c>
      <c r="F90" s="67"/>
      <c r="G90"/>
      <c r="H90"/>
      <c r="I90"/>
    </row>
    <row r="91" spans="1:9" x14ac:dyDescent="0.25">
      <c r="F91" s="5"/>
    </row>
    <row r="92" spans="1:9" ht="14.65" customHeight="1" x14ac:dyDescent="0.25">
      <c r="A92" s="131" t="s">
        <v>58</v>
      </c>
      <c r="B92" s="131"/>
      <c r="C92" s="131"/>
      <c r="D92" s="131"/>
      <c r="E92" s="131"/>
      <c r="F92" s="123"/>
      <c r="G92" s="10"/>
      <c r="H92" s="10"/>
      <c r="I92" s="10"/>
    </row>
    <row r="93" spans="1:9" ht="14.65" customHeight="1" x14ac:dyDescent="0.25">
      <c r="A93" s="131"/>
      <c r="B93" s="131"/>
      <c r="C93" s="131"/>
      <c r="D93" s="131"/>
      <c r="E93" s="131"/>
      <c r="F93" s="123"/>
      <c r="G93" s="10"/>
      <c r="H93" s="10"/>
      <c r="I93" s="10"/>
    </row>
    <row r="94" spans="1:9" ht="14.65" customHeight="1" x14ac:dyDescent="0.25">
      <c r="A94" s="34"/>
      <c r="B94" s="34"/>
      <c r="C94" s="34"/>
      <c r="D94" s="34"/>
      <c r="E94" s="34"/>
      <c r="F94" s="34"/>
      <c r="G94" s="10"/>
      <c r="H94" s="10"/>
      <c r="I94" s="10"/>
    </row>
    <row r="95" spans="1:9" ht="14.65" customHeight="1" x14ac:dyDescent="0.25">
      <c r="F95" s="5"/>
      <c r="G95" s="10"/>
      <c r="H95" s="10"/>
      <c r="I95" s="10"/>
    </row>
    <row r="96" spans="1:9" ht="14.65" customHeight="1" x14ac:dyDescent="0.25">
      <c r="F96" s="5"/>
      <c r="G96" s="10"/>
      <c r="H96" s="10"/>
      <c r="I96" s="10"/>
    </row>
    <row r="97" spans="1:9" s="5" customFormat="1" ht="14.65" customHeight="1" x14ac:dyDescent="0.25">
      <c r="A97" s="14"/>
      <c r="B97" s="15"/>
      <c r="C97" s="15"/>
      <c r="D97" s="15"/>
      <c r="E97" s="15"/>
      <c r="F97" s="15"/>
      <c r="G97" s="15"/>
      <c r="H97" s="15"/>
      <c r="I97" s="15"/>
    </row>
    <row r="98" spans="1:9" ht="14.65" customHeight="1" x14ac:dyDescent="0.25">
      <c r="A98" s="139" t="s">
        <v>59</v>
      </c>
      <c r="B98" s="139"/>
      <c r="C98" s="139"/>
      <c r="D98" s="139"/>
      <c r="E98" s="139"/>
      <c r="F98" s="101"/>
      <c r="G98" s="5"/>
      <c r="H98" s="5"/>
      <c r="I98" s="5"/>
    </row>
    <row r="99" spans="1:9" s="5" customFormat="1" ht="14.65" customHeight="1" x14ac:dyDescent="0.25">
      <c r="A99" s="14"/>
      <c r="B99" s="15"/>
      <c r="C99" s="15"/>
      <c r="D99" s="15"/>
      <c r="E99" s="15"/>
      <c r="F99" s="15"/>
      <c r="G99" s="15"/>
      <c r="H99" s="15"/>
      <c r="I99" s="15"/>
    </row>
    <row r="100" spans="1:9" s="5" customFormat="1" ht="14.65" customHeight="1" x14ac:dyDescent="0.25">
      <c r="A100" s="129" t="s">
        <v>60</v>
      </c>
      <c r="B100" s="132" t="s">
        <v>22</v>
      </c>
      <c r="C100" s="133"/>
      <c r="D100" s="132" t="s">
        <v>23</v>
      </c>
      <c r="E100" s="133"/>
      <c r="F100" s="69"/>
      <c r="G100" s="15"/>
      <c r="H100" s="15"/>
      <c r="I100" s="15"/>
    </row>
    <row r="101" spans="1:9" s="5" customFormat="1" ht="14.65" customHeight="1" x14ac:dyDescent="0.25">
      <c r="A101" s="130"/>
      <c r="B101" s="124" t="s">
        <v>4</v>
      </c>
      <c r="C101" s="124" t="s">
        <v>24</v>
      </c>
      <c r="D101" s="124" t="s">
        <v>4</v>
      </c>
      <c r="E101" s="124" t="s">
        <v>24</v>
      </c>
      <c r="F101" s="69"/>
      <c r="G101" s="15"/>
      <c r="H101" s="15"/>
      <c r="I101" s="15"/>
    </row>
    <row r="102" spans="1:9" s="5" customFormat="1" ht="14.65" customHeight="1" x14ac:dyDescent="0.25">
      <c r="A102" s="8" t="s">
        <v>61</v>
      </c>
      <c r="B102" s="11">
        <f>stata_output!C210</f>
        <v>57</v>
      </c>
      <c r="C102" s="12">
        <f>stata_output!B210/100</f>
        <v>0.42499999999999999</v>
      </c>
      <c r="D102" s="11">
        <f>stata_output!C215</f>
        <v>27</v>
      </c>
      <c r="E102" s="12">
        <f>stata_output!B215/100</f>
        <v>0.20100000000000001</v>
      </c>
      <c r="F102" s="67"/>
      <c r="G102" s="15"/>
      <c r="H102" s="15"/>
      <c r="I102" s="15"/>
    </row>
    <row r="103" spans="1:9" s="5" customFormat="1" ht="14.65" customHeight="1" x14ac:dyDescent="0.25">
      <c r="A103" s="8" t="s">
        <v>62</v>
      </c>
      <c r="B103" s="11">
        <f>stata_output!C220</f>
        <v>66</v>
      </c>
      <c r="C103" s="12">
        <f>stata_output!B220/100</f>
        <v>0.49299999999999999</v>
      </c>
      <c r="D103" s="11">
        <f>stata_output!C225</f>
        <v>82</v>
      </c>
      <c r="E103" s="12">
        <f>stata_output!B225/100</f>
        <v>0.61199999999999999</v>
      </c>
      <c r="F103" s="67"/>
      <c r="G103" s="15"/>
      <c r="H103" s="15"/>
      <c r="I103" s="15"/>
    </row>
    <row r="104" spans="1:9" s="5" customFormat="1" ht="14.65" customHeight="1" x14ac:dyDescent="0.25">
      <c r="A104" s="8" t="s">
        <v>63</v>
      </c>
      <c r="B104" s="11">
        <f>stata_output!C230</f>
        <v>81</v>
      </c>
      <c r="C104" s="12">
        <f>stata_output!B230/100</f>
        <v>0.60399999999999998</v>
      </c>
      <c r="D104" s="11">
        <f>stata_output!C235</f>
        <v>90</v>
      </c>
      <c r="E104" s="12">
        <f>stata_output!B235/100</f>
        <v>0.67200000000000004</v>
      </c>
      <c r="F104" s="67"/>
      <c r="G104" s="15"/>
      <c r="H104" s="15"/>
      <c r="I104" s="15"/>
    </row>
    <row r="105" spans="1:9" s="5" customFormat="1" ht="14.65" customHeight="1" x14ac:dyDescent="0.25">
      <c r="A105" s="8" t="s">
        <v>64</v>
      </c>
      <c r="B105" s="11">
        <f>stata_output!C240</f>
        <v>87</v>
      </c>
      <c r="C105" s="12">
        <f>stata_output!B240/100</f>
        <v>0.64900000000000002</v>
      </c>
      <c r="D105" s="11">
        <f>stata_output!C245</f>
        <v>92</v>
      </c>
      <c r="E105" s="12">
        <f>stata_output!B245/100</f>
        <v>0.68700000000000006</v>
      </c>
      <c r="F105" s="67"/>
      <c r="G105" s="15"/>
      <c r="H105" s="15"/>
      <c r="I105" s="15"/>
    </row>
    <row r="106" spans="1:9" ht="14.65" customHeight="1" x14ac:dyDescent="0.25">
      <c r="A106" s="8" t="s">
        <v>37</v>
      </c>
      <c r="B106" s="11">
        <f>stata_output!C250</f>
        <v>22</v>
      </c>
      <c r="C106" s="12">
        <f>stata_output!B250/100</f>
        <v>0.16399999999999998</v>
      </c>
      <c r="D106" s="11">
        <f>stata_output!C255</f>
        <v>22</v>
      </c>
      <c r="E106" s="12">
        <f>stata_output!B255/100</f>
        <v>0.16399999999999998</v>
      </c>
      <c r="F106" s="67"/>
      <c r="G106" s="5"/>
      <c r="H106" s="5"/>
      <c r="I106" s="5"/>
    </row>
    <row r="107" spans="1:9" s="5" customFormat="1" ht="14.65" customHeight="1" x14ac:dyDescent="0.25">
      <c r="A107" s="14"/>
      <c r="B107" s="15"/>
      <c r="C107" s="15"/>
      <c r="D107" s="15"/>
      <c r="E107" s="15"/>
      <c r="F107" s="15"/>
      <c r="G107" s="15"/>
      <c r="H107" s="15"/>
      <c r="I107" s="15"/>
    </row>
    <row r="108" spans="1:9" s="5" customFormat="1" ht="14.65" customHeight="1" x14ac:dyDescent="0.25">
      <c r="A108" s="131" t="s">
        <v>65</v>
      </c>
      <c r="B108" s="131"/>
      <c r="C108" s="131"/>
      <c r="D108" s="131"/>
      <c r="E108" s="131"/>
      <c r="F108" s="123"/>
      <c r="G108" s="15"/>
      <c r="H108" s="15"/>
      <c r="I108" s="15"/>
    </row>
    <row r="109" spans="1:9" s="5" customFormat="1" ht="14.65" customHeight="1" x14ac:dyDescent="0.25">
      <c r="A109" s="131"/>
      <c r="B109" s="131"/>
      <c r="C109" s="131"/>
      <c r="D109" s="131"/>
      <c r="E109" s="131"/>
      <c r="F109" s="123"/>
      <c r="G109" s="15"/>
      <c r="H109" s="15"/>
      <c r="I109" s="15"/>
    </row>
    <row r="110" spans="1:9" ht="14.65" customHeight="1" x14ac:dyDescent="0.25">
      <c r="A110" s="34"/>
      <c r="B110" s="34"/>
      <c r="C110" s="34"/>
      <c r="D110" s="34"/>
      <c r="E110" s="34"/>
      <c r="F110" s="34"/>
      <c r="G110" s="5"/>
      <c r="H110" s="5"/>
      <c r="I110" s="5"/>
    </row>
    <row r="111" spans="1:9" s="5" customFormat="1" ht="14.65" customHeight="1" x14ac:dyDescent="0.25">
      <c r="G111" s="15"/>
      <c r="H111" s="15"/>
      <c r="I111" s="15"/>
    </row>
    <row r="112" spans="1:9" ht="14.65" customHeight="1" x14ac:dyDescent="0.25">
      <c r="G112" s="5"/>
      <c r="H112" s="5"/>
      <c r="I112" s="5"/>
    </row>
    <row r="113" spans="1:12" ht="14.65" customHeight="1" x14ac:dyDescent="0.25">
      <c r="F113" s="5"/>
    </row>
    <row r="114" spans="1:12" s="15" customFormat="1" x14ac:dyDescent="0.25">
      <c r="A114" s="139" t="s">
        <v>66</v>
      </c>
      <c r="B114" s="139"/>
      <c r="C114" s="139"/>
      <c r="D114" s="139"/>
      <c r="E114" s="139"/>
      <c r="F114" s="101"/>
    </row>
    <row r="115" spans="1:12" s="15" customFormat="1" x14ac:dyDescent="0.25">
      <c r="A115" s="7"/>
      <c r="B115" s="5"/>
      <c r="C115" s="5"/>
      <c r="D115" s="5"/>
      <c r="E115" s="5"/>
      <c r="F115" s="5"/>
    </row>
    <row r="116" spans="1:12" s="15" customFormat="1" x14ac:dyDescent="0.25">
      <c r="A116" s="129" t="s">
        <v>67</v>
      </c>
      <c r="B116" s="132" t="s">
        <v>22</v>
      </c>
      <c r="C116" s="133"/>
      <c r="D116" s="132" t="s">
        <v>23</v>
      </c>
      <c r="E116" s="133"/>
      <c r="F116" s="69"/>
    </row>
    <row r="117" spans="1:12" s="15" customFormat="1" x14ac:dyDescent="0.25">
      <c r="A117" s="130"/>
      <c r="B117" s="124" t="s">
        <v>4</v>
      </c>
      <c r="C117" s="124" t="s">
        <v>24</v>
      </c>
      <c r="D117" s="124" t="s">
        <v>4</v>
      </c>
      <c r="E117" s="124" t="s">
        <v>24</v>
      </c>
      <c r="F117" s="69"/>
    </row>
    <row r="118" spans="1:12" s="15" customFormat="1" x14ac:dyDescent="0.25">
      <c r="A118" s="8" t="s">
        <v>68</v>
      </c>
      <c r="B118" s="11">
        <f>stata_output!C260</f>
        <v>76</v>
      </c>
      <c r="C118" s="12">
        <f>stata_output!B260/100</f>
        <v>0.56700000000000006</v>
      </c>
      <c r="D118" s="11">
        <f>stata_output!C265</f>
        <v>80</v>
      </c>
      <c r="E118" s="12">
        <f>stata_output!B265/100</f>
        <v>0.59699999999999998</v>
      </c>
      <c r="F118" s="67"/>
    </row>
    <row r="119" spans="1:12" s="15" customFormat="1" x14ac:dyDescent="0.25">
      <c r="A119" s="8" t="s">
        <v>69</v>
      </c>
      <c r="B119" s="11">
        <f>stata_output!C270</f>
        <v>88</v>
      </c>
      <c r="C119" s="12">
        <f>stata_output!B270/100</f>
        <v>0.65700000000000003</v>
      </c>
      <c r="D119" s="11">
        <f>stata_output!C275</f>
        <v>92</v>
      </c>
      <c r="E119" s="12">
        <f>stata_output!B275/100</f>
        <v>0.68700000000000006</v>
      </c>
      <c r="F119" s="67"/>
    </row>
    <row r="120" spans="1:12" s="15" customFormat="1" x14ac:dyDescent="0.25">
      <c r="A120" s="8" t="s">
        <v>70</v>
      </c>
      <c r="B120" s="11">
        <f>stata_output!C280</f>
        <v>45</v>
      </c>
      <c r="C120" s="12">
        <f>stata_output!B280/100</f>
        <v>0.33600000000000002</v>
      </c>
      <c r="D120" s="11">
        <f>stata_output!C285</f>
        <v>29</v>
      </c>
      <c r="E120" s="12">
        <f>stata_output!B285/100</f>
        <v>0.21600000000000003</v>
      </c>
      <c r="F120" s="67"/>
    </row>
    <row r="121" spans="1:12" s="15" customFormat="1" x14ac:dyDescent="0.25">
      <c r="A121" s="8" t="s">
        <v>71</v>
      </c>
      <c r="B121" s="11">
        <f>stata_output!C290</f>
        <v>72</v>
      </c>
      <c r="C121" s="12">
        <f>stata_output!B290/100</f>
        <v>0.53700000000000003</v>
      </c>
      <c r="D121" s="11">
        <f>stata_output!C295</f>
        <v>72</v>
      </c>
      <c r="E121" s="12">
        <f>stata_output!B295/100</f>
        <v>0.53700000000000003</v>
      </c>
      <c r="F121" s="67"/>
    </row>
    <row r="122" spans="1:12" x14ac:dyDescent="0.25">
      <c r="A122" s="8" t="s">
        <v>72</v>
      </c>
      <c r="B122" s="11">
        <f>stata_output!C300</f>
        <v>58</v>
      </c>
      <c r="C122" s="12">
        <f>stata_output!B300/100</f>
        <v>0.433</v>
      </c>
      <c r="D122" s="11">
        <f>stata_output!C305</f>
        <v>58</v>
      </c>
      <c r="E122" s="12">
        <f>stata_output!B305/100</f>
        <v>0.433</v>
      </c>
      <c r="F122" s="67"/>
    </row>
    <row r="123" spans="1:12" x14ac:dyDescent="0.25">
      <c r="A123" s="8" t="s">
        <v>73</v>
      </c>
      <c r="B123" s="11">
        <f>stata_output!C310</f>
        <v>50</v>
      </c>
      <c r="C123" s="12">
        <f>stata_output!B310/100</f>
        <v>0.373</v>
      </c>
      <c r="D123" s="11">
        <f>stata_output!C315</f>
        <v>59</v>
      </c>
      <c r="E123" s="12">
        <f>stata_output!B315/100</f>
        <v>0.44</v>
      </c>
      <c r="F123" s="67"/>
    </row>
    <row r="124" spans="1:12" x14ac:dyDescent="0.25">
      <c r="A124" s="8" t="s">
        <v>74</v>
      </c>
      <c r="B124" s="11">
        <f>stata_output!C320</f>
        <v>70</v>
      </c>
      <c r="C124" s="12">
        <f>stata_output!B320/100</f>
        <v>0.52200000000000002</v>
      </c>
      <c r="D124" s="11">
        <f>stata_output!C325</f>
        <v>64</v>
      </c>
      <c r="E124" s="12">
        <f>stata_output!B325/100</f>
        <v>0.47799999999999998</v>
      </c>
      <c r="F124" s="67"/>
      <c r="L124">
        <f>4560+718+718</f>
        <v>5996</v>
      </c>
    </row>
    <row r="125" spans="1:12" x14ac:dyDescent="0.25">
      <c r="A125" s="8" t="s">
        <v>37</v>
      </c>
      <c r="B125" s="11">
        <f>stata_output!C330</f>
        <v>19</v>
      </c>
      <c r="C125" s="12">
        <f>stata_output!B330/100</f>
        <v>0.14199999999999999</v>
      </c>
      <c r="D125" s="11">
        <f>stata_output!C335</f>
        <v>16</v>
      </c>
      <c r="E125" s="12">
        <f>stata_output!B335/100</f>
        <v>0.11900000000000001</v>
      </c>
      <c r="F125" s="67"/>
      <c r="L125">
        <f>L124-1982</f>
        <v>4014</v>
      </c>
    </row>
    <row r="126" spans="1:12" x14ac:dyDescent="0.25">
      <c r="F126" s="5"/>
    </row>
    <row r="127" spans="1:12" ht="14.65" customHeight="1" x14ac:dyDescent="0.25">
      <c r="A127" s="131" t="s">
        <v>75</v>
      </c>
      <c r="B127" s="131"/>
      <c r="C127" s="131"/>
      <c r="D127" s="131"/>
      <c r="E127" s="131"/>
      <c r="F127" s="123"/>
    </row>
    <row r="128" spans="1:12" x14ac:dyDescent="0.25">
      <c r="A128" s="131"/>
      <c r="B128" s="131"/>
      <c r="C128" s="131"/>
      <c r="D128" s="131"/>
      <c r="E128" s="131"/>
      <c r="F128" s="123"/>
    </row>
    <row r="129" spans="1:6" x14ac:dyDescent="0.25">
      <c r="A129" s="34"/>
      <c r="B129" s="34"/>
      <c r="C129" s="34"/>
      <c r="D129" s="34"/>
      <c r="E129" s="34"/>
      <c r="F129" s="34"/>
    </row>
    <row r="130" spans="1:6" x14ac:dyDescent="0.25">
      <c r="A130" s="113" t="s">
        <v>44</v>
      </c>
      <c r="B130" s="114"/>
      <c r="C130" s="114"/>
    </row>
    <row r="131" spans="1:6" x14ac:dyDescent="0.25">
      <c r="A131" s="127" t="s">
        <v>76</v>
      </c>
      <c r="B131" s="128"/>
      <c r="C131" s="128"/>
    </row>
    <row r="132" spans="1:6" ht="75" x14ac:dyDescent="0.25">
      <c r="A132" s="125" t="s">
        <v>3</v>
      </c>
      <c r="B132" s="30" t="s">
        <v>41</v>
      </c>
      <c r="C132" s="30" t="s">
        <v>77</v>
      </c>
      <c r="D132" s="30" t="s">
        <v>78</v>
      </c>
      <c r="E132" s="30" t="s">
        <v>79</v>
      </c>
    </row>
    <row r="133" spans="1:6" x14ac:dyDescent="0.25">
      <c r="A133" s="26" t="s">
        <v>9</v>
      </c>
      <c r="B133" s="11">
        <f>stata_output!B1232</f>
        <v>26</v>
      </c>
      <c r="C133" s="11">
        <f>stata_output!B1231</f>
        <v>1</v>
      </c>
      <c r="D133" s="11">
        <f>stata_output!B1230</f>
        <v>15</v>
      </c>
      <c r="E133" s="12">
        <f>D133/(B133-C133)</f>
        <v>0.6</v>
      </c>
    </row>
    <row r="134" spans="1:6" x14ac:dyDescent="0.25">
      <c r="A134" s="26" t="s">
        <v>10</v>
      </c>
      <c r="B134" s="11">
        <f>stata_output!C1232</f>
        <v>13</v>
      </c>
      <c r="C134" s="11">
        <f>stata_output!C1231</f>
        <v>1</v>
      </c>
      <c r="D134" s="11">
        <f>stata_output!C1230</f>
        <v>6</v>
      </c>
      <c r="E134" s="12">
        <f t="shared" ref="E134:E140" si="8">D134/(B134-C134)</f>
        <v>0.5</v>
      </c>
    </row>
    <row r="135" spans="1:6" x14ac:dyDescent="0.25">
      <c r="A135" s="26" t="s">
        <v>11</v>
      </c>
      <c r="B135" s="11">
        <f>stata_output!D1232</f>
        <v>13</v>
      </c>
      <c r="C135" s="11">
        <f>stata_output!D1231</f>
        <v>0</v>
      </c>
      <c r="D135" s="11">
        <f>stata_output!D1230</f>
        <v>3</v>
      </c>
      <c r="E135" s="12">
        <f t="shared" si="8"/>
        <v>0.23076923076923078</v>
      </c>
    </row>
    <row r="136" spans="1:6" x14ac:dyDescent="0.25">
      <c r="A136" s="26" t="s">
        <v>12</v>
      </c>
      <c r="B136" s="11">
        <f>stata_output!E1232</f>
        <v>9</v>
      </c>
      <c r="C136" s="11">
        <f>stata_output!E1231</f>
        <v>1</v>
      </c>
      <c r="D136" s="11">
        <f>stata_output!E1230</f>
        <v>1</v>
      </c>
      <c r="E136" s="12">
        <f t="shared" si="8"/>
        <v>0.125</v>
      </c>
    </row>
    <row r="137" spans="1:6" x14ac:dyDescent="0.25">
      <c r="A137" s="26" t="s">
        <v>13</v>
      </c>
      <c r="B137" s="11">
        <f>stata_output!F1232</f>
        <v>10</v>
      </c>
      <c r="C137" s="11">
        <f>stata_output!F1231</f>
        <v>0</v>
      </c>
      <c r="D137" s="11">
        <f>stata_output!F1230</f>
        <v>4</v>
      </c>
      <c r="E137" s="12">
        <f t="shared" si="8"/>
        <v>0.4</v>
      </c>
    </row>
    <row r="138" spans="1:6" x14ac:dyDescent="0.25">
      <c r="A138" s="26" t="s">
        <v>14</v>
      </c>
      <c r="B138" s="11">
        <f>stata_output!G1232</f>
        <v>8</v>
      </c>
      <c r="C138" s="11">
        <f>stata_output!G1231</f>
        <v>0</v>
      </c>
      <c r="D138" s="11">
        <f>stata_output!G1230</f>
        <v>2</v>
      </c>
      <c r="E138" s="12">
        <f t="shared" si="8"/>
        <v>0.25</v>
      </c>
    </row>
    <row r="139" spans="1:6" x14ac:dyDescent="0.25">
      <c r="A139" s="26" t="s">
        <v>15</v>
      </c>
      <c r="B139" s="11">
        <f>stata_output!H1232</f>
        <v>11</v>
      </c>
      <c r="C139" s="11">
        <f>stata_output!H1231</f>
        <v>0</v>
      </c>
      <c r="D139" s="11">
        <f>stata_output!H1230</f>
        <v>3</v>
      </c>
      <c r="E139" s="12">
        <f t="shared" si="8"/>
        <v>0.27272727272727271</v>
      </c>
    </row>
    <row r="140" spans="1:6" x14ac:dyDescent="0.25">
      <c r="A140" s="24" t="s">
        <v>16</v>
      </c>
      <c r="B140" s="16">
        <f>stata_output!I1232</f>
        <v>90</v>
      </c>
      <c r="C140" s="16">
        <f>stata_output!I1231</f>
        <v>3</v>
      </c>
      <c r="D140" s="16">
        <f>stata_output!I1230</f>
        <v>34</v>
      </c>
      <c r="E140" s="120">
        <f t="shared" si="8"/>
        <v>0.39080459770114945</v>
      </c>
    </row>
    <row r="141" spans="1:6" x14ac:dyDescent="0.25">
      <c r="A141" s="54"/>
      <c r="B141" s="61"/>
      <c r="C141" s="61"/>
      <c r="D141" s="61"/>
      <c r="E141" s="62"/>
    </row>
    <row r="142" spans="1:6" x14ac:dyDescent="0.25">
      <c r="A142" s="113" t="s">
        <v>44</v>
      </c>
      <c r="B142" s="114"/>
      <c r="C142" s="114"/>
    </row>
    <row r="143" spans="1:6" x14ac:dyDescent="0.25">
      <c r="A143" s="125" t="s">
        <v>80</v>
      </c>
      <c r="B143" s="30" t="s">
        <v>4</v>
      </c>
      <c r="C143" s="30" t="s">
        <v>81</v>
      </c>
    </row>
    <row r="144" spans="1:6" x14ac:dyDescent="0.25">
      <c r="A144" s="76" t="s">
        <v>82</v>
      </c>
      <c r="B144" s="11">
        <v>9</v>
      </c>
      <c r="C144" s="86">
        <f>B144/$B$152</f>
        <v>0.10344827586206896</v>
      </c>
    </row>
    <row r="145" spans="1:6" x14ac:dyDescent="0.25">
      <c r="A145" s="76" t="s">
        <v>83</v>
      </c>
      <c r="B145" s="11">
        <v>4</v>
      </c>
      <c r="C145" s="86">
        <f t="shared" ref="C145:C151" si="9">B145/$B$152</f>
        <v>4.5977011494252873E-2</v>
      </c>
    </row>
    <row r="146" spans="1:6" x14ac:dyDescent="0.25">
      <c r="A146" s="76" t="s">
        <v>84</v>
      </c>
      <c r="B146" s="11">
        <v>1</v>
      </c>
      <c r="C146" s="86">
        <f t="shared" si="9"/>
        <v>1.1494252873563218E-2</v>
      </c>
    </row>
    <row r="147" spans="1:6" x14ac:dyDescent="0.25">
      <c r="A147" s="76" t="s">
        <v>85</v>
      </c>
      <c r="B147" s="11">
        <v>1</v>
      </c>
      <c r="C147" s="86">
        <f t="shared" si="9"/>
        <v>1.1494252873563218E-2</v>
      </c>
    </row>
    <row r="148" spans="1:6" x14ac:dyDescent="0.25">
      <c r="A148" s="76" t="s">
        <v>86</v>
      </c>
      <c r="B148" s="11">
        <v>1</v>
      </c>
      <c r="C148" s="86">
        <f t="shared" si="9"/>
        <v>1.1494252873563218E-2</v>
      </c>
    </row>
    <row r="149" spans="1:6" x14ac:dyDescent="0.25">
      <c r="A149" s="76" t="s">
        <v>87</v>
      </c>
      <c r="B149" s="11">
        <v>6</v>
      </c>
      <c r="C149" s="86">
        <f t="shared" si="9"/>
        <v>6.8965517241379309E-2</v>
      </c>
    </row>
    <row r="150" spans="1:6" x14ac:dyDescent="0.25">
      <c r="A150" s="76" t="s">
        <v>88</v>
      </c>
      <c r="B150" s="11">
        <v>2</v>
      </c>
      <c r="C150" s="86">
        <f t="shared" si="9"/>
        <v>2.2988505747126436E-2</v>
      </c>
    </row>
    <row r="151" spans="1:6" x14ac:dyDescent="0.25">
      <c r="A151" s="76" t="s">
        <v>89</v>
      </c>
      <c r="B151" s="11">
        <f>B140-C140-SUM(B144:B150)</f>
        <v>63</v>
      </c>
      <c r="C151" s="121">
        <f t="shared" si="9"/>
        <v>0.72413793103448276</v>
      </c>
    </row>
    <row r="152" spans="1:6" x14ac:dyDescent="0.25">
      <c r="A152" s="24" t="s">
        <v>16</v>
      </c>
      <c r="B152" s="84">
        <f>SUM(B144:B151)</f>
        <v>87</v>
      </c>
      <c r="C152" s="18">
        <f>SUM(C144:C151)</f>
        <v>0.99999999999999989</v>
      </c>
    </row>
    <row r="155" spans="1:6" x14ac:dyDescent="0.25">
      <c r="A155" s="113" t="s">
        <v>44</v>
      </c>
      <c r="B155" s="114"/>
      <c r="C155" s="114"/>
    </row>
    <row r="156" spans="1:6" x14ac:dyDescent="0.25">
      <c r="A156" s="28" t="s">
        <v>90</v>
      </c>
      <c r="B156" s="28"/>
      <c r="C156" s="28"/>
      <c r="D156" s="29"/>
      <c r="E156" s="29"/>
      <c r="F156" s="101"/>
    </row>
    <row r="158" spans="1:6" x14ac:dyDescent="0.25">
      <c r="A158" s="129" t="s">
        <v>91</v>
      </c>
      <c r="B158" s="82" t="s">
        <v>5</v>
      </c>
      <c r="C158" s="83">
        <f>E13</f>
        <v>93</v>
      </c>
    </row>
    <row r="159" spans="1:6" x14ac:dyDescent="0.25">
      <c r="A159" s="130"/>
      <c r="B159" s="124" t="s">
        <v>4</v>
      </c>
      <c r="C159" s="124" t="s">
        <v>46</v>
      </c>
    </row>
    <row r="160" spans="1:6" s="10" customFormat="1" ht="27.4" customHeight="1" x14ac:dyDescent="0.25">
      <c r="A160" s="118" t="s">
        <v>92</v>
      </c>
      <c r="B160" s="80">
        <f>stata_output!B1146</f>
        <v>12</v>
      </c>
      <c r="C160" s="81">
        <f>B160/$C$158</f>
        <v>0.12903225806451613</v>
      </c>
    </row>
    <row r="161" spans="1:3" s="10" customFormat="1" ht="27.4" customHeight="1" x14ac:dyDescent="0.25">
      <c r="A161" s="118" t="s">
        <v>93</v>
      </c>
      <c r="B161" s="80">
        <f>stata_output!B1151</f>
        <v>19</v>
      </c>
      <c r="C161" s="81">
        <f t="shared" ref="C161:C167" si="10">B161/$C$158</f>
        <v>0.20430107526881722</v>
      </c>
    </row>
    <row r="162" spans="1:3" s="10" customFormat="1" ht="27.4" customHeight="1" x14ac:dyDescent="0.25">
      <c r="A162" s="118" t="s">
        <v>94</v>
      </c>
      <c r="B162" s="80">
        <f>stata_output!B1156</f>
        <v>4</v>
      </c>
      <c r="C162" s="81">
        <f t="shared" si="10"/>
        <v>4.3010752688172046E-2</v>
      </c>
    </row>
    <row r="163" spans="1:3" s="10" customFormat="1" ht="27.4" customHeight="1" x14ac:dyDescent="0.25">
      <c r="A163" s="118" t="s">
        <v>95</v>
      </c>
      <c r="B163" s="80">
        <f>stata_output!B1161</f>
        <v>17</v>
      </c>
      <c r="C163" s="81">
        <f t="shared" si="10"/>
        <v>0.18279569892473119</v>
      </c>
    </row>
    <row r="164" spans="1:3" s="10" customFormat="1" ht="27.4" customHeight="1" x14ac:dyDescent="0.25">
      <c r="A164" s="118" t="s">
        <v>96</v>
      </c>
      <c r="B164" s="80">
        <f>stata_output!B1166</f>
        <v>27</v>
      </c>
      <c r="C164" s="81">
        <f t="shared" si="10"/>
        <v>0.29032258064516131</v>
      </c>
    </row>
    <row r="165" spans="1:3" s="10" customFormat="1" ht="27.4" customHeight="1" x14ac:dyDescent="0.25">
      <c r="A165" s="118" t="s">
        <v>97</v>
      </c>
      <c r="B165" s="80">
        <f>stata_output!B1171</f>
        <v>16</v>
      </c>
      <c r="C165" s="81">
        <f t="shared" si="10"/>
        <v>0.17204301075268819</v>
      </c>
    </row>
    <row r="166" spans="1:3" s="10" customFormat="1" ht="27.4" customHeight="1" x14ac:dyDescent="0.25">
      <c r="A166" s="118" t="s">
        <v>98</v>
      </c>
      <c r="B166" s="119">
        <f>stata_output!B1176</f>
        <v>14</v>
      </c>
      <c r="C166" s="81">
        <f t="shared" si="10"/>
        <v>0.15053763440860216</v>
      </c>
    </row>
    <row r="167" spans="1:3" s="10" customFormat="1" ht="27.4" customHeight="1" x14ac:dyDescent="0.25">
      <c r="A167" s="110" t="s">
        <v>99</v>
      </c>
      <c r="B167" s="112">
        <f>stata_output!B1181</f>
        <v>46</v>
      </c>
      <c r="C167" s="103">
        <f t="shared" si="10"/>
        <v>0.4946236559139785</v>
      </c>
    </row>
  </sheetData>
  <mergeCells count="29">
    <mergeCell ref="A1:F1"/>
    <mergeCell ref="A2:F2"/>
    <mergeCell ref="A158:A159"/>
    <mergeCell ref="A127:E128"/>
    <mergeCell ref="A41:E41"/>
    <mergeCell ref="A98:E98"/>
    <mergeCell ref="A15:C15"/>
    <mergeCell ref="A54:E55"/>
    <mergeCell ref="A92:E93"/>
    <mergeCell ref="B43:C43"/>
    <mergeCell ref="D43:E43"/>
    <mergeCell ref="A114:E114"/>
    <mergeCell ref="D28:E28"/>
    <mergeCell ref="B100:C100"/>
    <mergeCell ref="D100:E100"/>
    <mergeCell ref="A100:A101"/>
    <mergeCell ref="A131:C131"/>
    <mergeCell ref="A43:A44"/>
    <mergeCell ref="A108:E109"/>
    <mergeCell ref="A116:A117"/>
    <mergeCell ref="A28:A29"/>
    <mergeCell ref="B28:C28"/>
    <mergeCell ref="A84:A85"/>
    <mergeCell ref="A60:C60"/>
    <mergeCell ref="B116:C116"/>
    <mergeCell ref="D116:E116"/>
    <mergeCell ref="B84:C84"/>
    <mergeCell ref="D84:E84"/>
    <mergeCell ref="A73:A74"/>
  </mergeCells>
  <conditionalFormatting sqref="A9">
    <cfRule type="expression" dxfId="131" priority="19">
      <formula>NOT($A14=$A13)</formula>
    </cfRule>
  </conditionalFormatting>
  <conditionalFormatting sqref="A8 A19 A64">
    <cfRule type="expression" dxfId="130" priority="17">
      <formula>NOT($A13=#REF!)</formula>
    </cfRule>
  </conditionalFormatting>
  <conditionalFormatting sqref="A23">
    <cfRule type="expression" dxfId="129" priority="16">
      <formula>NOT(#REF!=$A29)</formula>
    </cfRule>
  </conditionalFormatting>
  <conditionalFormatting sqref="A21:A22">
    <cfRule type="expression" dxfId="128" priority="31">
      <formula>NOT($A28=$A27)</formula>
    </cfRule>
  </conditionalFormatting>
  <conditionalFormatting sqref="A12">
    <cfRule type="expression" dxfId="127" priority="35">
      <formula>NOT(#REF!=#REF!)</formula>
    </cfRule>
  </conditionalFormatting>
  <conditionalFormatting sqref="A66">
    <cfRule type="expression" dxfId="126" priority="8">
      <formula>NOT($A96=$A95)</formula>
    </cfRule>
  </conditionalFormatting>
  <conditionalFormatting sqref="A139">
    <cfRule type="expression" dxfId="125" priority="2">
      <formula>NOT(#REF!=$A182)</formula>
    </cfRule>
  </conditionalFormatting>
  <conditionalFormatting sqref="A135">
    <cfRule type="expression" dxfId="124" priority="4">
      <formula>NOT($A140=#REF!)</formula>
    </cfRule>
  </conditionalFormatting>
  <conditionalFormatting sqref="A160:A165 A166:B166">
    <cfRule type="expression" dxfId="123" priority="3">
      <formula>NOT($A193=$A192)</formula>
    </cfRule>
  </conditionalFormatting>
  <conditionalFormatting sqref="A167">
    <cfRule type="expression" dxfId="122" priority="1">
      <formula>NOT($A201=$A200)</formula>
    </cfRule>
  </conditionalFormatting>
  <conditionalFormatting sqref="A137:A138">
    <cfRule type="expression" dxfId="121" priority="788">
      <formula>NOT($A181=$A180)</formula>
    </cfRule>
  </conditionalFormatting>
  <conditionalFormatting sqref="A65">
    <cfRule type="expression" dxfId="120" priority="791">
      <formula>NOT($A95=$A69)</formula>
    </cfRule>
  </conditionalFormatting>
  <conditionalFormatting sqref="A68">
    <cfRule type="expression" dxfId="119" priority="792">
      <formula>NOT(#REF!=#REF!)</formula>
    </cfRule>
  </conditionalFormatting>
  <conditionalFormatting sqref="A67">
    <cfRule type="expression" dxfId="118" priority="794">
      <formula>NOT(#REF!=$A96)</formula>
    </cfRule>
  </conditionalFormatting>
  <conditionalFormatting sqref="A10">
    <cfRule type="expression" dxfId="117" priority="796">
      <formula>NOT(#REF!=$A14)</formula>
    </cfRule>
  </conditionalFormatting>
  <conditionalFormatting sqref="A11">
    <cfRule type="expression" dxfId="116" priority="797">
      <formula>NOT(#REF!=#REF!)</formula>
    </cfRule>
  </conditionalFormatting>
  <conditionalFormatting sqref="A20">
    <cfRule type="expression" dxfId="115" priority="798">
      <formula>NOT($A27=$A24)</formula>
    </cfRule>
  </conditionalFormatting>
  <conditionalFormatting sqref="A136">
    <cfRule type="expression" dxfId="114" priority="799">
      <formula>NOT($A180=$A140)</formula>
    </cfRule>
  </conditionalFormatting>
  <dataValidations count="1">
    <dataValidation allowBlank="1" showInputMessage="1" showErrorMessage="1" sqref="A102" xr:uid="{CDCAB111-7F5F-4B32-863F-90FE1B1199E2}"/>
  </dataValidations>
  <pageMargins left="0.7" right="0.7" top="0.75" bottom="0.75" header="0.3" footer="0.3"/>
  <pageSetup paperSize="0" orientation="portrait" horizontalDpi="0" verticalDpi="0" copies="0"/>
  <ignoredErrors>
    <ignoredError sqref="D90 D30:D32"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C304-5355-4016-9E07-0BB511BBFC61}">
  <dimension ref="A1:I146"/>
  <sheetViews>
    <sheetView zoomScale="99" zoomScaleNormal="99" workbookViewId="0">
      <pane ySplit="5" topLeftCell="A38" activePane="bottomLeft" state="frozen"/>
      <selection pane="bottomLeft" activeCell="F10" sqref="F10"/>
    </sheetView>
  </sheetViews>
  <sheetFormatPr defaultColWidth="8.42578125" defaultRowHeight="15" x14ac:dyDescent="0.25"/>
  <cols>
    <col min="1" max="1" width="44.7109375" customWidth="1"/>
    <col min="2" max="5" width="12.42578125" customWidth="1"/>
    <col min="6" max="6" width="69.42578125" customWidth="1"/>
  </cols>
  <sheetData>
    <row r="1" spans="1:9" ht="17.25" x14ac:dyDescent="0.3">
      <c r="A1" s="137" t="s">
        <v>100</v>
      </c>
      <c r="B1" s="137"/>
      <c r="C1" s="137"/>
      <c r="D1" s="137"/>
      <c r="E1" s="137"/>
      <c r="F1" s="117"/>
      <c r="G1" s="1"/>
      <c r="H1" s="1"/>
      <c r="I1" s="1"/>
    </row>
    <row r="2" spans="1:9" x14ac:dyDescent="0.25">
      <c r="A2" s="138" t="s">
        <v>101</v>
      </c>
      <c r="B2" s="138"/>
      <c r="C2" s="138"/>
      <c r="D2" s="138"/>
      <c r="E2" s="138"/>
      <c r="F2" s="1"/>
      <c r="G2" s="1"/>
      <c r="H2" s="1"/>
      <c r="I2" s="1"/>
    </row>
    <row r="3" spans="1:9" x14ac:dyDescent="0.25">
      <c r="A3" s="20"/>
      <c r="F3" s="1"/>
      <c r="G3" s="1"/>
      <c r="H3" s="1"/>
      <c r="I3" s="1"/>
    </row>
    <row r="4" spans="1:9" ht="15.75" thickBot="1" x14ac:dyDescent="0.3">
      <c r="A4" s="21" t="s">
        <v>102</v>
      </c>
      <c r="F4" s="1"/>
      <c r="G4" s="1"/>
      <c r="H4" s="1"/>
      <c r="I4" s="1"/>
    </row>
    <row r="5" spans="1:9" ht="16.5" thickTop="1" thickBot="1" x14ac:dyDescent="0.3">
      <c r="A5" s="35" t="s">
        <v>14</v>
      </c>
      <c r="F5" s="1"/>
      <c r="G5" s="1"/>
      <c r="H5" s="1"/>
      <c r="I5" s="1"/>
    </row>
    <row r="6" spans="1:9" ht="15.75" thickTop="1" x14ac:dyDescent="0.25"/>
    <row r="7" spans="1:9" x14ac:dyDescent="0.25">
      <c r="A7" s="28" t="s">
        <v>2</v>
      </c>
      <c r="B7" s="28"/>
      <c r="C7" s="28"/>
      <c r="D7" s="28"/>
      <c r="E7" s="28"/>
    </row>
    <row r="8" spans="1:9" s="9" customFormat="1" ht="45" x14ac:dyDescent="0.25">
      <c r="A8" s="30" t="s">
        <v>103</v>
      </c>
      <c r="B8" s="30" t="s">
        <v>5</v>
      </c>
      <c r="C8" s="30" t="s">
        <v>6</v>
      </c>
      <c r="D8" s="30" t="s">
        <v>104</v>
      </c>
      <c r="E8" s="30" t="s">
        <v>105</v>
      </c>
      <c r="F8" s="99"/>
      <c r="G8" s="99"/>
      <c r="H8" s="99"/>
      <c r="I8" s="99"/>
    </row>
    <row r="9" spans="1:9" x14ac:dyDescent="0.25">
      <c r="A9" s="11">
        <f>SUMIF('Global Overview'!$A$6:$A$12,'Regional Summaries'!$A$5,'Global Overview'!$B$6:$B$12)</f>
        <v>8</v>
      </c>
      <c r="B9" s="11">
        <f>SUMIF('Global Overview'!$A$6:$A$12,'Regional Summaries'!$A$5,'Global Overview'!$C$6:$C$12)</f>
        <v>8</v>
      </c>
      <c r="C9" s="12">
        <f>B9/A9</f>
        <v>1</v>
      </c>
      <c r="D9" s="11">
        <f>SUMIF('Global Overview'!$A$6:$A$12,'Regional Summaries'!$A$5,'Global Overview'!$E$6:$E$12)</f>
        <v>8</v>
      </c>
      <c r="E9" s="12">
        <f>D9/A9</f>
        <v>1</v>
      </c>
      <c r="F9" s="126"/>
      <c r="G9" s="126"/>
      <c r="H9" s="126"/>
      <c r="I9" s="126"/>
    </row>
    <row r="10" spans="1:9" x14ac:dyDescent="0.25">
      <c r="F10" s="126"/>
      <c r="G10" s="126"/>
      <c r="H10" s="126"/>
      <c r="I10" s="126"/>
    </row>
    <row r="11" spans="1:9" x14ac:dyDescent="0.25">
      <c r="F11" s="3"/>
      <c r="G11" s="3"/>
      <c r="H11" s="3"/>
      <c r="I11" s="3"/>
    </row>
    <row r="12" spans="1:9" x14ac:dyDescent="0.25">
      <c r="F12" s="3"/>
      <c r="G12" s="3"/>
      <c r="H12" s="3"/>
      <c r="I12" s="3"/>
    </row>
    <row r="13" spans="1:9" x14ac:dyDescent="0.25">
      <c r="F13" s="3"/>
      <c r="G13" s="3"/>
      <c r="H13" s="3"/>
      <c r="I13" s="3"/>
    </row>
    <row r="19" spans="1:9" x14ac:dyDescent="0.25">
      <c r="E19" s="3"/>
      <c r="F19" s="3"/>
      <c r="G19" s="3"/>
      <c r="H19" s="3"/>
      <c r="I19" s="3"/>
    </row>
    <row r="20" spans="1:9" ht="14.65" customHeight="1" x14ac:dyDescent="0.25">
      <c r="A20" s="140" t="s">
        <v>17</v>
      </c>
      <c r="B20" s="140"/>
      <c r="C20" s="140"/>
      <c r="D20" s="9"/>
      <c r="E20" s="31"/>
      <c r="F20" s="3"/>
      <c r="G20" s="3"/>
      <c r="H20" s="3"/>
      <c r="I20" s="3"/>
    </row>
    <row r="21" spans="1:9" s="9" customFormat="1" ht="30" x14ac:dyDescent="0.25">
      <c r="A21" s="30" t="s">
        <v>40</v>
      </c>
      <c r="B21" s="30" t="s">
        <v>106</v>
      </c>
      <c r="C21" s="30" t="s">
        <v>107</v>
      </c>
      <c r="F21" s="31"/>
      <c r="G21" s="31"/>
      <c r="H21" s="31"/>
      <c r="I21" s="31"/>
    </row>
    <row r="22" spans="1:9" x14ac:dyDescent="0.25">
      <c r="A22" s="11">
        <f>B9</f>
        <v>8</v>
      </c>
      <c r="B22" s="11">
        <f>SUMIF('Global Overview'!A17:A23,'Regional Summaries'!A5,'Global Overview'!B17:B23)</f>
        <v>6</v>
      </c>
      <c r="C22" s="12">
        <f>B22/A22</f>
        <v>0.75</v>
      </c>
      <c r="E22" s="126"/>
      <c r="F22" s="126"/>
      <c r="G22" s="126"/>
      <c r="H22" s="126"/>
      <c r="I22" s="126"/>
    </row>
    <row r="23" spans="1:9" x14ac:dyDescent="0.25">
      <c r="E23" s="126"/>
      <c r="F23" s="126"/>
      <c r="G23" s="126"/>
      <c r="H23" s="126"/>
      <c r="I23" s="126"/>
    </row>
    <row r="24" spans="1:9" x14ac:dyDescent="0.25">
      <c r="E24" s="3"/>
      <c r="F24" s="3"/>
      <c r="G24" s="3"/>
      <c r="H24" s="3"/>
      <c r="I24" s="3"/>
    </row>
    <row r="28" spans="1:9" x14ac:dyDescent="0.25">
      <c r="E28" s="126"/>
      <c r="F28" s="126"/>
      <c r="G28" s="126"/>
      <c r="H28" s="126"/>
      <c r="I28" s="126"/>
    </row>
    <row r="29" spans="1:9" ht="14.65" customHeight="1" x14ac:dyDescent="0.25"/>
    <row r="34" spans="1:9" ht="14.65" customHeight="1" x14ac:dyDescent="0.25">
      <c r="A34" s="21" t="s">
        <v>20</v>
      </c>
      <c r="B34" s="23"/>
      <c r="C34" s="23"/>
      <c r="D34" s="23"/>
      <c r="E34" s="23"/>
      <c r="F34" s="126"/>
      <c r="G34" s="126"/>
      <c r="H34" s="126"/>
      <c r="I34" s="126"/>
    </row>
    <row r="35" spans="1:9" x14ac:dyDescent="0.25">
      <c r="A35" s="129" t="s">
        <v>21</v>
      </c>
      <c r="B35" s="132" t="s">
        <v>22</v>
      </c>
      <c r="C35" s="133"/>
      <c r="D35" s="132" t="s">
        <v>23</v>
      </c>
      <c r="E35" s="133"/>
    </row>
    <row r="36" spans="1:9" x14ac:dyDescent="0.25">
      <c r="A36" s="130"/>
      <c r="B36" s="124" t="s">
        <v>4</v>
      </c>
      <c r="C36" s="124" t="s">
        <v>24</v>
      </c>
      <c r="D36" s="124" t="s">
        <v>4</v>
      </c>
      <c r="E36" s="124" t="s">
        <v>24</v>
      </c>
    </row>
    <row r="37" spans="1:9" x14ac:dyDescent="0.25">
      <c r="A37" s="19" t="s">
        <v>25</v>
      </c>
      <c r="B37" s="11">
        <f>SUMIF(stata_output!$B344:$H344,'Regional Summaries'!$A$5,stata_output!$B358:$H358)</f>
        <v>8</v>
      </c>
      <c r="C37" s="12">
        <f>B37/(SUMIF('Global Overview'!$A$6:$A$12,'Regional Summaries'!$A$5,'Global Overview'!$C$6:$C$12))</f>
        <v>1</v>
      </c>
      <c r="D37" s="11">
        <f>SUMIF(stata_output!$B344:$H344,'Regional Summaries'!$A$5,stata_output!$B364:$H364)</f>
        <v>8</v>
      </c>
      <c r="E37" s="12">
        <f>D37/(SUMIF('Global Overview'!$A$6:$A$12,'Regional Summaries'!$A$5,'Global Overview'!$C$6:$C$12))</f>
        <v>1</v>
      </c>
      <c r="F37" s="126"/>
      <c r="G37" s="126"/>
      <c r="H37" s="126"/>
      <c r="I37" s="126"/>
    </row>
    <row r="38" spans="1:9" x14ac:dyDescent="0.25">
      <c r="A38" s="19" t="s">
        <v>26</v>
      </c>
      <c r="B38" s="11">
        <f>SUMIF(stata_output!$B344:$H344,'Regional Summaries'!$A$5,stata_output!$B382:$H382)</f>
        <v>7</v>
      </c>
      <c r="C38" s="12">
        <f>B38/(SUMIF('Global Overview'!$A$6:$A$12,'Regional Summaries'!$A$5,'Global Overview'!$C$6:$C$12))</f>
        <v>0.875</v>
      </c>
      <c r="D38" s="11">
        <f>SUMIF(stata_output!$B344:$H344,'Regional Summaries'!$A$5,stata_output!$B388:$H388)</f>
        <v>8</v>
      </c>
      <c r="E38" s="12">
        <f>D38/(SUMIF('Global Overview'!$A$6:$A$12,'Regional Summaries'!$A$5,'Global Overview'!$C$6:$C$12))</f>
        <v>1</v>
      </c>
    </row>
    <row r="39" spans="1:9" x14ac:dyDescent="0.25">
      <c r="A39" s="19" t="s">
        <v>27</v>
      </c>
      <c r="B39" s="11">
        <f>SUMIF(stata_output!$B344:$H344,'Regional Summaries'!$A$5,stata_output!$B394:$H394)</f>
        <v>7</v>
      </c>
      <c r="C39" s="12">
        <f>B39/(SUMIF('Global Overview'!$A$6:$A$12,'Regional Summaries'!$A$5,'Global Overview'!$C$6:$C$12))</f>
        <v>0.875</v>
      </c>
      <c r="D39" s="11">
        <f>SUMIF(stata_output!$B344:$H344,'Regional Summaries'!$A$5,stata_output!$B400:$H400)</f>
        <v>7</v>
      </c>
      <c r="E39" s="12">
        <f>D39/(SUMIF('Global Overview'!$A$6:$A$12,'Regional Summaries'!$A$5,'Global Overview'!$C$6:$C$12))</f>
        <v>0.875</v>
      </c>
    </row>
    <row r="42" spans="1:9" ht="14.65" customHeight="1" x14ac:dyDescent="0.25">
      <c r="A42" s="139" t="s">
        <v>28</v>
      </c>
      <c r="B42" s="139"/>
      <c r="C42" s="139"/>
      <c r="D42" s="139"/>
      <c r="E42" s="139"/>
    </row>
    <row r="44" spans="1:9" s="10" customFormat="1" x14ac:dyDescent="0.25">
      <c r="A44" s="129" t="s">
        <v>29</v>
      </c>
      <c r="B44" s="141" t="s">
        <v>22</v>
      </c>
      <c r="C44" s="141"/>
      <c r="D44" s="141" t="s">
        <v>23</v>
      </c>
      <c r="E44" s="141"/>
      <c r="F44"/>
      <c r="G44"/>
      <c r="H44"/>
    </row>
    <row r="45" spans="1:9" x14ac:dyDescent="0.25">
      <c r="A45" s="130"/>
      <c r="B45" s="124" t="s">
        <v>4</v>
      </c>
      <c r="C45" s="124" t="s">
        <v>24</v>
      </c>
      <c r="D45" s="124" t="s">
        <v>4</v>
      </c>
      <c r="E45" s="124" t="s">
        <v>24</v>
      </c>
    </row>
    <row r="46" spans="1:9" x14ac:dyDescent="0.25">
      <c r="A46" s="8" t="s">
        <v>30</v>
      </c>
      <c r="B46" s="11">
        <f>SUMIF(stata_output!$B$344:$H$344,'Regional Summaries'!$A$5,stata_output!$B505:$H505)</f>
        <v>7</v>
      </c>
      <c r="C46" s="12">
        <f>B46/(SUMIF('Global Overview'!$A$6:$A$12,'Regional Summaries'!$A$5,'Global Overview'!$C$6:$C$12))</f>
        <v>0.875</v>
      </c>
      <c r="D46" s="11">
        <f>SUMIF(stata_output!$B$344:$H$344,'Regional Summaries'!$A$5,stata_output!$B512:$H512)</f>
        <v>6</v>
      </c>
      <c r="E46" s="12">
        <f>D46/(SUMIF('Global Overview'!$A$6:$A$12,'Regional Summaries'!$A$5,'Global Overview'!$C$6:$C$12))</f>
        <v>0.75</v>
      </c>
      <c r="F46" s="10"/>
      <c r="G46" s="10"/>
      <c r="H46" s="10"/>
    </row>
    <row r="47" spans="1:9" x14ac:dyDescent="0.25">
      <c r="A47" s="8" t="s">
        <v>31</v>
      </c>
      <c r="B47" s="11">
        <f>SUMIF(stata_output!$B$344:$H$344,'Regional Summaries'!$A$5,stata_output!$B519:$H519)</f>
        <v>5</v>
      </c>
      <c r="C47" s="12">
        <f>B47/(SUMIF('Global Overview'!$A$6:$A$12,'Regional Summaries'!$A$5,'Global Overview'!$C$6:$C$12))</f>
        <v>0.625</v>
      </c>
      <c r="D47" s="11">
        <f>SUMIF(stata_output!$B$344:$H$344,'Regional Summaries'!$A$5,stata_output!$B526:$H526)</f>
        <v>3</v>
      </c>
      <c r="E47" s="12">
        <f>D47/(SUMIF('Global Overview'!$A$6:$A$12,'Regional Summaries'!$A$5,'Global Overview'!$C$6:$C$12))</f>
        <v>0.375</v>
      </c>
    </row>
    <row r="48" spans="1:9" s="10" customFormat="1" x14ac:dyDescent="0.25">
      <c r="A48" s="8" t="s">
        <v>32</v>
      </c>
      <c r="B48" s="11">
        <f>SUMIF(stata_output!$B$344:$H$344,'Regional Summaries'!$A$5,stata_output!$B533:$H533)</f>
        <v>4</v>
      </c>
      <c r="C48" s="12">
        <f>B48/(SUMIF('Global Overview'!$A$6:$A$12,'Regional Summaries'!$A$5,'Global Overview'!$C$6:$C$12))</f>
        <v>0.5</v>
      </c>
      <c r="D48" s="11">
        <f>SUMIF(stata_output!$B$344:$H$344,'Regional Summaries'!$A$5,stata_output!$B540:$H540)</f>
        <v>5</v>
      </c>
      <c r="E48" s="12">
        <f>D48/(SUMIF('Global Overview'!$A$6:$A$12,'Regional Summaries'!$A$5,'Global Overview'!$C$6:$C$12))</f>
        <v>0.625</v>
      </c>
    </row>
    <row r="49" spans="1:8" x14ac:dyDescent="0.25">
      <c r="A49" s="6" t="s">
        <v>33</v>
      </c>
      <c r="B49" s="11">
        <f>SUMIF(stata_output!$B$344:$H$344,'Regional Summaries'!$A$5,stata_output!$B547:$H547)</f>
        <v>8</v>
      </c>
      <c r="C49" s="12">
        <f>B49/(SUMIF('Global Overview'!$A$6:$A$12,'Regional Summaries'!$A$5,'Global Overview'!$C$6:$C$12))</f>
        <v>1</v>
      </c>
      <c r="D49" s="11">
        <f>SUMIF(stata_output!$B$344:$H$344,'Regional Summaries'!$A$5,stata_output!$B554:$H554)</f>
        <v>4</v>
      </c>
      <c r="E49" s="12">
        <f>D49/(SUMIF('Global Overview'!$A$6:$A$12,'Regional Summaries'!$A$5,'Global Overview'!$C$6:$C$12))</f>
        <v>0.5</v>
      </c>
    </row>
    <row r="50" spans="1:8" x14ac:dyDescent="0.25">
      <c r="A50" s="6" t="s">
        <v>34</v>
      </c>
      <c r="B50" s="11">
        <f>SUMIF(stata_output!$B$344:$H$344,'Regional Summaries'!$A$5,stata_output!$B561:$H561)</f>
        <v>5</v>
      </c>
      <c r="C50" s="12">
        <f>B50/(SUMIF('Global Overview'!$A$6:$A$12,'Regional Summaries'!$A$5,'Global Overview'!$C$6:$C$12))</f>
        <v>0.625</v>
      </c>
      <c r="D50" s="11">
        <f>SUMIF(stata_output!$B$344:$H$344,'Regional Summaries'!$A$5,stata_output!$B568:$H568)</f>
        <v>4</v>
      </c>
      <c r="E50" s="12">
        <f>D50/(SUMIF('Global Overview'!$A$6:$A$12,'Regional Summaries'!$A$5,'Global Overview'!$C$6:$C$12))</f>
        <v>0.5</v>
      </c>
    </row>
    <row r="51" spans="1:8" x14ac:dyDescent="0.25">
      <c r="A51" s="8" t="s">
        <v>35</v>
      </c>
      <c r="B51" s="11">
        <f>SUMIF(stata_output!$B$344:$H$344,'Regional Summaries'!$A$5,stata_output!$B575:$H575)</f>
        <v>6</v>
      </c>
      <c r="C51" s="12">
        <f>B51/(SUMIF('Global Overview'!$A$6:$A$12,'Regional Summaries'!$A$5,'Global Overview'!$C$6:$C$12))</f>
        <v>0.75</v>
      </c>
      <c r="D51" s="11">
        <f>SUMIF(stata_output!$B$344:$H$344,'Regional Summaries'!$A$5,stata_output!$B582:$H582)</f>
        <v>5</v>
      </c>
      <c r="E51" s="12">
        <f>D51/(SUMIF('Global Overview'!$A$6:$A$12,'Regional Summaries'!$A$5,'Global Overview'!$C$6:$C$12))</f>
        <v>0.625</v>
      </c>
      <c r="F51" s="10"/>
      <c r="G51" s="10"/>
      <c r="H51" s="10"/>
    </row>
    <row r="52" spans="1:8" ht="14.65" customHeight="1" x14ac:dyDescent="0.25">
      <c r="A52" s="6" t="s">
        <v>36</v>
      </c>
      <c r="B52" s="11">
        <f>SUMIF(stata_output!$B$344:$H$344,'Regional Summaries'!$A$5,stata_output!$B589:$H589)</f>
        <v>1</v>
      </c>
      <c r="C52" s="12">
        <f>B52/(SUMIF('Global Overview'!$A$6:$A$12,'Regional Summaries'!$A$5,'Global Overview'!$C$6:$C$12))</f>
        <v>0.125</v>
      </c>
      <c r="D52" s="11">
        <f>SUMIF(stata_output!$B$344:$H$344,'Regional Summaries'!$A$5,stata_output!$B596:$H596)</f>
        <v>3</v>
      </c>
      <c r="E52" s="12">
        <f>D52/(SUMIF('Global Overview'!$A$6:$A$12,'Regional Summaries'!$A$5,'Global Overview'!$C$6:$C$12))</f>
        <v>0.375</v>
      </c>
    </row>
    <row r="53" spans="1:8" ht="14.65" customHeight="1" x14ac:dyDescent="0.25">
      <c r="A53" s="6" t="s">
        <v>37</v>
      </c>
      <c r="B53" s="11">
        <f>SUMIF(stata_output!$B$344:$H$344,'Regional Summaries'!$A$5,stata_output!$B603:$H603)</f>
        <v>3</v>
      </c>
      <c r="C53" s="12">
        <f>B53/(SUMIF('Global Overview'!$A$6:$A$12,'Regional Summaries'!$A$5,'Global Overview'!$C$6:$C$12))</f>
        <v>0.375</v>
      </c>
      <c r="D53" s="11">
        <f>SUMIF(stata_output!$B$344:$H$344,'Regional Summaries'!$A$5,stata_output!$B610:$H610)</f>
        <v>1</v>
      </c>
      <c r="E53" s="12">
        <f>D53/(SUMIF('Global Overview'!$A$6:$A$12,'Regional Summaries'!$A$5,'Global Overview'!$C$6:$C$12))</f>
        <v>0.125</v>
      </c>
    </row>
    <row r="54" spans="1:8" ht="14.65" customHeight="1" x14ac:dyDescent="0.25"/>
    <row r="55" spans="1:8" x14ac:dyDescent="0.25">
      <c r="A55" s="131" t="s">
        <v>108</v>
      </c>
      <c r="B55" s="131"/>
      <c r="C55" s="131"/>
      <c r="D55" s="131"/>
      <c r="E55" s="131"/>
    </row>
    <row r="56" spans="1:8" s="10" customFormat="1" x14ac:dyDescent="0.25">
      <c r="A56" s="131"/>
      <c r="B56" s="131"/>
      <c r="C56" s="131"/>
      <c r="D56" s="131"/>
      <c r="E56" s="131"/>
      <c r="F56"/>
      <c r="G56"/>
      <c r="H56"/>
    </row>
    <row r="57" spans="1:8" s="10" customFormat="1" x14ac:dyDescent="0.25">
      <c r="A57" s="131"/>
      <c r="B57" s="131"/>
      <c r="C57" s="131"/>
      <c r="D57" s="131"/>
      <c r="E57" s="131"/>
      <c r="F57"/>
      <c r="G57"/>
      <c r="H57"/>
    </row>
    <row r="58" spans="1:8" s="10" customFormat="1" x14ac:dyDescent="0.25">
      <c r="D58"/>
      <c r="E58"/>
      <c r="F58"/>
      <c r="G58"/>
      <c r="H58"/>
    </row>
    <row r="59" spans="1:8" s="10" customFormat="1" x14ac:dyDescent="0.25">
      <c r="D59"/>
      <c r="E59"/>
      <c r="F59"/>
      <c r="G59"/>
      <c r="H59"/>
    </row>
    <row r="60" spans="1:8" s="10" customFormat="1" x14ac:dyDescent="0.25">
      <c r="D60"/>
      <c r="E60"/>
      <c r="F60"/>
      <c r="G60"/>
      <c r="H60"/>
    </row>
    <row r="61" spans="1:8" s="10" customFormat="1" x14ac:dyDescent="0.25">
      <c r="D61"/>
      <c r="E61"/>
      <c r="F61"/>
      <c r="G61"/>
      <c r="H61"/>
    </row>
    <row r="62" spans="1:8" s="10" customFormat="1" ht="60" x14ac:dyDescent="0.25">
      <c r="A62" s="33" t="s">
        <v>109</v>
      </c>
      <c r="B62" s="30" t="s">
        <v>40</v>
      </c>
      <c r="C62" s="30" t="s">
        <v>110</v>
      </c>
      <c r="D62" s="30" t="s">
        <v>42</v>
      </c>
      <c r="E62" s="30" t="s">
        <v>111</v>
      </c>
      <c r="F62"/>
      <c r="G62"/>
      <c r="H62"/>
    </row>
    <row r="63" spans="1:8" s="9" customFormat="1" x14ac:dyDescent="0.25">
      <c r="A63" s="10"/>
      <c r="B63" s="11">
        <f>B9</f>
        <v>8</v>
      </c>
      <c r="C63" s="32">
        <f>SUMIF(stata_output!B852:H852,'Regional Summaries'!A5,stata_output!B856:H856)</f>
        <v>8</v>
      </c>
      <c r="D63" s="11">
        <f>SUMIF(stata_output!B852:H852,'Regional Summaries'!A5,stata_output!B855:H855)</f>
        <v>7</v>
      </c>
      <c r="E63" s="12">
        <f>D63/C63</f>
        <v>0.875</v>
      </c>
    </row>
    <row r="64" spans="1:8" s="10" customFormat="1" x14ac:dyDescent="0.25">
      <c r="F64"/>
      <c r="G64"/>
      <c r="H64"/>
    </row>
    <row r="65" spans="1:8" s="10" customFormat="1" x14ac:dyDescent="0.25">
      <c r="D65"/>
      <c r="E65"/>
      <c r="F65"/>
      <c r="G65"/>
      <c r="H65"/>
    </row>
    <row r="66" spans="1:8" s="10" customFormat="1" x14ac:dyDescent="0.25">
      <c r="D66"/>
      <c r="E66"/>
      <c r="F66"/>
      <c r="G66"/>
      <c r="H66"/>
    </row>
    <row r="67" spans="1:8" s="10" customFormat="1" x14ac:dyDescent="0.25">
      <c r="D67"/>
      <c r="E67"/>
      <c r="F67"/>
      <c r="G67"/>
      <c r="H67"/>
    </row>
    <row r="68" spans="1:8" s="10" customFormat="1" x14ac:dyDescent="0.25">
      <c r="D68"/>
      <c r="E68"/>
      <c r="F68"/>
      <c r="G68"/>
      <c r="H68"/>
    </row>
    <row r="69" spans="1:8" s="10" customFormat="1" x14ac:dyDescent="0.25">
      <c r="A69" s="113" t="s">
        <v>44</v>
      </c>
      <c r="B69" s="114"/>
      <c r="C69" s="114"/>
    </row>
    <row r="70" spans="1:8" s="10" customFormat="1" x14ac:dyDescent="0.25">
      <c r="A70" s="129" t="s">
        <v>45</v>
      </c>
      <c r="B70" s="82" t="s">
        <v>5</v>
      </c>
      <c r="C70" s="83">
        <f>SUMIF('Global Overview'!A6:A12,'Regional Summaries'!A5,'Global Overview'!E6:E12)</f>
        <v>8</v>
      </c>
    </row>
    <row r="71" spans="1:8" s="10" customFormat="1" x14ac:dyDescent="0.25">
      <c r="A71" s="130"/>
      <c r="B71" s="124" t="s">
        <v>4</v>
      </c>
      <c r="C71" s="124" t="s">
        <v>46</v>
      </c>
    </row>
    <row r="72" spans="1:8" s="10" customFormat="1" ht="30" x14ac:dyDescent="0.25">
      <c r="A72" s="79" t="s">
        <v>47</v>
      </c>
      <c r="B72" s="80">
        <f>SUMIF(stata_output!$B$1185:$H$1185,'Regional Summaries'!$A$5,stata_output!$B1188:$H1188)</f>
        <v>3</v>
      </c>
      <c r="C72" s="81">
        <f>B72/$C$70</f>
        <v>0.375</v>
      </c>
    </row>
    <row r="73" spans="1:8" s="10" customFormat="1" ht="29.65" customHeight="1" x14ac:dyDescent="0.25">
      <c r="A73" s="79" t="s">
        <v>112</v>
      </c>
      <c r="B73" s="80">
        <f>SUMIF(stata_output!$B$1185:$H$1185,'Regional Summaries'!$A$5,stata_output!$B1195:$H1195)</f>
        <v>0</v>
      </c>
      <c r="C73" s="81">
        <f t="shared" ref="C73:C77" si="0">B73/$C$70</f>
        <v>0</v>
      </c>
    </row>
    <row r="74" spans="1:8" s="10" customFormat="1" ht="30" x14ac:dyDescent="0.25">
      <c r="A74" s="79" t="s">
        <v>113</v>
      </c>
      <c r="B74" s="80">
        <f>SUMIF(stata_output!$B$1185:$H$1185,'Regional Summaries'!$A$5,stata_output!$B1202:$H11202)</f>
        <v>2</v>
      </c>
      <c r="C74" s="81">
        <f t="shared" si="0"/>
        <v>0.25</v>
      </c>
    </row>
    <row r="75" spans="1:8" s="10" customFormat="1" ht="30" x14ac:dyDescent="0.25">
      <c r="A75" s="79" t="s">
        <v>114</v>
      </c>
      <c r="B75" s="80">
        <f>SUMIF(stata_output!$B$1185:$H$1185,'Regional Summaries'!$A$5,stata_output!$B1209:$H1209)</f>
        <v>4</v>
      </c>
      <c r="C75" s="81">
        <f t="shared" si="0"/>
        <v>0.5</v>
      </c>
    </row>
    <row r="76" spans="1:8" s="10" customFormat="1" x14ac:dyDescent="0.25">
      <c r="A76" s="79" t="s">
        <v>37</v>
      </c>
      <c r="B76" s="80">
        <f>SUMIF(stata_output!$B$1185:$H$1185,'Regional Summaries'!$A$5,stata_output!$B1216:$H1216)</f>
        <v>1</v>
      </c>
      <c r="C76" s="81">
        <f t="shared" si="0"/>
        <v>0.125</v>
      </c>
    </row>
    <row r="77" spans="1:8" s="10" customFormat="1" ht="30" x14ac:dyDescent="0.25">
      <c r="A77" s="111" t="s">
        <v>51</v>
      </c>
      <c r="B77" s="112">
        <f>SUMIF(stata_output!$B$1185:$H$1185,'Regional Summaries'!$A$5,stata_output!$B1223:$H1223)</f>
        <v>6</v>
      </c>
      <c r="C77" s="103">
        <f t="shared" si="0"/>
        <v>0.75</v>
      </c>
    </row>
    <row r="78" spans="1:8" s="10" customFormat="1" x14ac:dyDescent="0.25"/>
    <row r="79" spans="1:8" s="10" customFormat="1" x14ac:dyDescent="0.25"/>
    <row r="80" spans="1:8" s="10" customFormat="1" x14ac:dyDescent="0.25"/>
    <row r="81" spans="1:8" s="10" customFormat="1" x14ac:dyDescent="0.25"/>
    <row r="82" spans="1:8" s="10" customFormat="1" x14ac:dyDescent="0.25">
      <c r="A82" s="129" t="s">
        <v>52</v>
      </c>
      <c r="B82" s="132" t="s">
        <v>22</v>
      </c>
      <c r="C82" s="133"/>
      <c r="D82" s="132" t="s">
        <v>23</v>
      </c>
      <c r="E82" s="133"/>
    </row>
    <row r="83" spans="1:8" s="10" customFormat="1" x14ac:dyDescent="0.25">
      <c r="A83" s="130"/>
      <c r="B83" s="124" t="s">
        <v>4</v>
      </c>
      <c r="C83" s="124" t="s">
        <v>24</v>
      </c>
      <c r="D83" s="124" t="s">
        <v>4</v>
      </c>
      <c r="E83" s="124" t="s">
        <v>24</v>
      </c>
    </row>
    <row r="84" spans="1:8" s="10" customFormat="1" ht="14.65" customHeight="1" x14ac:dyDescent="0.25">
      <c r="A84" s="8" t="s">
        <v>53</v>
      </c>
      <c r="B84" s="11">
        <f>SUMIF(stata_output!$B$344:$H$344,'Regional Summaries'!$A$5,stata_output!$B617:$H617)</f>
        <v>7</v>
      </c>
      <c r="C84" s="12">
        <f>B84/(SUMIF('Global Overview'!$A$6:$A$12,'Regional Summaries'!$A$5,'Global Overview'!$C$6:$C$12))</f>
        <v>0.875</v>
      </c>
      <c r="D84" s="11">
        <f>SUMIF(stata_output!$B$344:$H$344,'Regional Summaries'!$A$5,stata_output!$B624:$H624)</f>
        <v>6</v>
      </c>
      <c r="E84" s="12">
        <f>D84/(SUMIF('Global Overview'!$A$6:$A$12,'Regional Summaries'!$A$5,'Global Overview'!$C$6:$C$12))</f>
        <v>0.75</v>
      </c>
    </row>
    <row r="85" spans="1:8" s="10" customFormat="1" x14ac:dyDescent="0.25">
      <c r="A85" s="8" t="s">
        <v>54</v>
      </c>
      <c r="B85" s="11">
        <f>SUMIF(stata_output!$B$344:$H$344,'Regional Summaries'!$A$5,stata_output!$B631:$H631)</f>
        <v>3</v>
      </c>
      <c r="C85" s="12">
        <f>B85/(SUMIF('Global Overview'!$A$6:$A$12,'Regional Summaries'!$A$5,'Global Overview'!$C$6:$C$12))</f>
        <v>0.375</v>
      </c>
      <c r="D85" s="11">
        <f>SUMIF(stata_output!$B$344:$H$344,'Regional Summaries'!$A$5,stata_output!$B638:$H638)</f>
        <v>4</v>
      </c>
      <c r="E85" s="12">
        <f>D85/(SUMIF('Global Overview'!$A$6:$A$12,'Regional Summaries'!$A$5,'Global Overview'!$C$6:$C$12))</f>
        <v>0.5</v>
      </c>
      <c r="F85"/>
      <c r="G85"/>
      <c r="H85"/>
    </row>
    <row r="86" spans="1:8" s="10" customFormat="1" x14ac:dyDescent="0.25">
      <c r="A86" s="8" t="s">
        <v>55</v>
      </c>
      <c r="B86" s="11">
        <f>SUMIF(stata_output!$B$344:$H$344,'Regional Summaries'!$A$5,stata_output!$B645:$H645)</f>
        <v>2</v>
      </c>
      <c r="C86" s="12">
        <f>B86/(SUMIF('Global Overview'!$A$6:$A$12,'Regional Summaries'!$A$5,'Global Overview'!$C$6:$C$12))</f>
        <v>0.25</v>
      </c>
      <c r="D86" s="11">
        <f>SUMIF(stata_output!$B$344:$H$344,'Regional Summaries'!$A$5,stata_output!$B652:$H652)</f>
        <v>2</v>
      </c>
      <c r="E86" s="12">
        <f>D86/(SUMIF('Global Overview'!$A$6:$A$12,'Regional Summaries'!$A$5,'Global Overview'!$C$6:$C$12))</f>
        <v>0.25</v>
      </c>
      <c r="F86"/>
      <c r="G86"/>
      <c r="H86"/>
    </row>
    <row r="87" spans="1:8" s="10" customFormat="1" x14ac:dyDescent="0.25">
      <c r="A87" s="8" t="s">
        <v>56</v>
      </c>
      <c r="B87" s="11">
        <f>SUMIF(stata_output!$B$344:$H$344,'Regional Summaries'!$A$5,stata_output!$B659:$H659)</f>
        <v>1</v>
      </c>
      <c r="C87" s="12">
        <f>B87/(SUMIF('Global Overview'!$A$6:$A$12,'Regional Summaries'!$A$5,'Global Overview'!$C$6:$C$12))</f>
        <v>0.125</v>
      </c>
      <c r="D87" s="11">
        <f>SUMIF(stata_output!$B$344:$H$344,'Regional Summaries'!$A$5,stata_output!$B666:$H666)</f>
        <v>0</v>
      </c>
      <c r="E87" s="12">
        <f>D87/(SUMIF('Global Overview'!$A$6:$A$12,'Regional Summaries'!$A$5,'Global Overview'!$C$6:$C$12))</f>
        <v>0</v>
      </c>
      <c r="F87"/>
      <c r="G87"/>
      <c r="H87"/>
    </row>
    <row r="88" spans="1:8" s="10" customFormat="1" x14ac:dyDescent="0.25">
      <c r="A88" s="104"/>
      <c r="B88" s="55"/>
      <c r="C88" s="104"/>
      <c r="D88" s="55"/>
      <c r="E88" s="104"/>
      <c r="F88"/>
      <c r="G88"/>
      <c r="H88"/>
    </row>
    <row r="89" spans="1:8" ht="14.65" customHeight="1" x14ac:dyDescent="0.25">
      <c r="A89" s="131" t="s">
        <v>115</v>
      </c>
      <c r="B89" s="131"/>
      <c r="C89" s="131"/>
      <c r="D89" s="131"/>
      <c r="E89" s="131"/>
      <c r="F89" s="10"/>
      <c r="G89" s="10"/>
      <c r="H89" s="10"/>
    </row>
    <row r="90" spans="1:8" ht="14.65" customHeight="1" x14ac:dyDescent="0.25">
      <c r="A90" s="131"/>
      <c r="B90" s="131"/>
      <c r="C90" s="131"/>
      <c r="D90" s="131"/>
      <c r="E90" s="131"/>
      <c r="F90" s="10"/>
      <c r="G90" s="10"/>
      <c r="H90" s="10"/>
    </row>
    <row r="91" spans="1:8" ht="14.65" customHeight="1" x14ac:dyDescent="0.25">
      <c r="A91" s="131"/>
      <c r="B91" s="131"/>
      <c r="C91" s="131"/>
      <c r="D91" s="131"/>
      <c r="E91" s="131"/>
      <c r="F91" s="10"/>
      <c r="G91" s="10"/>
      <c r="H91" s="10"/>
    </row>
    <row r="92" spans="1:8" ht="14.65" customHeight="1" x14ac:dyDescent="0.25">
      <c r="F92" s="10"/>
      <c r="G92" s="10"/>
      <c r="H92" s="10"/>
    </row>
    <row r="93" spans="1:8" ht="14.65" customHeight="1" x14ac:dyDescent="0.25">
      <c r="F93" s="10"/>
      <c r="G93" s="10"/>
      <c r="H93" s="10"/>
    </row>
    <row r="94" spans="1:8" ht="14.65" customHeight="1" x14ac:dyDescent="0.25">
      <c r="F94" s="10"/>
      <c r="G94" s="10"/>
      <c r="H94" s="10"/>
    </row>
    <row r="95" spans="1:8" s="5" customFormat="1" ht="14.65" customHeight="1" x14ac:dyDescent="0.25">
      <c r="A95" s="14"/>
      <c r="B95" s="15"/>
      <c r="C95" s="15"/>
      <c r="D95" s="15"/>
      <c r="E95" s="15"/>
      <c r="F95" s="15"/>
      <c r="G95" s="15"/>
      <c r="H95" s="15"/>
    </row>
    <row r="96" spans="1:8" ht="14.65" customHeight="1" x14ac:dyDescent="0.25">
      <c r="A96" s="139" t="s">
        <v>59</v>
      </c>
      <c r="B96" s="139"/>
      <c r="C96" s="139"/>
      <c r="D96" s="139"/>
      <c r="E96" s="139"/>
      <c r="F96" s="5"/>
      <c r="G96" s="5"/>
      <c r="H96" s="5"/>
    </row>
    <row r="97" spans="1:8" s="5" customFormat="1" ht="14.65" customHeight="1" x14ac:dyDescent="0.25">
      <c r="A97" s="14"/>
      <c r="B97" s="15"/>
      <c r="C97" s="15"/>
      <c r="D97" s="15"/>
      <c r="E97" s="15"/>
      <c r="F97" s="15"/>
      <c r="G97" s="15"/>
      <c r="H97" s="15"/>
    </row>
    <row r="98" spans="1:8" s="5" customFormat="1" ht="14.65" customHeight="1" x14ac:dyDescent="0.25">
      <c r="A98" s="129" t="s">
        <v>60</v>
      </c>
      <c r="B98" s="132" t="s">
        <v>22</v>
      </c>
      <c r="C98" s="133"/>
      <c r="D98" s="132" t="s">
        <v>23</v>
      </c>
      <c r="E98" s="133"/>
      <c r="F98" s="15"/>
      <c r="G98" s="15"/>
      <c r="H98" s="15"/>
    </row>
    <row r="99" spans="1:8" s="5" customFormat="1" ht="14.65" customHeight="1" x14ac:dyDescent="0.25">
      <c r="A99" s="130"/>
      <c r="B99" s="124" t="s">
        <v>4</v>
      </c>
      <c r="C99" s="124" t="s">
        <v>24</v>
      </c>
      <c r="D99" s="124" t="s">
        <v>4</v>
      </c>
      <c r="E99" s="124" t="s">
        <v>24</v>
      </c>
      <c r="F99" s="15"/>
      <c r="G99" s="15"/>
      <c r="H99" s="15"/>
    </row>
    <row r="100" spans="1:8" s="5" customFormat="1" ht="14.65" customHeight="1" x14ac:dyDescent="0.25">
      <c r="A100" s="8" t="s">
        <v>61</v>
      </c>
      <c r="B100" s="11">
        <f>SUMIF(stata_output!$B$344:$H$344,'Regional Summaries'!$A$5,stata_output!$B673:$H673)</f>
        <v>4</v>
      </c>
      <c r="C100" s="12">
        <f>B100/(SUMIF('Global Overview'!$A$6:$A$12,'Regional Summaries'!$A$5,'Global Overview'!$C$6:$C$12))</f>
        <v>0.5</v>
      </c>
      <c r="D100" s="11">
        <f>SUMIF(stata_output!$B$344:$H$344,'Regional Summaries'!$A$5,stata_output!$B680:$H680)</f>
        <v>1</v>
      </c>
      <c r="E100" s="12">
        <f>D100/(SUMIF('Global Overview'!$A$6:$A$12,'Regional Summaries'!$A$5,'Global Overview'!$C$6:$C$12))</f>
        <v>0.125</v>
      </c>
      <c r="F100" s="15"/>
      <c r="G100" s="15"/>
      <c r="H100" s="15"/>
    </row>
    <row r="101" spans="1:8" s="5" customFormat="1" ht="14.65" customHeight="1" x14ac:dyDescent="0.25">
      <c r="A101" s="8" t="s">
        <v>62</v>
      </c>
      <c r="B101" s="11">
        <f>SUMIF(stata_output!$B$344:$H$344,'Regional Summaries'!$A$5,stata_output!$B687:$H687)</f>
        <v>5</v>
      </c>
      <c r="C101" s="12">
        <f>B101/(SUMIF('Global Overview'!$A$6:$A$12,'Regional Summaries'!$A$5,'Global Overview'!$C$6:$C$12))</f>
        <v>0.625</v>
      </c>
      <c r="D101" s="11">
        <f>SUMIF(stata_output!$B$344:$H$344,'Regional Summaries'!$A$5,stata_output!$B694:$H694)</f>
        <v>8</v>
      </c>
      <c r="E101" s="12">
        <f>D101/(SUMIF('Global Overview'!$A$6:$A$12,'Regional Summaries'!$A$5,'Global Overview'!$C$6:$C$12))</f>
        <v>1</v>
      </c>
      <c r="F101" s="15"/>
      <c r="G101" s="15"/>
      <c r="H101" s="15"/>
    </row>
    <row r="102" spans="1:8" s="5" customFormat="1" ht="14.65" customHeight="1" x14ac:dyDescent="0.25">
      <c r="A102" s="8" t="s">
        <v>63</v>
      </c>
      <c r="B102" s="11">
        <f>SUMIF(stata_output!$B$344:$H$344,'Regional Summaries'!$A$5,stata_output!$B701:$H701)</f>
        <v>4</v>
      </c>
      <c r="C102" s="12">
        <f>B102/(SUMIF('Global Overview'!$A$6:$A$12,'Regional Summaries'!$A$5,'Global Overview'!$C$6:$C$12))</f>
        <v>0.5</v>
      </c>
      <c r="D102" s="11">
        <f>SUMIF(stata_output!$B$344:$H$344,'Regional Summaries'!$A$5,stata_output!$B708:$H708)</f>
        <v>8</v>
      </c>
      <c r="E102" s="12">
        <f>D102/(SUMIF('Global Overview'!$A$6:$A$12,'Regional Summaries'!$A$5,'Global Overview'!$C$6:$C$12))</f>
        <v>1</v>
      </c>
      <c r="F102" s="15"/>
      <c r="G102" s="15"/>
      <c r="H102" s="15"/>
    </row>
    <row r="103" spans="1:8" s="5" customFormat="1" ht="14.65" customHeight="1" x14ac:dyDescent="0.25">
      <c r="A103" s="8" t="s">
        <v>64</v>
      </c>
      <c r="B103" s="11">
        <f>SUMIF(stata_output!$B$344:$H$344,'Regional Summaries'!$A$5,stata_output!$B715:$H715)</f>
        <v>6</v>
      </c>
      <c r="C103" s="12">
        <f>B103/(SUMIF('Global Overview'!$A$6:$A$12,'Regional Summaries'!$A$5,'Global Overview'!$C$6:$C$12))</f>
        <v>0.75</v>
      </c>
      <c r="D103" s="11">
        <f>SUMIF(stata_output!$B$344:$H$344,'Regional Summaries'!$A$5,stata_output!$B722:$H722)</f>
        <v>8</v>
      </c>
      <c r="E103" s="12">
        <f>D103/(SUMIF('Global Overview'!$A$6:$A$12,'Regional Summaries'!$A$5,'Global Overview'!$C$6:$C$12))</f>
        <v>1</v>
      </c>
      <c r="F103" s="15"/>
      <c r="G103" s="15"/>
      <c r="H103" s="15"/>
    </row>
    <row r="104" spans="1:8" ht="14.65" customHeight="1" x14ac:dyDescent="0.25">
      <c r="A104" s="8" t="s">
        <v>56</v>
      </c>
      <c r="B104" s="11">
        <f>SUMIF(stata_output!$B$344:$H$344,'Regional Summaries'!$A$5,stata_output!$B729:$H729)</f>
        <v>1</v>
      </c>
      <c r="C104" s="12">
        <f>B104/(SUMIF('Global Overview'!$A$6:$A$12,'Regional Summaries'!$A$5,'Global Overview'!$C$6:$C$12))</f>
        <v>0.125</v>
      </c>
      <c r="D104" s="11">
        <f>SUMIF(stata_output!$B$344:$H$344,'Regional Summaries'!$A$5,stata_output!$B736:$H736)</f>
        <v>2</v>
      </c>
      <c r="E104" s="12">
        <f>D104/(SUMIF('Global Overview'!$A$6:$A$12,'Regional Summaries'!$A$5,'Global Overview'!$C$6:$C$12))</f>
        <v>0.25</v>
      </c>
      <c r="F104" s="5"/>
      <c r="G104" s="5"/>
      <c r="H104" s="5"/>
    </row>
    <row r="105" spans="1:8" s="5" customFormat="1" ht="14.65" customHeight="1" x14ac:dyDescent="0.25">
      <c r="A105" s="14"/>
      <c r="B105" s="15"/>
      <c r="C105" s="15"/>
      <c r="D105" s="15"/>
      <c r="E105" s="15"/>
      <c r="F105" s="15"/>
      <c r="G105" s="15"/>
      <c r="H105" s="15"/>
    </row>
    <row r="106" spans="1:8" s="5" customFormat="1" ht="14.65" customHeight="1" x14ac:dyDescent="0.25">
      <c r="A106" s="131" t="s">
        <v>65</v>
      </c>
      <c r="B106" s="131"/>
      <c r="C106" s="131"/>
      <c r="D106" s="131"/>
      <c r="E106" s="131"/>
      <c r="F106" s="15"/>
      <c r="G106" s="15"/>
      <c r="H106" s="15"/>
    </row>
    <row r="107" spans="1:8" s="5" customFormat="1" ht="14.65" customHeight="1" x14ac:dyDescent="0.25">
      <c r="A107" s="131"/>
      <c r="B107" s="131"/>
      <c r="C107" s="131"/>
      <c r="D107" s="131"/>
      <c r="E107" s="131"/>
      <c r="F107" s="15"/>
      <c r="G107" s="15"/>
      <c r="H107" s="15"/>
    </row>
    <row r="108" spans="1:8" ht="14.65" customHeight="1" x14ac:dyDescent="0.25">
      <c r="A108" s="131"/>
      <c r="B108" s="131"/>
      <c r="C108" s="131"/>
      <c r="D108" s="131"/>
      <c r="E108" s="131"/>
      <c r="F108" s="5"/>
      <c r="G108" s="5"/>
      <c r="H108" s="5"/>
    </row>
    <row r="109" spans="1:8" s="5" customFormat="1" ht="14.65" customHeight="1" x14ac:dyDescent="0.25">
      <c r="F109" s="15"/>
      <c r="G109" s="15"/>
      <c r="H109" s="15"/>
    </row>
    <row r="110" spans="1:8" ht="14.65" customHeight="1" x14ac:dyDescent="0.25"/>
    <row r="111" spans="1:8" s="15" customFormat="1" x14ac:dyDescent="0.25">
      <c r="A111" s="139" t="s">
        <v>66</v>
      </c>
      <c r="B111" s="139"/>
      <c r="C111" s="139"/>
      <c r="D111" s="139"/>
      <c r="E111" s="139"/>
    </row>
    <row r="112" spans="1:8" s="15" customFormat="1" x14ac:dyDescent="0.25">
      <c r="A112" s="7"/>
      <c r="B112" s="5"/>
      <c r="C112" s="5"/>
      <c r="D112" s="5"/>
      <c r="E112" s="5"/>
    </row>
    <row r="113" spans="1:5" s="15" customFormat="1" x14ac:dyDescent="0.25">
      <c r="A113" s="129" t="s">
        <v>67</v>
      </c>
      <c r="B113" s="132" t="s">
        <v>22</v>
      </c>
      <c r="C113" s="133"/>
      <c r="D113" s="132" t="s">
        <v>23</v>
      </c>
      <c r="E113" s="133"/>
    </row>
    <row r="114" spans="1:5" s="15" customFormat="1" x14ac:dyDescent="0.25">
      <c r="A114" s="130"/>
      <c r="B114" s="124" t="s">
        <v>4</v>
      </c>
      <c r="C114" s="124" t="s">
        <v>24</v>
      </c>
      <c r="D114" s="124" t="s">
        <v>4</v>
      </c>
      <c r="E114" s="124" t="s">
        <v>24</v>
      </c>
    </row>
    <row r="115" spans="1:5" s="15" customFormat="1" x14ac:dyDescent="0.25">
      <c r="A115" s="8" t="s">
        <v>116</v>
      </c>
      <c r="B115" s="11">
        <f>SUMIF(stata_output!$B$344:$H$344,'Regional Summaries'!$A$5,stata_output!$B743:$H743)</f>
        <v>5</v>
      </c>
      <c r="C115" s="12">
        <f>B115/(SUMIF('Global Overview'!$A$6:$A$12,'Regional Summaries'!$A$5,'Global Overview'!$C$6:$C$12))</f>
        <v>0.625</v>
      </c>
      <c r="D115" s="11">
        <f>SUMIF(stata_output!$B$344:$H$344,'Regional Summaries'!$A$5,stata_output!$B750:$H750)</f>
        <v>7</v>
      </c>
      <c r="E115" s="12">
        <f>D115/(SUMIF('Global Overview'!$A$6:$A$12,'Regional Summaries'!$A$5,'Global Overview'!$C$6:$C$12))</f>
        <v>0.875</v>
      </c>
    </row>
    <row r="116" spans="1:5" s="15" customFormat="1" x14ac:dyDescent="0.25">
      <c r="A116" s="8" t="s">
        <v>117</v>
      </c>
      <c r="B116" s="11">
        <f>SUMIF(stata_output!$B$344:$H$344,'Regional Summaries'!$A$5,stata_output!$B757:$H757)</f>
        <v>6</v>
      </c>
      <c r="C116" s="12">
        <f>B116/(SUMIF('Global Overview'!$A$6:$A$12,'Regional Summaries'!$A$5,'Global Overview'!$C$6:$C$12))</f>
        <v>0.75</v>
      </c>
      <c r="D116" s="11">
        <f>SUMIF(stata_output!$B$344:$H$344,'Regional Summaries'!$A$5,stata_output!$B764:$H764)</f>
        <v>7</v>
      </c>
      <c r="E116" s="12">
        <f>D116/(SUMIF('Global Overview'!$A$6:$A$12,'Regional Summaries'!$A$5,'Global Overview'!$C$6:$C$12))</f>
        <v>0.875</v>
      </c>
    </row>
    <row r="117" spans="1:5" s="15" customFormat="1" x14ac:dyDescent="0.25">
      <c r="A117" s="8" t="s">
        <v>70</v>
      </c>
      <c r="B117" s="11">
        <f>SUMIF(stata_output!$B$344:$H$344,'Regional Summaries'!$A$5,stata_output!$B771:$H771)</f>
        <v>3</v>
      </c>
      <c r="C117" s="12">
        <f>B117/(SUMIF('Global Overview'!$A$6:$A$12,'Regional Summaries'!$A$5,'Global Overview'!$C$6:$C$12))</f>
        <v>0.375</v>
      </c>
      <c r="D117" s="11">
        <f>SUMIF(stata_output!$B$344:$H$344,'Regional Summaries'!$A$5,stata_output!$B778:$H778)</f>
        <v>4</v>
      </c>
      <c r="E117" s="12">
        <f>D117/(SUMIF('Global Overview'!$A$6:$A$12,'Regional Summaries'!$A$5,'Global Overview'!$C$6:$C$12))</f>
        <v>0.5</v>
      </c>
    </row>
    <row r="118" spans="1:5" s="15" customFormat="1" x14ac:dyDescent="0.25">
      <c r="A118" s="8" t="s">
        <v>71</v>
      </c>
      <c r="B118" s="11">
        <f>SUMIF(stata_output!$B$344:$H$344,'Regional Summaries'!$A$5,stata_output!$B785:$H785)</f>
        <v>5</v>
      </c>
      <c r="C118" s="12">
        <f>B118/(SUMIF('Global Overview'!$A$6:$A$12,'Regional Summaries'!$A$5,'Global Overview'!$C$6:$C$12))</f>
        <v>0.625</v>
      </c>
      <c r="D118" s="11">
        <f>SUMIF(stata_output!$B$344:$H$344,'Regional Summaries'!$A$5,stata_output!$B792:$H792)</f>
        <v>7</v>
      </c>
      <c r="E118" s="12">
        <f>D118/(SUMIF('Global Overview'!$A$6:$A$12,'Regional Summaries'!$A$5,'Global Overview'!$C$6:$C$12))</f>
        <v>0.875</v>
      </c>
    </row>
    <row r="119" spans="1:5" x14ac:dyDescent="0.25">
      <c r="A119" s="8" t="s">
        <v>118</v>
      </c>
      <c r="B119" s="11">
        <f>SUMIF(stata_output!$B$344:$H$344,'Regional Summaries'!$A$5,stata_output!$B799:$H799)</f>
        <v>4</v>
      </c>
      <c r="C119" s="12">
        <f>B119/(SUMIF('Global Overview'!$A$6:$A$12,'Regional Summaries'!$A$5,'Global Overview'!$C$6:$C$12))</f>
        <v>0.5</v>
      </c>
      <c r="D119" s="11">
        <f>SUMIF(stata_output!$B$344:$H$344,'Regional Summaries'!$A$5,stata_output!$B806:$H806)</f>
        <v>4</v>
      </c>
      <c r="E119" s="12">
        <f>D119/(SUMIF('Global Overview'!$A$6:$A$12,'Regional Summaries'!$A$5,'Global Overview'!$C$6:$C$12))</f>
        <v>0.5</v>
      </c>
    </row>
    <row r="120" spans="1:5" x14ac:dyDescent="0.25">
      <c r="A120" s="8" t="s">
        <v>119</v>
      </c>
      <c r="B120" s="11">
        <f>SUMIF(stata_output!$B$344:$H$344,'Regional Summaries'!$A$5,stata_output!$B813:$H813)</f>
        <v>3</v>
      </c>
      <c r="C120" s="12">
        <f>B120/(SUMIF('Global Overview'!$A$6:$A$12,'Regional Summaries'!$A$5,'Global Overview'!$C$6:$C$12))</f>
        <v>0.375</v>
      </c>
      <c r="D120" s="11">
        <f>SUMIF(stata_output!$B$344:$H$344,'Regional Summaries'!$A$5,stata_output!$B820:$H820)</f>
        <v>5</v>
      </c>
      <c r="E120" s="12">
        <f>D120/(SUMIF('Global Overview'!$A$6:$A$12,'Regional Summaries'!$A$5,'Global Overview'!$C$6:$C$12))</f>
        <v>0.625</v>
      </c>
    </row>
    <row r="121" spans="1:5" x14ac:dyDescent="0.25">
      <c r="A121" s="8" t="s">
        <v>74</v>
      </c>
      <c r="B121" s="11">
        <f>SUMIF(stata_output!$B$344:$H$344,'Regional Summaries'!$A$5,stata_output!$B827:$H827)</f>
        <v>4</v>
      </c>
      <c r="C121" s="12">
        <f>B121/(SUMIF('Global Overview'!$A$6:$A$12,'Regional Summaries'!$A$5,'Global Overview'!$C$6:$C$12))</f>
        <v>0.5</v>
      </c>
      <c r="D121" s="11">
        <f>SUMIF(stata_output!$B$344:$H$344,'Regional Summaries'!$A$5,stata_output!$B834:$H834)</f>
        <v>5</v>
      </c>
      <c r="E121" s="12">
        <f>D121/(SUMIF('Global Overview'!$A$6:$A$12,'Regional Summaries'!$A$5,'Global Overview'!$C$6:$C$12))</f>
        <v>0.625</v>
      </c>
    </row>
    <row r="122" spans="1:5" x14ac:dyDescent="0.25">
      <c r="A122" s="8" t="s">
        <v>56</v>
      </c>
      <c r="B122" s="11">
        <f>SUMIF(stata_output!$B$344:$H$344,'Regional Summaries'!$A$5,stata_output!$B841:$H841)</f>
        <v>1</v>
      </c>
      <c r="C122" s="12">
        <f>B122/(SUMIF('Global Overview'!$A$6:$A$12,'Regional Summaries'!$A$5,'Global Overview'!$C$6:$C$12))</f>
        <v>0.125</v>
      </c>
      <c r="D122" s="11">
        <f>SUMIF(stata_output!$B$344:$H$344,'Regional Summaries'!$A$5,stata_output!$B848:$H848)</f>
        <v>0</v>
      </c>
      <c r="E122" s="12">
        <f>D122/(SUMIF('Global Overview'!$A$6:$A$12,'Regional Summaries'!$A$5,'Global Overview'!$C$6:$C$12))</f>
        <v>0</v>
      </c>
    </row>
    <row r="124" spans="1:5" x14ac:dyDescent="0.25">
      <c r="A124" s="131" t="s">
        <v>120</v>
      </c>
      <c r="B124" s="131"/>
      <c r="C124" s="131"/>
      <c r="D124" s="131"/>
      <c r="E124" s="131"/>
    </row>
    <row r="125" spans="1:5" x14ac:dyDescent="0.25">
      <c r="A125" s="131"/>
      <c r="B125" s="131"/>
      <c r="C125" s="131"/>
      <c r="D125" s="131"/>
      <c r="E125" s="131"/>
    </row>
    <row r="126" spans="1:5" x14ac:dyDescent="0.25">
      <c r="A126" s="131"/>
      <c r="B126" s="131"/>
      <c r="C126" s="131"/>
      <c r="D126" s="131"/>
      <c r="E126" s="131"/>
    </row>
    <row r="130" spans="1:6" x14ac:dyDescent="0.25">
      <c r="A130" s="113" t="s">
        <v>44</v>
      </c>
      <c r="B130" s="114"/>
      <c r="C130" s="114"/>
      <c r="D130" s="62"/>
    </row>
    <row r="131" spans="1:6" x14ac:dyDescent="0.25">
      <c r="A131" s="139" t="s">
        <v>90</v>
      </c>
      <c r="B131" s="139"/>
      <c r="C131" s="139"/>
      <c r="D131" s="29"/>
      <c r="E131" s="29"/>
      <c r="F131" s="101"/>
    </row>
    <row r="133" spans="1:6" x14ac:dyDescent="0.25">
      <c r="A133" s="129" t="s">
        <v>91</v>
      </c>
      <c r="B133" s="82" t="s">
        <v>5</v>
      </c>
      <c r="C133" s="83">
        <f>SUMIF('Global Overview'!A6:A12,'Regional Summaries'!A5,'Global Overview'!E6:E12)</f>
        <v>8</v>
      </c>
    </row>
    <row r="134" spans="1:6" x14ac:dyDescent="0.25">
      <c r="A134" s="130"/>
      <c r="B134" s="124" t="s">
        <v>4</v>
      </c>
      <c r="C134" s="124" t="s">
        <v>46</v>
      </c>
    </row>
    <row r="135" spans="1:6" s="9" customFormat="1" ht="30" customHeight="1" x14ac:dyDescent="0.25">
      <c r="A135" s="105" t="s">
        <v>121</v>
      </c>
      <c r="B135" s="106">
        <f>SUMIF(stata_output!$B$1235:$H$1235,'Regional Summaries'!$A$5,stata_output!$B1238:$H1238)</f>
        <v>2</v>
      </c>
      <c r="C135" s="107">
        <f>B135/$C$133</f>
        <v>0.25</v>
      </c>
    </row>
    <row r="136" spans="1:6" s="9" customFormat="1" ht="30" customHeight="1" x14ac:dyDescent="0.25">
      <c r="A136" s="105" t="s">
        <v>122</v>
      </c>
      <c r="B136" s="106">
        <f>SUMIF(stata_output!$B$1235:$H$1235,'Regional Summaries'!$A$5,stata_output!$B1245:$H1245)</f>
        <v>2</v>
      </c>
      <c r="C136" s="107">
        <f t="shared" ref="C136:C142" si="1">B136/$C$133</f>
        <v>0.25</v>
      </c>
    </row>
    <row r="137" spans="1:6" s="9" customFormat="1" ht="30" customHeight="1" x14ac:dyDescent="0.25">
      <c r="A137" s="105" t="s">
        <v>123</v>
      </c>
      <c r="B137" s="106">
        <f>SUMIF(stata_output!$B$1235:$H$1235,'Regional Summaries'!$A$5,stata_output!$B1252:$H1252)</f>
        <v>0</v>
      </c>
      <c r="C137" s="107">
        <f t="shared" si="1"/>
        <v>0</v>
      </c>
    </row>
    <row r="138" spans="1:6" s="9" customFormat="1" ht="30" customHeight="1" x14ac:dyDescent="0.25">
      <c r="A138" s="105" t="s">
        <v>95</v>
      </c>
      <c r="B138" s="106">
        <f>SUMIF(stata_output!$B$1235:$H$1235,'Regional Summaries'!$A$5,stata_output!$B1259:$H1259)</f>
        <v>3</v>
      </c>
      <c r="C138" s="107">
        <f t="shared" si="1"/>
        <v>0.375</v>
      </c>
    </row>
    <row r="139" spans="1:6" s="9" customFormat="1" ht="30" customHeight="1" x14ac:dyDescent="0.25">
      <c r="A139" s="105" t="s">
        <v>124</v>
      </c>
      <c r="B139" s="106">
        <f>SUMIF(stata_output!$B$1235:$H$1235,'Regional Summaries'!$A$5,stata_output!$B1266:$H1266)</f>
        <v>4</v>
      </c>
      <c r="C139" s="107">
        <f t="shared" si="1"/>
        <v>0.5</v>
      </c>
    </row>
    <row r="140" spans="1:6" s="9" customFormat="1" ht="30" customHeight="1" x14ac:dyDescent="0.25">
      <c r="A140" s="105" t="s">
        <v>125</v>
      </c>
      <c r="B140" s="106">
        <f>SUMIF(stata_output!$B$1235:$H$1235,'Regional Summaries'!$A$5,stata_output!$B1273:$H1273)</f>
        <v>3</v>
      </c>
      <c r="C140" s="107">
        <f t="shared" si="1"/>
        <v>0.375</v>
      </c>
    </row>
    <row r="141" spans="1:6" s="9" customFormat="1" ht="30" customHeight="1" x14ac:dyDescent="0.25">
      <c r="A141" s="105" t="s">
        <v>126</v>
      </c>
      <c r="B141" s="106">
        <f>SUMIF(stata_output!$B$1235:$H$1235,'Regional Summaries'!$A$5,stata_output!$B1280:$H1280)</f>
        <v>1</v>
      </c>
      <c r="C141" s="107">
        <f t="shared" si="1"/>
        <v>0.125</v>
      </c>
    </row>
    <row r="142" spans="1:6" s="9" customFormat="1" ht="30" customHeight="1" x14ac:dyDescent="0.25">
      <c r="A142" s="110" t="s">
        <v>99</v>
      </c>
      <c r="B142" s="109">
        <f>SUMIF(stata_output!$B$1235:$H$1235,'Regional Summaries'!$A$5,stata_output!$B1287:$H1287)</f>
        <v>7</v>
      </c>
      <c r="C142" s="108">
        <f t="shared" si="1"/>
        <v>0.875</v>
      </c>
    </row>
    <row r="144" spans="1:6" x14ac:dyDescent="0.25">
      <c r="A144" s="131" t="s">
        <v>127</v>
      </c>
      <c r="B144" s="131"/>
      <c r="C144" s="131"/>
      <c r="D144" s="131"/>
      <c r="E144" s="131"/>
    </row>
    <row r="145" spans="1:5" x14ac:dyDescent="0.25">
      <c r="A145" s="131"/>
      <c r="B145" s="131"/>
      <c r="C145" s="131"/>
      <c r="D145" s="131"/>
      <c r="E145" s="131"/>
    </row>
    <row r="146" spans="1:5" x14ac:dyDescent="0.25">
      <c r="A146" s="131"/>
      <c r="B146" s="131"/>
      <c r="C146" s="131"/>
      <c r="D146" s="131"/>
      <c r="E146" s="131"/>
    </row>
  </sheetData>
  <mergeCells count="29">
    <mergeCell ref="A144:E146"/>
    <mergeCell ref="A2:E2"/>
    <mergeCell ref="A1:E1"/>
    <mergeCell ref="A35:A36"/>
    <mergeCell ref="B35:C35"/>
    <mergeCell ref="D35:E35"/>
    <mergeCell ref="A20:C20"/>
    <mergeCell ref="A42:E42"/>
    <mergeCell ref="A44:A45"/>
    <mergeCell ref="B44:C44"/>
    <mergeCell ref="D44:E44"/>
    <mergeCell ref="B82:C82"/>
    <mergeCell ref="D82:E82"/>
    <mergeCell ref="A82:A83"/>
    <mergeCell ref="A55:E57"/>
    <mergeCell ref="A133:A134"/>
    <mergeCell ref="A131:C131"/>
    <mergeCell ref="A70:A71"/>
    <mergeCell ref="A96:E96"/>
    <mergeCell ref="A89:E91"/>
    <mergeCell ref="A124:E126"/>
    <mergeCell ref="A98:A99"/>
    <mergeCell ref="B98:C98"/>
    <mergeCell ref="D98:E98"/>
    <mergeCell ref="A111:E111"/>
    <mergeCell ref="A113:A114"/>
    <mergeCell ref="B113:C113"/>
    <mergeCell ref="D113:E113"/>
    <mergeCell ref="A106:E108"/>
  </mergeCells>
  <conditionalFormatting sqref="A135:A141">
    <cfRule type="expression" dxfId="113" priority="3">
      <formula>NOT($A168=$A167)</formula>
    </cfRule>
  </conditionalFormatting>
  <conditionalFormatting sqref="A142">
    <cfRule type="expression" dxfId="112" priority="1">
      <formula>NOT($A176=$A175)</formula>
    </cfRule>
  </conditionalFormatting>
  <dataValidations count="1">
    <dataValidation allowBlank="1" showInputMessage="1" showErrorMessage="1" sqref="A100" xr:uid="{33917E79-8692-4CD5-8518-E176FEE2857C}"/>
  </dataValidations>
  <pageMargins left="0.7" right="0.7" top="0.75" bottom="0.75" header="0.3" footer="0.3"/>
  <pageSetup paperSize="0" orientation="portrait" horizontalDpi="0" verticalDpi="0" copies="0"/>
  <ignoredErrors>
    <ignoredError sqref="D115:D122 D100:D104 D84:D87 D46:D53 D37:D3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3BFCE9C-C4BE-4AEB-9E2A-3D35360A6A72}">
          <x14:formula1>
            <xm:f>'country list'!$B$2:$B$8</xm:f>
          </x14:formula1>
          <xm:sqref>A5:B5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BCBC-9DF2-4F85-B94C-F9BECA2DB1BF}">
  <dimension ref="A1:S139"/>
  <sheetViews>
    <sheetView workbookViewId="0">
      <selection activeCell="E38" sqref="E38"/>
    </sheetView>
  </sheetViews>
  <sheetFormatPr defaultColWidth="8.7109375" defaultRowHeight="15" x14ac:dyDescent="0.25"/>
  <cols>
    <col min="1" max="1" width="35.7109375" customWidth="1"/>
    <col min="2" max="3" width="13.140625" customWidth="1"/>
    <col min="4" max="5" width="11.140625" customWidth="1"/>
    <col min="6" max="6" width="11.7109375" customWidth="1"/>
    <col min="7" max="7" width="12.28515625" customWidth="1"/>
    <col min="8" max="17" width="11.140625" customWidth="1"/>
  </cols>
  <sheetData>
    <row r="1" spans="1:19" ht="17.25" x14ac:dyDescent="0.3">
      <c r="A1" s="137" t="s">
        <v>128</v>
      </c>
      <c r="B1" s="137"/>
      <c r="C1" s="137"/>
      <c r="D1" s="137"/>
      <c r="E1" s="137"/>
      <c r="F1" s="137"/>
      <c r="G1" s="22"/>
      <c r="H1" s="22"/>
      <c r="I1" s="22"/>
    </row>
    <row r="4" spans="1:19" x14ac:dyDescent="0.25">
      <c r="A4" s="28" t="s">
        <v>129</v>
      </c>
      <c r="B4" s="28"/>
      <c r="C4" s="28"/>
    </row>
    <row r="5" spans="1:19" x14ac:dyDescent="0.25">
      <c r="A5" s="125" t="s">
        <v>3</v>
      </c>
      <c r="B5" s="143" t="s">
        <v>130</v>
      </c>
      <c r="C5" s="144"/>
      <c r="D5" s="73"/>
      <c r="E5" s="72"/>
      <c r="F5" s="72"/>
      <c r="G5" s="72"/>
      <c r="H5" s="72"/>
      <c r="I5" s="72"/>
      <c r="J5" s="72"/>
      <c r="K5" s="72"/>
      <c r="L5" s="72"/>
      <c r="M5" s="72"/>
      <c r="N5" s="72"/>
      <c r="O5" s="72"/>
      <c r="P5" s="72"/>
      <c r="Q5" s="72"/>
      <c r="R5" s="69"/>
    </row>
    <row r="6" spans="1:19" x14ac:dyDescent="0.25">
      <c r="A6" s="70" t="s">
        <v>9</v>
      </c>
      <c r="B6" s="148">
        <f>(stata_output!B$892+2*stata_output!B$893+3*stata_output!B$894+4*stata_output!B$895+5*stata_output!B$896+6*stata_output!B$897+7*stata_output!B$898)/stata_output!B$899</f>
        <v>2.7777777777777777</v>
      </c>
      <c r="C6" s="148"/>
      <c r="D6" s="55"/>
      <c r="E6" s="67"/>
      <c r="F6" s="55"/>
      <c r="G6" s="67"/>
      <c r="H6" s="55"/>
      <c r="I6" s="67"/>
      <c r="J6" s="55"/>
      <c r="K6" s="67"/>
      <c r="L6" s="55"/>
      <c r="M6" s="67"/>
      <c r="N6" s="55"/>
      <c r="O6" s="67"/>
      <c r="P6" s="55"/>
      <c r="Q6" s="67"/>
      <c r="R6" s="55"/>
      <c r="S6" s="41"/>
    </row>
    <row r="7" spans="1:19" x14ac:dyDescent="0.25">
      <c r="A7" s="70" t="s">
        <v>10</v>
      </c>
      <c r="B7" s="148">
        <f>(stata_output!C$892+2*stata_output!C$893+3*stata_output!C$894+4*stata_output!C$895+5*stata_output!C$896+6*stata_output!C$897+7*stata_output!C$898)/stata_output!C$899</f>
        <v>3.8947368421052633</v>
      </c>
      <c r="C7" s="148"/>
      <c r="D7" s="55"/>
      <c r="E7" s="67"/>
      <c r="F7" s="55"/>
      <c r="G7" s="67"/>
      <c r="H7" s="55"/>
      <c r="I7" s="67"/>
      <c r="J7" s="55"/>
      <c r="K7" s="67"/>
      <c r="L7" s="55"/>
      <c r="M7" s="67"/>
      <c r="N7" s="55"/>
      <c r="O7" s="67"/>
      <c r="P7" s="55"/>
      <c r="Q7" s="67"/>
      <c r="R7" s="55"/>
      <c r="S7" s="41"/>
    </row>
    <row r="8" spans="1:19" x14ac:dyDescent="0.25">
      <c r="A8" s="70" t="s">
        <v>11</v>
      </c>
      <c r="B8" s="148">
        <f>(stata_output!D$892+2*stata_output!D$893+3*stata_output!D$894+4*stata_output!D$895+5*stata_output!D$896+6*stata_output!D$897+7*stata_output!D$898)/stata_output!D$899</f>
        <v>3.7</v>
      </c>
      <c r="C8" s="148"/>
      <c r="D8" s="55"/>
      <c r="E8" s="67"/>
      <c r="F8" s="55"/>
      <c r="G8" s="67"/>
      <c r="H8" s="55"/>
      <c r="I8" s="67"/>
      <c r="J8" s="55"/>
      <c r="K8" s="67"/>
      <c r="L8" s="55"/>
      <c r="M8" s="67"/>
      <c r="N8" s="55"/>
      <c r="O8" s="67"/>
      <c r="P8" s="55"/>
      <c r="Q8" s="67"/>
      <c r="R8" s="55"/>
      <c r="S8" s="41"/>
    </row>
    <row r="9" spans="1:19" x14ac:dyDescent="0.25">
      <c r="A9" s="70" t="s">
        <v>12</v>
      </c>
      <c r="B9" s="148">
        <f>(stata_output!E$892+2*stata_output!E$893+3*stata_output!E$894+4*stata_output!E$895+5*stata_output!E$896+6*stata_output!E$897+7*stata_output!E$898)/stata_output!E$899</f>
        <v>3.8181818181818183</v>
      </c>
      <c r="C9" s="148"/>
      <c r="D9" s="55"/>
      <c r="E9" s="67"/>
      <c r="F9" s="55"/>
      <c r="G9" s="67"/>
      <c r="H9" s="55"/>
      <c r="I9" s="67"/>
      <c r="J9" s="55"/>
      <c r="K9" s="67"/>
      <c r="L9" s="55"/>
      <c r="M9" s="67"/>
      <c r="N9" s="55"/>
      <c r="O9" s="67"/>
      <c r="P9" s="55"/>
      <c r="Q9" s="67"/>
      <c r="R9" s="55"/>
      <c r="S9" s="41"/>
    </row>
    <row r="10" spans="1:19" x14ac:dyDescent="0.25">
      <c r="A10" s="71" t="s">
        <v>13</v>
      </c>
      <c r="B10" s="148">
        <f>(stata_output!F$892+2*stata_output!F$893+3*stata_output!F$894+4*stata_output!F$895+5*stata_output!F$896+6*stata_output!F$897+7*stata_output!F$898)/stata_output!F$899</f>
        <v>3.8666666666666667</v>
      </c>
      <c r="C10" s="148"/>
      <c r="D10" s="55"/>
      <c r="E10" s="67"/>
      <c r="F10" s="55"/>
      <c r="G10" s="67"/>
      <c r="H10" s="55"/>
      <c r="I10" s="67"/>
      <c r="J10" s="55"/>
      <c r="K10" s="67"/>
      <c r="L10" s="55"/>
      <c r="M10" s="67"/>
      <c r="N10" s="55"/>
      <c r="O10" s="67"/>
      <c r="P10" s="55"/>
      <c r="Q10" s="67"/>
      <c r="R10" s="55"/>
      <c r="S10" s="41"/>
    </row>
    <row r="11" spans="1:19" x14ac:dyDescent="0.25">
      <c r="A11" s="71" t="s">
        <v>14</v>
      </c>
      <c r="B11" s="148">
        <f>(stata_output!G$892+2*stata_output!G$893+3*stata_output!G$894+4*stata_output!G$895+5*stata_output!G$896+6*stata_output!G$897+7*stata_output!G$898)/stata_output!G$899</f>
        <v>4.5</v>
      </c>
      <c r="C11" s="148"/>
      <c r="D11" s="55"/>
      <c r="E11" s="67"/>
      <c r="F11" s="55"/>
      <c r="G11" s="67"/>
      <c r="H11" s="55"/>
      <c r="I11" s="67"/>
      <c r="J11" s="55"/>
      <c r="K11" s="67"/>
      <c r="L11" s="55"/>
      <c r="M11" s="67"/>
      <c r="N11" s="55"/>
      <c r="O11" s="67"/>
      <c r="P11" s="55"/>
      <c r="Q11" s="67"/>
      <c r="R11" s="55"/>
      <c r="S11" s="41"/>
    </row>
    <row r="12" spans="1:19" x14ac:dyDescent="0.25">
      <c r="A12" s="71" t="s">
        <v>15</v>
      </c>
      <c r="B12" s="148">
        <f>(stata_output!H$892+2*stata_output!H$893+3*stata_output!H$894+4*stata_output!H$895+5*stata_output!H$896+6*stata_output!H$897+7*stata_output!H$898)/stata_output!H$899</f>
        <v>4</v>
      </c>
      <c r="C12" s="148"/>
      <c r="D12" s="55"/>
      <c r="E12" s="67"/>
      <c r="F12" s="55"/>
      <c r="G12" s="67"/>
      <c r="H12" s="55"/>
      <c r="I12" s="67"/>
      <c r="J12" s="55"/>
      <c r="K12" s="67"/>
      <c r="L12" s="55"/>
      <c r="M12" s="67"/>
      <c r="N12" s="55"/>
      <c r="O12" s="67"/>
      <c r="P12" s="55"/>
      <c r="Q12" s="67"/>
      <c r="R12" s="55"/>
      <c r="S12" s="41"/>
    </row>
    <row r="13" spans="1:19" s="1" customFormat="1" x14ac:dyDescent="0.25">
      <c r="A13" s="59" t="s">
        <v>16</v>
      </c>
      <c r="B13" s="149">
        <f>(stata_output!I$892+2*stata_output!I$893+3*stata_output!I$894+4*stata_output!I$895+5*stata_output!I$896+6*stata_output!I$897+7*stata_output!I$898)/stata_output!I$899</f>
        <v>3.6791044776119404</v>
      </c>
      <c r="C13" s="149"/>
      <c r="D13" s="61"/>
      <c r="E13" s="62"/>
      <c r="F13" s="61"/>
      <c r="G13" s="62"/>
      <c r="H13" s="61"/>
      <c r="I13" s="62"/>
      <c r="J13" s="61"/>
      <c r="K13" s="62"/>
      <c r="L13" s="61"/>
      <c r="M13" s="62"/>
      <c r="N13" s="61"/>
      <c r="O13" s="62"/>
      <c r="P13" s="61"/>
      <c r="Q13" s="62"/>
      <c r="R13" s="61"/>
      <c r="S13" s="68"/>
    </row>
    <row r="14" spans="1:19" s="65" customFormat="1" x14ac:dyDescent="0.25">
      <c r="A14" s="54"/>
      <c r="B14" s="61"/>
      <c r="C14" s="62"/>
      <c r="D14" s="61"/>
      <c r="E14" s="62"/>
      <c r="F14" s="61"/>
      <c r="G14" s="62"/>
      <c r="H14" s="61"/>
      <c r="I14" s="62"/>
      <c r="J14" s="61"/>
      <c r="K14" s="62"/>
      <c r="L14" s="61"/>
      <c r="M14" s="62"/>
      <c r="N14" s="61"/>
      <c r="O14" s="62"/>
      <c r="P14" s="61"/>
      <c r="Q14" s="62"/>
      <c r="R14" s="61"/>
    </row>
    <row r="15" spans="1:19" s="65" customFormat="1" x14ac:dyDescent="0.25">
      <c r="A15" s="66"/>
      <c r="B15" s="63"/>
      <c r="C15" s="64"/>
      <c r="D15" s="63"/>
      <c r="E15" s="62"/>
      <c r="F15" s="61"/>
      <c r="G15" s="62"/>
      <c r="H15" s="61"/>
      <c r="I15" s="62"/>
      <c r="J15" s="61"/>
      <c r="K15" s="62"/>
      <c r="L15" s="61"/>
      <c r="M15" s="62"/>
      <c r="N15" s="61"/>
      <c r="O15" s="62"/>
      <c r="P15" s="61"/>
      <c r="Q15" s="62"/>
      <c r="R15" s="61"/>
    </row>
    <row r="16" spans="1:19" x14ac:dyDescent="0.25">
      <c r="A16" s="142" t="s">
        <v>3</v>
      </c>
      <c r="B16" s="141" t="s">
        <v>131</v>
      </c>
      <c r="C16" s="141"/>
      <c r="D16" s="141" t="s">
        <v>132</v>
      </c>
      <c r="E16" s="141"/>
      <c r="F16" s="141" t="s">
        <v>133</v>
      </c>
      <c r="G16" s="141"/>
      <c r="H16" s="141" t="s">
        <v>134</v>
      </c>
      <c r="I16" s="141"/>
      <c r="J16" s="141" t="s">
        <v>135</v>
      </c>
      <c r="K16" s="141"/>
      <c r="L16" s="141" t="s">
        <v>136</v>
      </c>
      <c r="M16" s="141"/>
      <c r="N16" s="141" t="s">
        <v>137</v>
      </c>
      <c r="O16" s="141"/>
      <c r="P16" s="141" t="s">
        <v>138</v>
      </c>
      <c r="Q16" s="141"/>
    </row>
    <row r="17" spans="1:17" x14ac:dyDescent="0.25">
      <c r="A17" s="142"/>
      <c r="B17" s="124" t="s">
        <v>4</v>
      </c>
      <c r="C17" s="124" t="s">
        <v>24</v>
      </c>
      <c r="D17" s="124" t="s">
        <v>4</v>
      </c>
      <c r="E17" s="124" t="s">
        <v>24</v>
      </c>
      <c r="F17" s="124" t="s">
        <v>4</v>
      </c>
      <c r="G17" s="124" t="s">
        <v>24</v>
      </c>
      <c r="H17" s="124" t="s">
        <v>4</v>
      </c>
      <c r="I17" s="124" t="s">
        <v>24</v>
      </c>
      <c r="J17" s="124" t="s">
        <v>4</v>
      </c>
      <c r="K17" s="124" t="s">
        <v>24</v>
      </c>
      <c r="L17" s="124" t="s">
        <v>4</v>
      </c>
      <c r="M17" s="124" t="s">
        <v>24</v>
      </c>
      <c r="N17" s="124" t="s">
        <v>4</v>
      </c>
      <c r="O17" s="124" t="s">
        <v>24</v>
      </c>
      <c r="P17" s="124" t="s">
        <v>4</v>
      </c>
      <c r="Q17" s="124" t="s">
        <v>24</v>
      </c>
    </row>
    <row r="18" spans="1:17" x14ac:dyDescent="0.25">
      <c r="A18" s="45" t="s">
        <v>9</v>
      </c>
      <c r="B18" s="11">
        <f>SUMIF(stata_output!$B$889:$I$889,'Continuity of Learning'!$A18,stata_output!$B$891:$I$891)</f>
        <v>6</v>
      </c>
      <c r="C18" s="12">
        <f>B18/'Global Overview'!$C6</f>
        <v>0.22222222222222221</v>
      </c>
      <c r="D18" s="11">
        <f>SUMIF(stata_output!$B$889:$I$889,'Continuity of Learning'!$A18,stata_output!$B$892:$I$892)</f>
        <v>5</v>
      </c>
      <c r="E18" s="12">
        <f>D18/'Global Overview'!$C6</f>
        <v>0.18518518518518517</v>
      </c>
      <c r="F18" s="11">
        <f>SUMIF(stata_output!$B$889:$I$889,'Continuity of Learning'!$A18,stata_output!$B$893:$I$893)</f>
        <v>2</v>
      </c>
      <c r="G18" s="12">
        <f>F18/'Global Overview'!$C6</f>
        <v>7.407407407407407E-2</v>
      </c>
      <c r="H18" s="11">
        <f>SUMIF(stata_output!$B$889:$I$889,'Continuity of Learning'!$A18,stata_output!$B$894:$I$894)</f>
        <v>3</v>
      </c>
      <c r="I18" s="12">
        <f>H18/'Global Overview'!$C6</f>
        <v>0.1111111111111111</v>
      </c>
      <c r="J18" s="11">
        <f>SUMIF(stata_output!$B$889:$I$889,'Continuity of Learning'!$A18,stata_output!$B$895:$I$895)</f>
        <v>4</v>
      </c>
      <c r="K18" s="12">
        <f>J18/'Global Overview'!$C6</f>
        <v>0.14814814814814814</v>
      </c>
      <c r="L18" s="11">
        <f>SUMIF(stata_output!$B$889:$I$889,'[1]Continuity L14f Learning'!$A6,stata_output!$B$896:$I$896)</f>
        <v>0</v>
      </c>
      <c r="M18" s="12">
        <f>L18/'Global Overview'!$C6</f>
        <v>0</v>
      </c>
      <c r="N18" s="11">
        <f>SUMIF(stata_output!$B$889:$I$889,'Continuity of Learning'!$A18,stata_output!$B$897:$I$897)</f>
        <v>2</v>
      </c>
      <c r="O18" s="12">
        <f>N18/'Global Overview'!$C6</f>
        <v>7.407407407407407E-2</v>
      </c>
      <c r="P18" s="11">
        <f>SUMIF(stata_output!$B$889:$I$889,'Continuity of Learning'!$A18,stata_output!$B$898:$I$898)</f>
        <v>2</v>
      </c>
      <c r="Q18" s="12">
        <f>P18/'Global Overview'!$C6</f>
        <v>7.407407407407407E-2</v>
      </c>
    </row>
    <row r="19" spans="1:17" x14ac:dyDescent="0.25">
      <c r="A19" s="45" t="s">
        <v>10</v>
      </c>
      <c r="B19" s="11">
        <f>SUMIF(stata_output!$B$889:$I$889,'Continuity of Learning'!$A19,stata_output!$B$891:$I$891)</f>
        <v>1</v>
      </c>
      <c r="C19" s="12">
        <f>B19/'Global Overview'!$C7</f>
        <v>5.2631578947368418E-2</v>
      </c>
      <c r="D19" s="11">
        <f>SUMIF(stata_output!$B$889:$I$889,'Continuity of Learning'!$A19,stata_output!$B$892:$I$892)</f>
        <v>0</v>
      </c>
      <c r="E19" s="12">
        <f>D19/'Global Overview'!$C7</f>
        <v>0</v>
      </c>
      <c r="F19" s="11">
        <f>SUMIF(stata_output!$B$889:$I$889,'Continuity of Learning'!$A19,stata_output!$B$893:$I$893)</f>
        <v>1</v>
      </c>
      <c r="G19" s="12">
        <f>F19/'Global Overview'!$C7</f>
        <v>5.2631578947368418E-2</v>
      </c>
      <c r="H19" s="11">
        <f>SUMIF(stata_output!$B$889:$I$889,'Continuity of Learning'!$A19,stata_output!$B$894:$I$894)</f>
        <v>5</v>
      </c>
      <c r="I19" s="12">
        <f>H19/'Global Overview'!$C7</f>
        <v>0.26315789473684209</v>
      </c>
      <c r="J19" s="11">
        <f>SUMIF(stata_output!$B$889:$I$889,'Continuity of Learning'!$A19,stata_output!$B$895:$I$895)</f>
        <v>6</v>
      </c>
      <c r="K19" s="12">
        <f>J19/'Global Overview'!$C7</f>
        <v>0.31578947368421051</v>
      </c>
      <c r="L19" s="11">
        <f>SUMIF(stata_output!$B$889:$I$889,'Continuity of Learning'!$A19,stata_output!$B$896:$I$896)</f>
        <v>3</v>
      </c>
      <c r="M19" s="12">
        <f>L19/'Global Overview'!$C7</f>
        <v>0.15789473684210525</v>
      </c>
      <c r="N19" s="11">
        <f>SUMIF(stata_output!$B$889:$I$889,'Continuity of Learning'!$A19,stata_output!$B$897:$I$897)</f>
        <v>3</v>
      </c>
      <c r="O19" s="12">
        <f>N19/'Global Overview'!$C7</f>
        <v>0.15789473684210525</v>
      </c>
      <c r="P19" s="11">
        <f>SUMIF(stata_output!$B$889:$I$889,'Continuity of Learning'!$A19,stata_output!$B$898:$I$898)</f>
        <v>0</v>
      </c>
      <c r="Q19" s="12">
        <f>P19/'Global Overview'!$C7</f>
        <v>0</v>
      </c>
    </row>
    <row r="20" spans="1:17" x14ac:dyDescent="0.25">
      <c r="A20" s="45" t="s">
        <v>11</v>
      </c>
      <c r="B20" s="11">
        <f>SUMIF(stata_output!$B$889:$I$889,'Continuity of Learning'!$A20,stata_output!$B$891:$I$891)</f>
        <v>1</v>
      </c>
      <c r="C20" s="12">
        <f>B20/'Global Overview'!$C8</f>
        <v>0.05</v>
      </c>
      <c r="D20" s="11">
        <f>SUMIF(stata_output!$B$889:$I$889,'Continuity of Learning'!$A20,stata_output!$B$892:$I$892)</f>
        <v>2</v>
      </c>
      <c r="E20" s="12">
        <f>D20/'Global Overview'!$C8</f>
        <v>0.1</v>
      </c>
      <c r="F20" s="11">
        <f>SUMIF(stata_output!$B$889:$I$889,'Continuity of Learning'!$A20,stata_output!$B$893:$I$893)</f>
        <v>3</v>
      </c>
      <c r="G20" s="12">
        <f>F20/'Global Overview'!$C8</f>
        <v>0.15</v>
      </c>
      <c r="H20" s="11">
        <f>SUMIF(stata_output!$B$889:$I$889,'Continuity of Learning'!$A20,stata_output!$B$894:$I$894)</f>
        <v>2</v>
      </c>
      <c r="I20" s="12">
        <f>H20/'Global Overview'!$C8</f>
        <v>0.1</v>
      </c>
      <c r="J20" s="11">
        <f>SUMIF(stata_output!$B$889:$I$889,'Continuity of Learning'!$A20,stata_output!$B$895:$I$895)</f>
        <v>3</v>
      </c>
      <c r="K20" s="12">
        <f>J20/'Global Overview'!$C8</f>
        <v>0.15</v>
      </c>
      <c r="L20" s="11">
        <f>SUMIF(stata_output!$B$889:$I$889,'Continuity of Learning'!$A20,stata_output!$B$896:$I$896)</f>
        <v>6</v>
      </c>
      <c r="M20" s="12">
        <f>L20/'Global Overview'!$C8</f>
        <v>0.3</v>
      </c>
      <c r="N20" s="11">
        <f>SUMIF(stata_output!$B$889:$I$889,'Continuity of Learning'!$A20,stata_output!$B$897:$I$897)</f>
        <v>3</v>
      </c>
      <c r="O20" s="12">
        <f>N20/'Global Overview'!$C8</f>
        <v>0.15</v>
      </c>
      <c r="P20" s="11">
        <f>SUMIF(stata_output!$B$889:$I$889,'Continuity of Learning'!$A20,stata_output!$B$898:$I$898)</f>
        <v>0</v>
      </c>
      <c r="Q20" s="12">
        <f>P20/'Global Overview'!$C8</f>
        <v>0</v>
      </c>
    </row>
    <row r="21" spans="1:17" x14ac:dyDescent="0.25">
      <c r="A21" s="45" t="s">
        <v>12</v>
      </c>
      <c r="B21" s="11">
        <f>SUMIF(stata_output!$B$889:$I$889,'Continuity of Learning'!$A21,stata_output!$B$891:$I$891)</f>
        <v>1</v>
      </c>
      <c r="C21" s="12">
        <f>B21/'Global Overview'!$C9</f>
        <v>4.5454545454545456E-2</v>
      </c>
      <c r="D21" s="11">
        <f>SUMIF(stata_output!$B$889:$I$889,'Continuity of Learning'!$A21,stata_output!$B$892:$I$892)</f>
        <v>2</v>
      </c>
      <c r="E21" s="12">
        <f>D21/'Global Overview'!$C9</f>
        <v>9.0909090909090912E-2</v>
      </c>
      <c r="F21" s="11">
        <f>SUMIF(stata_output!$B$889:$I$889,'Continuity of Learning'!$A21,stata_output!$B$893:$I$893)</f>
        <v>3</v>
      </c>
      <c r="G21" s="12">
        <f>F21/'Global Overview'!$C9</f>
        <v>0.13636363636363635</v>
      </c>
      <c r="H21" s="11">
        <f>SUMIF(stata_output!$B$889:$I$889,'Continuity of Learning'!$A21,stata_output!$B$894:$I$894)</f>
        <v>2</v>
      </c>
      <c r="I21" s="12">
        <f>H21/'Global Overview'!$C9</f>
        <v>9.0909090909090912E-2</v>
      </c>
      <c r="J21" s="11">
        <f>SUMIF(stata_output!$B$889:$I$889,'Continuity of Learning'!$A21,stata_output!$B$895:$I$895)</f>
        <v>4</v>
      </c>
      <c r="K21" s="12">
        <f>J21/'Global Overview'!$C9</f>
        <v>0.18181818181818182</v>
      </c>
      <c r="L21" s="11">
        <f>SUMIF(stata_output!$B$889:$I$889,'Continuity of Learning'!$A21,stata_output!$B$896:$I$896)</f>
        <v>6</v>
      </c>
      <c r="M21" s="12">
        <f>L21/'Global Overview'!$C9</f>
        <v>0.27272727272727271</v>
      </c>
      <c r="N21" s="11">
        <f>SUMIF(stata_output!$B$889:$I$889,'Continuity of Learning'!$A21,stata_output!$B$897:$I$897)</f>
        <v>4</v>
      </c>
      <c r="O21" s="12">
        <f>N21/'Global Overview'!$C9</f>
        <v>0.18181818181818182</v>
      </c>
      <c r="P21" s="11">
        <f>SUMIF(stata_output!$B$889:$I$889,'Continuity of Learning'!$A21,stata_output!$B$898:$I$898)</f>
        <v>0</v>
      </c>
      <c r="Q21" s="12">
        <f>P21/'Global Overview'!$C9</f>
        <v>0</v>
      </c>
    </row>
    <row r="22" spans="1:17" x14ac:dyDescent="0.25">
      <c r="A22" s="56" t="s">
        <v>13</v>
      </c>
      <c r="B22" s="57">
        <f>SUMIF(stata_output!$B$889:$I$889,'Continuity of Learning'!$A22,stata_output!$B$891:$I$891)</f>
        <v>0</v>
      </c>
      <c r="C22" s="12">
        <f>B22/'Global Overview'!$C10</f>
        <v>0</v>
      </c>
      <c r="D22" s="11">
        <f>SUMIF(stata_output!$B$889:$I$889,'Continuity of Learning'!$A22,stata_output!$B$892:$I$892)</f>
        <v>1</v>
      </c>
      <c r="E22" s="12">
        <f>D22/'Global Overview'!$C10</f>
        <v>6.6666666666666666E-2</v>
      </c>
      <c r="F22" s="11">
        <f>SUMIF(stata_output!$B$889:$I$889,'Continuity of Learning'!$A22,stata_output!$B$893:$I$893)</f>
        <v>2</v>
      </c>
      <c r="G22" s="12">
        <f>F22/'Global Overview'!$C10</f>
        <v>0.13333333333333333</v>
      </c>
      <c r="H22" s="11">
        <f>SUMIF(stata_output!$B$889:$I$889,'Continuity of Learning'!$A22,stata_output!$B$894:$I$894)</f>
        <v>3</v>
      </c>
      <c r="I22" s="12">
        <f>H22/'Global Overview'!$C10</f>
        <v>0.2</v>
      </c>
      <c r="J22" s="11">
        <f>SUMIF(stata_output!$B$889:$I$889,'Continuity of Learning'!$A22,stata_output!$B$895:$I$895)</f>
        <v>5</v>
      </c>
      <c r="K22" s="12">
        <f>J22/'Global Overview'!$C10</f>
        <v>0.33333333333333331</v>
      </c>
      <c r="L22" s="11">
        <f>SUMIF(stata_output!$B$889:$I$889,'Continuity of Learning'!$A22,stata_output!$B$896:$I$896)</f>
        <v>1</v>
      </c>
      <c r="M22" s="12">
        <f>L22/'Global Overview'!$C10</f>
        <v>6.6666666666666666E-2</v>
      </c>
      <c r="N22" s="11">
        <f>SUMIF(stata_output!$B$889:$I$889,'Continuity of Learning'!$A22,stata_output!$B$897:$I$897)</f>
        <v>2</v>
      </c>
      <c r="O22" s="12">
        <f>N22/'Global Overview'!$C10</f>
        <v>0.13333333333333333</v>
      </c>
      <c r="P22" s="11">
        <f>SUMIF(stata_output!$B$889:$I$889,'Continuity of Learning'!$A22,stata_output!$B$898:$I$898)</f>
        <v>1</v>
      </c>
      <c r="Q22" s="12">
        <f>P22/'Global Overview'!$C10</f>
        <v>6.6666666666666666E-2</v>
      </c>
    </row>
    <row r="23" spans="1:17" x14ac:dyDescent="0.25">
      <c r="A23" s="56" t="s">
        <v>14</v>
      </c>
      <c r="B23" s="57">
        <f>SUMIF(stata_output!$B$889:$I$889,'Continuity of Learning'!$A23,stata_output!$B$891:$I$891)</f>
        <v>0</v>
      </c>
      <c r="C23" s="12">
        <f>B23/'Global Overview'!$C11</f>
        <v>0</v>
      </c>
      <c r="D23" s="11">
        <f>SUMIF(stata_output!$B$889:$I$889,'Continuity of Learning'!$A23,stata_output!$B$892:$I$892)</f>
        <v>0</v>
      </c>
      <c r="E23" s="12">
        <f>D23/'Global Overview'!$C11</f>
        <v>0</v>
      </c>
      <c r="F23" s="11">
        <f>SUMIF(stata_output!$B$889:$I$889,'Continuity of Learning'!$A23,stata_output!$B$893:$I$893)</f>
        <v>0</v>
      </c>
      <c r="G23" s="12">
        <f>F23/'Global Overview'!$C11</f>
        <v>0</v>
      </c>
      <c r="H23" s="11">
        <f>SUMIF(stata_output!$B$889:$I$889,'Continuity of Learning'!$A23,stata_output!$B$894:$I$894)</f>
        <v>1</v>
      </c>
      <c r="I23" s="12">
        <f>H23/'Global Overview'!$C11</f>
        <v>0.125</v>
      </c>
      <c r="J23" s="11">
        <f>SUMIF(stata_output!$B$889:$I$889,'Continuity of Learning'!$A23,stata_output!$B$895:$I$895)</f>
        <v>3</v>
      </c>
      <c r="K23" s="12">
        <f>J23/'Global Overview'!$C11</f>
        <v>0.375</v>
      </c>
      <c r="L23" s="11">
        <f>SUMIF(stata_output!$B$889:$I$889,'Continuity of Learning'!$A23,stata_output!$B$896:$I$896)</f>
        <v>3</v>
      </c>
      <c r="M23" s="12">
        <f>L23/'Global Overview'!$C11</f>
        <v>0.375</v>
      </c>
      <c r="N23" s="11">
        <f>SUMIF(stata_output!$B$889:$I$889,'Continuity of Learning'!$A23,stata_output!$B$897:$I$897)</f>
        <v>1</v>
      </c>
      <c r="O23" s="12">
        <f>N23/'Global Overview'!$C11</f>
        <v>0.125</v>
      </c>
      <c r="P23" s="11">
        <f>SUMIF(stata_output!$B$889:$I$889,'Continuity of Learning'!$A23,stata_output!$B$898:$I$898)</f>
        <v>0</v>
      </c>
      <c r="Q23" s="12">
        <f>P23/'Global Overview'!$C11</f>
        <v>0</v>
      </c>
    </row>
    <row r="24" spans="1:17" x14ac:dyDescent="0.25">
      <c r="A24" s="58" t="s">
        <v>15</v>
      </c>
      <c r="B24" s="57">
        <f>SUMIF(stata_output!$B$889:$I$889,'Continuity of Learning'!$A24,stata_output!$B$891:$I$891)</f>
        <v>0</v>
      </c>
      <c r="C24" s="12">
        <f>B24/'Global Overview'!$C12</f>
        <v>0</v>
      </c>
      <c r="D24" s="11">
        <f>SUMIF(stata_output!$B$889:$I$889,'Continuity of Learning'!$A24,stata_output!$B$892:$I$892)</f>
        <v>2</v>
      </c>
      <c r="E24" s="12">
        <f>D24/'Global Overview'!$C12</f>
        <v>8.6956521739130432E-2</v>
      </c>
      <c r="F24" s="11">
        <f>SUMIF(stata_output!$B$889:$I$889,'Continuity of Learning'!$A24,stata_output!$B$893:$I$893)</f>
        <v>3</v>
      </c>
      <c r="G24" s="12">
        <f>F24/'Global Overview'!$C12</f>
        <v>0.13043478260869565</v>
      </c>
      <c r="H24" s="11">
        <f>SUMIF(stata_output!$B$889:$I$889,'Continuity of Learning'!$A24,stata_output!$B$894:$I$894)</f>
        <v>3</v>
      </c>
      <c r="I24" s="12">
        <f>H24/'Global Overview'!$C12</f>
        <v>0.13043478260869565</v>
      </c>
      <c r="J24" s="11">
        <f>SUMIF(stata_output!$B$889:$I$889,'Continuity of Learning'!$A24,stata_output!$B$895:$I$895)</f>
        <v>7</v>
      </c>
      <c r="K24" s="12">
        <f>J24/'Global Overview'!$C12</f>
        <v>0.30434782608695654</v>
      </c>
      <c r="L24" s="11">
        <f>SUMIF(stata_output!$B$889:$I$889,'Continuity of Learning'!$A24,stata_output!$B$896:$I$896)</f>
        <v>3</v>
      </c>
      <c r="M24" s="12">
        <f>L24/'Global Overview'!$C12</f>
        <v>0.13043478260869565</v>
      </c>
      <c r="N24" s="11">
        <f>SUMIF(stata_output!$B$889:$I$889,'Continuity of Learning'!$A24,stata_output!$B$897:$I$897)</f>
        <v>3</v>
      </c>
      <c r="O24" s="12">
        <f>N24/'Global Overview'!$C12</f>
        <v>0.13043478260869565</v>
      </c>
      <c r="P24" s="11">
        <f>SUMIF(stata_output!$B$889:$I$889,'Continuity of Learning'!$A24,stata_output!$B$898:$I$898)</f>
        <v>2</v>
      </c>
      <c r="Q24" s="12">
        <f>P24/'Global Overview'!$C12</f>
        <v>8.6956521739130432E-2</v>
      </c>
    </row>
    <row r="25" spans="1:17" s="1" customFormat="1" x14ac:dyDescent="0.25">
      <c r="A25" s="59" t="s">
        <v>16</v>
      </c>
      <c r="B25" s="60">
        <f>SUMIF(stata_output!$B$889:$I$889,'Continuity of Learning'!$A25,stata_output!$B$891:$I$891)</f>
        <v>9</v>
      </c>
      <c r="C25" s="18">
        <f>B25/'Global Overview'!$C13</f>
        <v>6.7164179104477612E-2</v>
      </c>
      <c r="D25" s="60">
        <f>SUMIF(stata_output!$B$889:$I$889,'Continuity of Learning'!$A25,stata_output!$B$892:$I$892)</f>
        <v>12</v>
      </c>
      <c r="E25" s="18">
        <f>D25/'Global Overview'!$C13</f>
        <v>8.9552238805970144E-2</v>
      </c>
      <c r="F25" s="60">
        <f>SUMIF(stata_output!$B$889:$I$889,'Continuity of Learning'!$A25,stata_output!$B$893:$I$893)</f>
        <v>14</v>
      </c>
      <c r="G25" s="18">
        <f>F25/'Global Overview'!$C13</f>
        <v>0.1044776119402985</v>
      </c>
      <c r="H25" s="60">
        <f>SUMIF(stata_output!$B$889:$I$889,'Continuity of Learning'!$A25,stata_output!$B$894:$I$894)</f>
        <v>19</v>
      </c>
      <c r="I25" s="18">
        <f>H25/'Global Overview'!$C13</f>
        <v>0.1417910447761194</v>
      </c>
      <c r="J25" s="60">
        <f>SUMIF(stata_output!$B$889:$I$889,'Continuity of Learning'!$A25,stata_output!$B$895:$I$895)</f>
        <v>32</v>
      </c>
      <c r="K25" s="18">
        <f>J25/'Global Overview'!$C13</f>
        <v>0.23880597014925373</v>
      </c>
      <c r="L25" s="60">
        <f>SUMIF(stata_output!$B$889:$I$889,'Continuity of Learning'!$A25,stata_output!$B$896:$I$896)</f>
        <v>25</v>
      </c>
      <c r="M25" s="18">
        <f>L25/'Global Overview'!$C13</f>
        <v>0.18656716417910449</v>
      </c>
      <c r="N25" s="60">
        <f>SUMIF(stata_output!$B$889:$I$889,'Continuity of Learning'!$A25,stata_output!$B$897:$I$897)</f>
        <v>18</v>
      </c>
      <c r="O25" s="18">
        <f>N25/'Global Overview'!$C13</f>
        <v>0.13432835820895522</v>
      </c>
      <c r="P25" s="60">
        <f>SUMIF(stata_output!$B$889:$I$889,'Continuity of Learning'!$A25,stata_output!$B$898:$I$898)</f>
        <v>5</v>
      </c>
      <c r="Q25" s="18">
        <f>P25/'Global Overview'!$C13</f>
        <v>3.7313432835820892E-2</v>
      </c>
    </row>
    <row r="26" spans="1:17" s="5" customFormat="1" x14ac:dyDescent="0.25">
      <c r="A26" s="54"/>
      <c r="B26" s="55"/>
      <c r="C26" s="55"/>
    </row>
    <row r="27" spans="1:17" s="5" customFormat="1" x14ac:dyDescent="0.25">
      <c r="A27" s="54"/>
      <c r="B27" s="55"/>
      <c r="C27" s="55"/>
    </row>
    <row r="28" spans="1:17" s="5" customFormat="1" x14ac:dyDescent="0.25">
      <c r="A28" s="28" t="s">
        <v>139</v>
      </c>
      <c r="B28" s="28"/>
      <c r="C28" s="28"/>
      <c r="D28" s="28"/>
      <c r="E28" s="22"/>
      <c r="F28" s="22"/>
      <c r="G28" s="22"/>
    </row>
    <row r="29" spans="1:17" s="5" customFormat="1" ht="14.65" customHeight="1" x14ac:dyDescent="0.25">
      <c r="A29" s="142" t="s">
        <v>3</v>
      </c>
      <c r="B29" s="143" t="s">
        <v>140</v>
      </c>
      <c r="C29" s="144"/>
      <c r="D29" s="143" t="s">
        <v>141</v>
      </c>
      <c r="E29" s="145"/>
      <c r="F29" s="146" t="s">
        <v>142</v>
      </c>
      <c r="G29" s="146"/>
      <c r="I29" s="147" t="s">
        <v>143</v>
      </c>
      <c r="J29" s="147"/>
      <c r="K29" s="147"/>
      <c r="L29" s="147"/>
      <c r="M29" s="147"/>
      <c r="N29" s="147"/>
      <c r="O29" s="147"/>
    </row>
    <row r="30" spans="1:17" s="5" customFormat="1" ht="14.65" customHeight="1" x14ac:dyDescent="0.25">
      <c r="A30" s="142"/>
      <c r="B30" s="124" t="s">
        <v>4</v>
      </c>
      <c r="C30" s="124" t="s">
        <v>24</v>
      </c>
      <c r="D30" s="124" t="s">
        <v>4</v>
      </c>
      <c r="E30" s="124" t="s">
        <v>24</v>
      </c>
      <c r="F30" s="74" t="s">
        <v>4</v>
      </c>
      <c r="G30" s="74" t="s">
        <v>24</v>
      </c>
      <c r="I30" s="147"/>
      <c r="J30" s="147"/>
      <c r="K30" s="147"/>
      <c r="L30" s="147"/>
      <c r="M30" s="147"/>
      <c r="N30" s="147"/>
      <c r="O30" s="147"/>
    </row>
    <row r="31" spans="1:17" s="5" customFormat="1" x14ac:dyDescent="0.25">
      <c r="A31" t="s">
        <v>9</v>
      </c>
      <c r="B31" s="11">
        <f>SUMIF(stata_output!$B$859:$I$859,'Continuity of Learning'!$A31,stata_output!$B$861:$I$861)</f>
        <v>18</v>
      </c>
      <c r="C31" s="12">
        <f>B31/'Global Overview'!$C6</f>
        <v>0.66666666666666663</v>
      </c>
      <c r="D31" s="11">
        <f>SUMIF(stata_output!$B$859:$I$859,'Continuity of Learning'!$A31,stata_output!$B$867:$I$867)</f>
        <v>17</v>
      </c>
      <c r="E31" s="12">
        <f>D31/'Global Overview'!$C6</f>
        <v>0.62962962962962965</v>
      </c>
      <c r="F31" s="11">
        <f>SUMIF(stata_output!$B$859:$I$859,'Continuity of Learning'!$A31,stata_output!$B$873:$I$873)</f>
        <v>14</v>
      </c>
      <c r="G31" s="12">
        <f>F31/'Global Overview'!$C6</f>
        <v>0.51851851851851849</v>
      </c>
    </row>
    <row r="32" spans="1:17" s="5" customFormat="1" ht="15" customHeight="1" x14ac:dyDescent="0.25">
      <c r="A32" s="45" t="s">
        <v>10</v>
      </c>
      <c r="B32" s="11">
        <f>SUMIF(stata_output!$B$859:$I$859,'Continuity of Learning'!$A32,stata_output!$B$861:$I$861)</f>
        <v>17</v>
      </c>
      <c r="C32" s="12">
        <f>B32/'Global Overview'!$C7</f>
        <v>0.89473684210526316</v>
      </c>
      <c r="D32" s="11">
        <f>SUMIF(stata_output!$B$859:$I$859,'Continuity of Learning'!$A32,stata_output!$B$867:$I$867)</f>
        <v>18</v>
      </c>
      <c r="E32" s="12">
        <f>D32/'Global Overview'!$C7</f>
        <v>0.94736842105263153</v>
      </c>
      <c r="F32" s="11">
        <f>SUMIF(stata_output!$B$859:$I$859,'Continuity of Learning'!$A32,stata_output!$B$873:$I$873)</f>
        <v>17</v>
      </c>
      <c r="G32" s="12">
        <f>F32/'Global Overview'!$C7</f>
        <v>0.89473684210526316</v>
      </c>
      <c r="I32" s="147" t="s">
        <v>144</v>
      </c>
      <c r="J32" s="147"/>
      <c r="K32" s="147"/>
      <c r="L32" s="147"/>
      <c r="M32" s="147"/>
      <c r="N32" s="147"/>
      <c r="O32" s="147"/>
    </row>
    <row r="33" spans="1:15" s="5" customFormat="1" ht="15" customHeight="1" x14ac:dyDescent="0.25">
      <c r="A33" s="45" t="s">
        <v>11</v>
      </c>
      <c r="B33" s="11">
        <f>SUMIF(stata_output!$B$859:$I$859,'Continuity of Learning'!$A33,stata_output!$B$861:$I$861)</f>
        <v>14</v>
      </c>
      <c r="C33" s="12">
        <f>B33/'Global Overview'!$C8</f>
        <v>0.7</v>
      </c>
      <c r="D33" s="11">
        <f>SUMIF(stata_output!$B$859:$I$859,'Continuity of Learning'!$A33,stata_output!$B$867:$I$867)</f>
        <v>18</v>
      </c>
      <c r="E33" s="12">
        <f>D33/'Global Overview'!$C8</f>
        <v>0.9</v>
      </c>
      <c r="F33" s="11">
        <f>SUMIF(stata_output!$B$859:$I$859,'Continuity of Learning'!$A33,stata_output!$B$873:$I$873)</f>
        <v>13</v>
      </c>
      <c r="G33" s="12">
        <f>F33/'Global Overview'!$C8</f>
        <v>0.65</v>
      </c>
      <c r="I33" s="147"/>
      <c r="J33" s="147"/>
      <c r="K33" s="147"/>
      <c r="L33" s="147"/>
      <c r="M33" s="147"/>
      <c r="N33" s="147"/>
      <c r="O33" s="147"/>
    </row>
    <row r="34" spans="1:15" s="5" customFormat="1" x14ac:dyDescent="0.25">
      <c r="A34" s="45" t="s">
        <v>12</v>
      </c>
      <c r="B34" s="11">
        <f>SUMIF(stata_output!$B$859:$I$859,'Continuity of Learning'!$A34,stata_output!$B$861:$I$861)</f>
        <v>21</v>
      </c>
      <c r="C34" s="12">
        <f>B34/'Global Overview'!$C9</f>
        <v>0.95454545454545459</v>
      </c>
      <c r="D34" s="11">
        <f>SUMIF(stata_output!$B$859:$I$859,'Continuity of Learning'!$A34,stata_output!$B$867:$I$867)</f>
        <v>19</v>
      </c>
      <c r="E34" s="12">
        <f>D34/'Global Overview'!$C9</f>
        <v>0.86363636363636365</v>
      </c>
      <c r="F34" s="11">
        <f>SUMIF(stata_output!$B$859:$I$859,'Continuity of Learning'!$A34,stata_output!$B$873:$I$873)</f>
        <v>19</v>
      </c>
      <c r="G34" s="12">
        <f>F34/'Global Overview'!$C9</f>
        <v>0.86363636363636365</v>
      </c>
    </row>
    <row r="35" spans="1:15" s="5" customFormat="1" x14ac:dyDescent="0.25">
      <c r="A35" s="45" t="s">
        <v>13</v>
      </c>
      <c r="B35" s="11">
        <f>SUMIF(stata_output!$B$859:$I$859,'Continuity of Learning'!$A35,stata_output!$B$861:$I$861)</f>
        <v>13</v>
      </c>
      <c r="C35" s="12">
        <f>B35/'Global Overview'!$C10</f>
        <v>0.8666666666666667</v>
      </c>
      <c r="D35" s="11">
        <f>SUMIF(stata_output!$B$859:$I$859,'Continuity of Learning'!$A35,stata_output!$B$867:$I$867)</f>
        <v>15</v>
      </c>
      <c r="E35" s="12">
        <f>D35/'Global Overview'!$C10</f>
        <v>1</v>
      </c>
      <c r="F35" s="11">
        <f>SUMIF(stata_output!$B$859:$I$859,'Continuity of Learning'!$A35,stata_output!$B$873:$I$873)</f>
        <v>13</v>
      </c>
      <c r="G35" s="12">
        <f>F35/'Global Overview'!$C10</f>
        <v>0.8666666666666667</v>
      </c>
    </row>
    <row r="36" spans="1:15" s="5" customFormat="1" x14ac:dyDescent="0.25">
      <c r="A36" s="45" t="s">
        <v>14</v>
      </c>
      <c r="B36" s="11">
        <f>SUMIF(stata_output!$B$859:$I$859,'Continuity of Learning'!$A36,stata_output!$B$861:$I$861)</f>
        <v>8</v>
      </c>
      <c r="C36" s="12">
        <f>B36/'Global Overview'!$C11</f>
        <v>1</v>
      </c>
      <c r="D36" s="11">
        <f>SUMIF(stata_output!$B$859:$I$859,'Continuity of Learning'!$A36,stata_output!$B$867:$I$867)</f>
        <v>8</v>
      </c>
      <c r="E36" s="12">
        <f>D36/'Global Overview'!$C11</f>
        <v>1</v>
      </c>
      <c r="F36" s="11">
        <f>SUMIF(stata_output!$B$859:$I$859,'Continuity of Learning'!$A36,stata_output!$B$873:$I$873)</f>
        <v>8</v>
      </c>
      <c r="G36" s="12">
        <f>F36/'Global Overview'!$C11</f>
        <v>1</v>
      </c>
    </row>
    <row r="37" spans="1:15" s="5" customFormat="1" x14ac:dyDescent="0.25">
      <c r="A37" s="46" t="s">
        <v>15</v>
      </c>
      <c r="B37" s="11">
        <f>SUMIF(stata_output!$B$859:$I$859,'Continuity of Learning'!$A37,stata_output!$B$861:$I$861)</f>
        <v>16</v>
      </c>
      <c r="C37" s="12">
        <f>B37/'Global Overview'!$C12</f>
        <v>0.69565217391304346</v>
      </c>
      <c r="D37" s="11">
        <f>SUMIF(stata_output!$B$859:$I$859,'Continuity of Learning'!$A37,stata_output!$B$867:$I$867)</f>
        <v>23</v>
      </c>
      <c r="E37" s="12">
        <f>D37/'Global Overview'!$C12</f>
        <v>1</v>
      </c>
      <c r="F37" s="11">
        <f>SUMIF(stata_output!$B$859:$I$859,'Continuity of Learning'!$A37,stata_output!$B$873:$I$873)</f>
        <v>16</v>
      </c>
      <c r="G37" s="12">
        <f>F37/'Global Overview'!$C12</f>
        <v>0.69565217391304346</v>
      </c>
    </row>
    <row r="38" spans="1:15" s="5" customFormat="1" x14ac:dyDescent="0.25">
      <c r="A38" s="59" t="s">
        <v>16</v>
      </c>
      <c r="B38" s="60">
        <f>SUMIF(stata_output!$B$859:$I$859,'Continuity of Learning'!$A38,stata_output!$B$861:$I$861)</f>
        <v>107</v>
      </c>
      <c r="C38" s="18">
        <f>B38/'Global Overview'!$C13</f>
        <v>0.79850746268656714</v>
      </c>
      <c r="D38" s="60">
        <f>SUMIF(stata_output!$B$859:$I$859,'Continuity of Learning'!$A38,stata_output!$B$867:$I$867)</f>
        <v>118</v>
      </c>
      <c r="E38" s="18">
        <f>D38/'Global Overview'!$C13</f>
        <v>0.88059701492537312</v>
      </c>
      <c r="F38" s="60">
        <f>SUMIF(stata_output!$B$859:$I$859,'Continuity of Learning'!$A38,stata_output!$B$873:$I$873)</f>
        <v>100</v>
      </c>
      <c r="G38" s="18">
        <f>F38/'Global Overview'!$C13</f>
        <v>0.74626865671641796</v>
      </c>
    </row>
    <row r="39" spans="1:15" s="5" customFormat="1" x14ac:dyDescent="0.25">
      <c r="A39" s="54"/>
      <c r="B39" s="61"/>
      <c r="C39" s="62"/>
      <c r="D39" s="61"/>
      <c r="E39" s="62"/>
      <c r="F39" s="61"/>
      <c r="G39" s="62"/>
    </row>
    <row r="40" spans="1:15" s="5" customFormat="1" x14ac:dyDescent="0.25">
      <c r="A40" s="54"/>
      <c r="B40" s="61"/>
      <c r="C40" s="62"/>
      <c r="D40" s="61"/>
      <c r="E40" s="62"/>
      <c r="F40" s="61"/>
      <c r="G40" s="62"/>
    </row>
    <row r="41" spans="1:15" s="5" customFormat="1" x14ac:dyDescent="0.25">
      <c r="A41" s="54"/>
      <c r="B41" s="61"/>
      <c r="C41" s="62"/>
      <c r="D41" s="61"/>
      <c r="E41" s="62"/>
      <c r="F41" s="61"/>
      <c r="G41" s="62"/>
    </row>
    <row r="42" spans="1:15" s="5" customFormat="1" x14ac:dyDescent="0.25">
      <c r="A42" s="54"/>
      <c r="B42" s="61"/>
      <c r="C42" s="62"/>
      <c r="D42" s="61"/>
      <c r="E42" s="62"/>
      <c r="F42" s="61"/>
      <c r="G42" s="62"/>
    </row>
    <row r="43" spans="1:15" s="5" customFormat="1" x14ac:dyDescent="0.25">
      <c r="A43" s="54"/>
      <c r="B43" s="61"/>
      <c r="C43" s="62"/>
      <c r="D43" s="61"/>
      <c r="E43" s="62"/>
      <c r="F43" s="61"/>
      <c r="G43" s="62"/>
    </row>
    <row r="44" spans="1:15" s="5" customFormat="1" x14ac:dyDescent="0.25">
      <c r="A44" s="54"/>
      <c r="B44" s="61"/>
      <c r="C44" s="62"/>
      <c r="D44" s="61"/>
      <c r="E44" s="62"/>
      <c r="F44" s="61"/>
      <c r="G44" s="62"/>
    </row>
    <row r="45" spans="1:15" s="5" customFormat="1" x14ac:dyDescent="0.25">
      <c r="A45" s="54"/>
      <c r="B45" s="61"/>
      <c r="C45" s="62"/>
      <c r="D45" s="61"/>
      <c r="E45" s="62"/>
      <c r="F45" s="61"/>
      <c r="G45" s="62"/>
    </row>
    <row r="46" spans="1:15" s="5" customFormat="1" x14ac:dyDescent="0.25">
      <c r="A46" s="54"/>
      <c r="B46" s="61"/>
      <c r="C46" s="62"/>
      <c r="D46" s="61"/>
      <c r="E46" s="62"/>
      <c r="F46" s="61"/>
      <c r="G46" s="62"/>
    </row>
    <row r="47" spans="1:15" s="5" customFormat="1" x14ac:dyDescent="0.25">
      <c r="A47" s="54"/>
      <c r="B47" s="61"/>
      <c r="C47" s="62"/>
      <c r="D47" s="61"/>
      <c r="E47" s="62"/>
      <c r="F47" s="61"/>
      <c r="G47" s="62"/>
    </row>
    <row r="48" spans="1:15" s="5" customFormat="1" x14ac:dyDescent="0.25">
      <c r="A48" s="54"/>
      <c r="B48" s="61"/>
      <c r="C48" s="62"/>
      <c r="D48" s="61"/>
      <c r="E48" s="62"/>
      <c r="F48" s="61"/>
      <c r="G48" s="62"/>
    </row>
    <row r="49" spans="1:7" s="5" customFormat="1" x14ac:dyDescent="0.25">
      <c r="A49" s="54"/>
      <c r="B49" s="61"/>
      <c r="C49" s="62"/>
      <c r="D49" s="61"/>
      <c r="E49" s="62"/>
      <c r="F49" s="61"/>
      <c r="G49" s="62"/>
    </row>
    <row r="50" spans="1:7" s="5" customFormat="1" x14ac:dyDescent="0.25">
      <c r="A50" s="54"/>
      <c r="B50" s="61"/>
      <c r="C50" s="62"/>
      <c r="D50" s="61"/>
      <c r="E50" s="62"/>
      <c r="F50" s="61"/>
      <c r="G50" s="62"/>
    </row>
    <row r="51" spans="1:7" s="5" customFormat="1" x14ac:dyDescent="0.25">
      <c r="A51" s="54"/>
      <c r="B51" s="61"/>
      <c r="C51" s="62"/>
      <c r="D51" s="61"/>
      <c r="E51" s="62"/>
      <c r="F51" s="61"/>
      <c r="G51" s="62"/>
    </row>
    <row r="52" spans="1:7" s="5" customFormat="1" x14ac:dyDescent="0.25">
      <c r="A52" s="54"/>
      <c r="B52" s="61"/>
      <c r="C52" s="62"/>
      <c r="D52" s="61"/>
      <c r="E52" s="62"/>
      <c r="F52" s="61"/>
      <c r="G52" s="62"/>
    </row>
    <row r="53" spans="1:7" s="5" customFormat="1" x14ac:dyDescent="0.25">
      <c r="A53" s="54"/>
      <c r="B53" s="61"/>
      <c r="C53" s="62"/>
      <c r="D53" s="61"/>
      <c r="E53" s="62"/>
      <c r="F53" s="61"/>
      <c r="G53" s="62"/>
    </row>
    <row r="54" spans="1:7" s="5" customFormat="1" x14ac:dyDescent="0.25">
      <c r="A54" s="54"/>
      <c r="B54" s="61"/>
      <c r="C54" s="62"/>
      <c r="D54" s="61"/>
      <c r="E54" s="62"/>
      <c r="F54" s="61"/>
      <c r="G54" s="62"/>
    </row>
    <row r="55" spans="1:7" s="5" customFormat="1" x14ac:dyDescent="0.25">
      <c r="A55" s="54"/>
      <c r="B55" s="61"/>
      <c r="C55" s="62"/>
      <c r="D55" s="61"/>
      <c r="E55" s="62"/>
      <c r="F55" s="61"/>
      <c r="G55" s="62"/>
    </row>
    <row r="56" spans="1:7" s="5" customFormat="1" x14ac:dyDescent="0.25">
      <c r="A56" s="54"/>
      <c r="B56" s="61"/>
      <c r="C56" s="62"/>
      <c r="D56" s="61"/>
      <c r="E56" s="62"/>
      <c r="F56" s="61"/>
      <c r="G56" s="62"/>
    </row>
    <row r="57" spans="1:7" s="5" customFormat="1" x14ac:dyDescent="0.25"/>
    <row r="58" spans="1:7" x14ac:dyDescent="0.25">
      <c r="A58" s="28" t="s">
        <v>145</v>
      </c>
      <c r="B58" s="28"/>
      <c r="C58" s="28"/>
    </row>
    <row r="59" spans="1:7" x14ac:dyDescent="0.25">
      <c r="A59" s="125" t="s">
        <v>3</v>
      </c>
      <c r="B59" s="124" t="s">
        <v>4</v>
      </c>
      <c r="C59" s="124" t="s">
        <v>46</v>
      </c>
    </row>
    <row r="60" spans="1:7" x14ac:dyDescent="0.25">
      <c r="A60" s="25" t="s">
        <v>9</v>
      </c>
      <c r="B60" s="11">
        <f>SUMIF(stata_output!$B$902:$I$902,'Continuity of Learning'!$A60,stata_output!$B$905:$I$905)</f>
        <v>15</v>
      </c>
      <c r="C60" s="12">
        <f>B60/'Global Overview'!$C6</f>
        <v>0.55555555555555558</v>
      </c>
    </row>
    <row r="61" spans="1:7" x14ac:dyDescent="0.25">
      <c r="A61" s="25" t="s">
        <v>10</v>
      </c>
      <c r="B61" s="11">
        <f>SUMIF(stata_output!$B$902:$I$902,'Continuity of Learning'!$A61,stata_output!$B$905:$I$905)</f>
        <v>16</v>
      </c>
      <c r="C61" s="12">
        <f>B61/'Global Overview'!$C7</f>
        <v>0.84210526315789469</v>
      </c>
    </row>
    <row r="62" spans="1:7" x14ac:dyDescent="0.25">
      <c r="A62" s="25" t="s">
        <v>11</v>
      </c>
      <c r="B62" s="11">
        <f>SUMIF(stata_output!$B$902:$I$902,'Continuity of Learning'!$A62,stata_output!$B$905:$I$905)</f>
        <v>13</v>
      </c>
      <c r="C62" s="12">
        <f>B62/'Global Overview'!$C8</f>
        <v>0.65</v>
      </c>
    </row>
    <row r="63" spans="1:7" x14ac:dyDescent="0.25">
      <c r="A63" s="25" t="s">
        <v>12</v>
      </c>
      <c r="B63" s="11">
        <f>SUMIF(stata_output!$B$902:$I$902,'Continuity of Learning'!$A63,stata_output!$B$905:$I$905)</f>
        <v>21</v>
      </c>
      <c r="C63" s="12">
        <f>B63/'Global Overview'!$C9</f>
        <v>0.95454545454545459</v>
      </c>
    </row>
    <row r="64" spans="1:7" x14ac:dyDescent="0.25">
      <c r="A64" s="25" t="s">
        <v>13</v>
      </c>
      <c r="B64" s="11">
        <f>SUMIF(stata_output!$B$902:$I$902,'Continuity of Learning'!$A64,stata_output!$B$905:$I$905)</f>
        <v>13</v>
      </c>
      <c r="C64" s="12">
        <f>B64/'Global Overview'!$C10</f>
        <v>0.8666666666666667</v>
      </c>
    </row>
    <row r="65" spans="1:3" x14ac:dyDescent="0.25">
      <c r="A65" s="25" t="s">
        <v>14</v>
      </c>
      <c r="B65" s="11">
        <f>SUMIF(stata_output!$B$902:$I$902,'Continuity of Learning'!$A65,stata_output!$B$905:$I$905)</f>
        <v>7</v>
      </c>
      <c r="C65" s="12">
        <f>B65/'Global Overview'!$C11</f>
        <v>0.875</v>
      </c>
    </row>
    <row r="66" spans="1:3" x14ac:dyDescent="0.25">
      <c r="A66" s="25" t="s">
        <v>15</v>
      </c>
      <c r="B66" s="11">
        <f>SUMIF(stata_output!$B$902:$I$902,'Continuity of Learning'!$A66,stata_output!$B$905:$I$905)</f>
        <v>14</v>
      </c>
      <c r="C66" s="12">
        <f>B66/'Global Overview'!$C12</f>
        <v>0.60869565217391308</v>
      </c>
    </row>
    <row r="67" spans="1:3" x14ac:dyDescent="0.25">
      <c r="A67" s="59" t="s">
        <v>16</v>
      </c>
      <c r="B67" s="60">
        <f>SUMIF(stata_output!$B$902:$I$902,'Continuity of Learning'!$A67,stata_output!$B$905:$I$905)</f>
        <v>99</v>
      </c>
      <c r="C67" s="18">
        <f>B67/'Global Overview'!$C13</f>
        <v>0.73880597014925375</v>
      </c>
    </row>
    <row r="70" spans="1:3" x14ac:dyDescent="0.25">
      <c r="A70" s="28" t="s">
        <v>146</v>
      </c>
      <c r="B70" s="28"/>
      <c r="C70" s="28"/>
    </row>
    <row r="71" spans="1:3" x14ac:dyDescent="0.25">
      <c r="A71" s="125" t="s">
        <v>3</v>
      </c>
      <c r="B71" s="124" t="s">
        <v>4</v>
      </c>
      <c r="C71" s="124" t="s">
        <v>46</v>
      </c>
    </row>
    <row r="72" spans="1:3" x14ac:dyDescent="0.25">
      <c r="A72" s="25" t="s">
        <v>9</v>
      </c>
      <c r="B72" s="11">
        <f>SUMIF(stata_output!$B$902:$I$902,'Continuity of Learning'!$A72,stata_output!$B$912:$I$912)</f>
        <v>11</v>
      </c>
      <c r="C72" s="12">
        <f>B72/'Global Overview'!$C6</f>
        <v>0.40740740740740738</v>
      </c>
    </row>
    <row r="73" spans="1:3" x14ac:dyDescent="0.25">
      <c r="A73" s="25" t="s">
        <v>10</v>
      </c>
      <c r="B73" s="11">
        <f>SUMIF(stata_output!$B$902:$I$902,'Continuity of Learning'!$A73,stata_output!$B$912:$I$912)</f>
        <v>9</v>
      </c>
      <c r="C73" s="12">
        <f>B73/'Global Overview'!$C7</f>
        <v>0.47368421052631576</v>
      </c>
    </row>
    <row r="74" spans="1:3" x14ac:dyDescent="0.25">
      <c r="A74" s="25" t="s">
        <v>11</v>
      </c>
      <c r="B74" s="11">
        <f>SUMIF(stata_output!$B$902:$I$902,'Continuity of Learning'!$A74,stata_output!$B$912:$I$912)</f>
        <v>3</v>
      </c>
      <c r="C74" s="12">
        <f>B74/'Global Overview'!$C8</f>
        <v>0.15</v>
      </c>
    </row>
    <row r="75" spans="1:3" x14ac:dyDescent="0.25">
      <c r="A75" s="25" t="s">
        <v>12</v>
      </c>
      <c r="B75" s="11">
        <f>SUMIF(stata_output!$B$902:$I$902,'Continuity of Learning'!$A75,stata_output!$B$912:$I$912)</f>
        <v>4</v>
      </c>
      <c r="C75" s="12">
        <f>B75/'Global Overview'!$C9</f>
        <v>0.18181818181818182</v>
      </c>
    </row>
    <row r="76" spans="1:3" x14ac:dyDescent="0.25">
      <c r="A76" s="25" t="s">
        <v>13</v>
      </c>
      <c r="B76" s="11">
        <f>SUMIF(stata_output!$B$902:$I$902,'Continuity of Learning'!$A76,stata_output!$B$912:$I$912)</f>
        <v>6</v>
      </c>
      <c r="C76" s="12">
        <f>B76/'Global Overview'!$C10</f>
        <v>0.4</v>
      </c>
    </row>
    <row r="77" spans="1:3" x14ac:dyDescent="0.25">
      <c r="A77" s="25" t="s">
        <v>14</v>
      </c>
      <c r="B77" s="11">
        <f>SUMIF(stata_output!$B$902:$I$902,'Continuity of Learning'!$A77,stata_output!$B$912:$I$912)</f>
        <v>5</v>
      </c>
      <c r="C77" s="12">
        <f>B77/'Global Overview'!$C11</f>
        <v>0.625</v>
      </c>
    </row>
    <row r="78" spans="1:3" x14ac:dyDescent="0.25">
      <c r="A78" s="25" t="s">
        <v>15</v>
      </c>
      <c r="B78" s="11">
        <f>SUMIF(stata_output!$B$902:$I$902,'Continuity of Learning'!$A78,stata_output!$B$912:$I$912)</f>
        <v>8</v>
      </c>
      <c r="C78" s="12">
        <f>B78/'Global Overview'!$C12</f>
        <v>0.34782608695652173</v>
      </c>
    </row>
    <row r="79" spans="1:3" x14ac:dyDescent="0.25">
      <c r="A79" s="59" t="s">
        <v>16</v>
      </c>
      <c r="B79" s="60">
        <f>SUMIF(stata_output!$B$902:$I$902,'Continuity of Learning'!$A79,stata_output!$B$912:$I$912)</f>
        <v>46</v>
      </c>
      <c r="C79" s="18">
        <f>B79/'Global Overview'!$C13</f>
        <v>0.34328358208955223</v>
      </c>
    </row>
    <row r="82" spans="1:3" x14ac:dyDescent="0.25">
      <c r="A82" s="28" t="s">
        <v>147</v>
      </c>
      <c r="B82" s="28"/>
      <c r="C82" s="28"/>
    </row>
    <row r="83" spans="1:3" x14ac:dyDescent="0.25">
      <c r="A83" s="125" t="s">
        <v>3</v>
      </c>
      <c r="B83" s="124" t="s">
        <v>4</v>
      </c>
      <c r="C83" s="124" t="s">
        <v>46</v>
      </c>
    </row>
    <row r="84" spans="1:3" x14ac:dyDescent="0.25">
      <c r="A84" s="25" t="s">
        <v>9</v>
      </c>
      <c r="B84" s="11">
        <f>SUMIF(stata_output!$B$902:$I$902,'Continuity of Learning'!$A84,stata_output!$B$919:$I$919)</f>
        <v>11</v>
      </c>
      <c r="C84" s="12">
        <f>B84/'Global Overview'!$C6</f>
        <v>0.40740740740740738</v>
      </c>
    </row>
    <row r="85" spans="1:3" x14ac:dyDescent="0.25">
      <c r="A85" s="25" t="s">
        <v>10</v>
      </c>
      <c r="B85" s="11">
        <f>SUMIF(stata_output!$B$902:$I$902,'Continuity of Learning'!$A85,stata_output!$B$919:$I$919)</f>
        <v>14</v>
      </c>
      <c r="C85" s="12">
        <f>B85/'Global Overview'!$C7</f>
        <v>0.73684210526315785</v>
      </c>
    </row>
    <row r="86" spans="1:3" x14ac:dyDescent="0.25">
      <c r="A86" s="25" t="s">
        <v>11</v>
      </c>
      <c r="B86" s="11">
        <f>SUMIF(stata_output!$B$902:$I$902,'Continuity of Learning'!$A86,stata_output!$B$919:$I$919)</f>
        <v>11</v>
      </c>
      <c r="C86" s="12">
        <f>B86/'Global Overview'!$C8</f>
        <v>0.55000000000000004</v>
      </c>
    </row>
    <row r="87" spans="1:3" x14ac:dyDescent="0.25">
      <c r="A87" s="25" t="s">
        <v>12</v>
      </c>
      <c r="B87" s="11">
        <f>SUMIF(stata_output!$B$902:$I$902,'Continuity of Learning'!$A87,stata_output!$B$919:$I$919)</f>
        <v>12</v>
      </c>
      <c r="C87" s="12">
        <f>B87/'Global Overview'!$C9</f>
        <v>0.54545454545454541</v>
      </c>
    </row>
    <row r="88" spans="1:3" x14ac:dyDescent="0.25">
      <c r="A88" s="25" t="s">
        <v>13</v>
      </c>
      <c r="B88" s="11">
        <f>SUMIF(stata_output!$B$902:$I$902,'Continuity of Learning'!$A88,stata_output!$B$919:$I$919)</f>
        <v>9</v>
      </c>
      <c r="C88" s="12">
        <f>B88/'Global Overview'!$C10</f>
        <v>0.6</v>
      </c>
    </row>
    <row r="89" spans="1:3" x14ac:dyDescent="0.25">
      <c r="A89" s="25" t="s">
        <v>14</v>
      </c>
      <c r="B89" s="11">
        <f>SUMIF(stata_output!$B$902:$I$902,'Continuity of Learning'!$A89,stata_output!$B$919:$I$919)</f>
        <v>4</v>
      </c>
      <c r="C89" s="12">
        <f>B89/'Global Overview'!$C11</f>
        <v>0.5</v>
      </c>
    </row>
    <row r="90" spans="1:3" x14ac:dyDescent="0.25">
      <c r="A90" s="25" t="s">
        <v>15</v>
      </c>
      <c r="B90" s="11">
        <f>SUMIF(stata_output!$B$902:$I$902,'Continuity of Learning'!$A90,stata_output!$B$919:$I$919)</f>
        <v>11</v>
      </c>
      <c r="C90" s="12">
        <f>B90/'Global Overview'!$C12</f>
        <v>0.47826086956521741</v>
      </c>
    </row>
    <row r="91" spans="1:3" x14ac:dyDescent="0.25">
      <c r="A91" s="59" t="s">
        <v>16</v>
      </c>
      <c r="B91" s="60">
        <f>SUMIF(stata_output!$B$902:$I$902,'Continuity of Learning'!$A91,stata_output!$B$919:$I$919)</f>
        <v>72</v>
      </c>
      <c r="C91" s="18">
        <f>B91/'Global Overview'!$C13</f>
        <v>0.53731343283582089</v>
      </c>
    </row>
    <row r="94" spans="1:3" x14ac:dyDescent="0.25">
      <c r="A94" s="28" t="s">
        <v>148</v>
      </c>
      <c r="B94" s="28"/>
      <c r="C94" s="28"/>
    </row>
    <row r="95" spans="1:3" x14ac:dyDescent="0.25">
      <c r="A95" s="125" t="s">
        <v>3</v>
      </c>
      <c r="B95" s="124" t="s">
        <v>4</v>
      </c>
      <c r="C95" s="124" t="s">
        <v>46</v>
      </c>
    </row>
    <row r="96" spans="1:3" x14ac:dyDescent="0.25">
      <c r="A96" s="25" t="s">
        <v>9</v>
      </c>
      <c r="B96" s="11">
        <f>SUMIF(stata_output!$B$902:$I$902,'Continuity of Learning'!$A96,stata_output!$B$926:$I$926)</f>
        <v>14</v>
      </c>
      <c r="C96" s="12">
        <f>B96/'Global Overview'!$C6</f>
        <v>0.51851851851851849</v>
      </c>
    </row>
    <row r="97" spans="1:3" x14ac:dyDescent="0.25">
      <c r="A97" s="25" t="s">
        <v>10</v>
      </c>
      <c r="B97" s="11">
        <f>SUMIF(stata_output!$B$902:$I$902,'Continuity of Learning'!$A97,stata_output!$B$926:$I$926)</f>
        <v>18</v>
      </c>
      <c r="C97" s="12">
        <f>B97/'Global Overview'!$C7</f>
        <v>0.94736842105263153</v>
      </c>
    </row>
    <row r="98" spans="1:3" x14ac:dyDescent="0.25">
      <c r="A98" s="25" t="s">
        <v>11</v>
      </c>
      <c r="B98" s="11">
        <f>SUMIF(stata_output!$B$902:$I$902,'Continuity of Learning'!$A98,stata_output!$B$926:$I$926)</f>
        <v>15</v>
      </c>
      <c r="C98" s="12">
        <f>B98/'Global Overview'!$C8</f>
        <v>0.75</v>
      </c>
    </row>
    <row r="99" spans="1:3" x14ac:dyDescent="0.25">
      <c r="A99" s="25" t="s">
        <v>12</v>
      </c>
      <c r="B99" s="11">
        <f>SUMIF(stata_output!$B$902:$I$902,'Continuity of Learning'!$A99,stata_output!$B$926:$I$926)</f>
        <v>17</v>
      </c>
      <c r="C99" s="12">
        <f>B99/'Global Overview'!$C9</f>
        <v>0.77272727272727271</v>
      </c>
    </row>
    <row r="100" spans="1:3" x14ac:dyDescent="0.25">
      <c r="A100" s="25" t="s">
        <v>13</v>
      </c>
      <c r="B100" s="11">
        <f>SUMIF(stata_output!$B$902:$I$902,'Continuity of Learning'!$A100,stata_output!$B$926:$I$926)</f>
        <v>15</v>
      </c>
      <c r="C100" s="12">
        <f>B100/'Global Overview'!$C10</f>
        <v>1</v>
      </c>
    </row>
    <row r="101" spans="1:3" x14ac:dyDescent="0.25">
      <c r="A101" s="25" t="s">
        <v>14</v>
      </c>
      <c r="B101" s="11">
        <f>SUMIF(stata_output!$B$902:$I$902,'Continuity of Learning'!$A101,stata_output!$B$926:$I$926)</f>
        <v>8</v>
      </c>
      <c r="C101" s="12">
        <f>B101/'Global Overview'!$C11</f>
        <v>1</v>
      </c>
    </row>
    <row r="102" spans="1:3" x14ac:dyDescent="0.25">
      <c r="A102" s="25" t="s">
        <v>15</v>
      </c>
      <c r="B102" s="11">
        <f>SUMIF(stata_output!$B$902:$I$902,'Continuity of Learning'!$A102,stata_output!$B$926:$I$926)</f>
        <v>18</v>
      </c>
      <c r="C102" s="12">
        <f>B102/'Global Overview'!$C12</f>
        <v>0.78260869565217395</v>
      </c>
    </row>
    <row r="103" spans="1:3" x14ac:dyDescent="0.25">
      <c r="A103" s="59" t="s">
        <v>16</v>
      </c>
      <c r="B103" s="60">
        <f>SUMIF(stata_output!$B$902:$I$902,'Continuity of Learning'!$A103,stata_output!$B$926:$I$926)</f>
        <v>105</v>
      </c>
      <c r="C103" s="18">
        <f>B103/'Global Overview'!$C13</f>
        <v>0.78358208955223885</v>
      </c>
    </row>
    <row r="106" spans="1:3" x14ac:dyDescent="0.25">
      <c r="A106" s="28" t="s">
        <v>149</v>
      </c>
      <c r="B106" s="28"/>
      <c r="C106" s="28"/>
    </row>
    <row r="107" spans="1:3" x14ac:dyDescent="0.25">
      <c r="A107" s="125" t="s">
        <v>3</v>
      </c>
      <c r="B107" s="124" t="s">
        <v>4</v>
      </c>
      <c r="C107" s="124" t="s">
        <v>46</v>
      </c>
    </row>
    <row r="108" spans="1:3" x14ac:dyDescent="0.25">
      <c r="A108" s="25" t="s">
        <v>9</v>
      </c>
      <c r="B108" s="11">
        <f>SUMIF(stata_output!$B$902:$I$902,'Continuity of Learning'!$A108,stata_output!$B$933:$I$933)</f>
        <v>11</v>
      </c>
      <c r="C108" s="12">
        <f>B108/'Global Overview'!$C6</f>
        <v>0.40740740740740738</v>
      </c>
    </row>
    <row r="109" spans="1:3" x14ac:dyDescent="0.25">
      <c r="A109" s="25" t="s">
        <v>10</v>
      </c>
      <c r="B109" s="11">
        <f>SUMIF(stata_output!$B$902:$I$902,'Continuity of Learning'!$A109,stata_output!$B$933:$I$933)</f>
        <v>4</v>
      </c>
      <c r="C109" s="12">
        <f>B109/'Global Overview'!$C7</f>
        <v>0.21052631578947367</v>
      </c>
    </row>
    <row r="110" spans="1:3" x14ac:dyDescent="0.25">
      <c r="A110" s="25" t="s">
        <v>11</v>
      </c>
      <c r="B110" s="11">
        <f>SUMIF(stata_output!$B$902:$I$902,'Continuity of Learning'!$A110,stata_output!$B$933:$I$933)</f>
        <v>18</v>
      </c>
      <c r="C110" s="12">
        <f>B110/'Global Overview'!$C8</f>
        <v>0.9</v>
      </c>
    </row>
    <row r="111" spans="1:3" x14ac:dyDescent="0.25">
      <c r="A111" s="25" t="s">
        <v>12</v>
      </c>
      <c r="B111" s="11">
        <f>SUMIF(stata_output!$B$902:$I$902,'Continuity of Learning'!$A111,stata_output!$B$933:$I$933)</f>
        <v>14</v>
      </c>
      <c r="C111" s="12">
        <f>B111/'Global Overview'!$C9</f>
        <v>0.63636363636363635</v>
      </c>
    </row>
    <row r="112" spans="1:3" x14ac:dyDescent="0.25">
      <c r="A112" s="25" t="s">
        <v>13</v>
      </c>
      <c r="B112" s="11">
        <f>SUMIF(stata_output!$B$902:$I$902,'Continuity of Learning'!$A112,stata_output!$B$933:$I$933)</f>
        <v>6</v>
      </c>
      <c r="C112" s="12">
        <f>B112/'Global Overview'!$C10</f>
        <v>0.4</v>
      </c>
    </row>
    <row r="113" spans="1:3" x14ac:dyDescent="0.25">
      <c r="A113" s="25" t="s">
        <v>14</v>
      </c>
      <c r="B113" s="11">
        <f>SUMIF(stata_output!$B$902:$I$902,'Continuity of Learning'!$A113,stata_output!$B$933:$I$933)</f>
        <v>5</v>
      </c>
      <c r="C113" s="12">
        <f>B113/'Global Overview'!$C11</f>
        <v>0.625</v>
      </c>
    </row>
    <row r="114" spans="1:3" x14ac:dyDescent="0.25">
      <c r="A114" s="25" t="s">
        <v>15</v>
      </c>
      <c r="B114" s="11">
        <f>SUMIF(stata_output!$B$902:$I$902,'Continuity of Learning'!$A114,stata_output!$B$933:$I$933)</f>
        <v>23</v>
      </c>
      <c r="C114" s="12">
        <f>B114/'Global Overview'!$C12</f>
        <v>1</v>
      </c>
    </row>
    <row r="115" spans="1:3" x14ac:dyDescent="0.25">
      <c r="A115" s="59" t="s">
        <v>16</v>
      </c>
      <c r="B115" s="75">
        <f>SUMIF(stata_output!$B$902:$I$902,'Continuity of Learning'!$A115,stata_output!$B$933:$I$933)</f>
        <v>81</v>
      </c>
      <c r="C115" s="18">
        <f>B115/'Global Overview'!$C13</f>
        <v>0.60447761194029848</v>
      </c>
    </row>
    <row r="118" spans="1:3" x14ac:dyDescent="0.25">
      <c r="A118" s="28" t="s">
        <v>150</v>
      </c>
      <c r="B118" s="28"/>
      <c r="C118" s="28"/>
    </row>
    <row r="119" spans="1:3" x14ac:dyDescent="0.25">
      <c r="A119" s="125" t="s">
        <v>3</v>
      </c>
      <c r="B119" s="124" t="s">
        <v>4</v>
      </c>
      <c r="C119" s="124" t="s">
        <v>46</v>
      </c>
    </row>
    <row r="120" spans="1:3" x14ac:dyDescent="0.25">
      <c r="A120" s="25" t="s">
        <v>9</v>
      </c>
      <c r="B120" s="11">
        <f>SUMIF(stata_output!$B$902:$I$902,'Continuity of Learning'!$A120,stata_output!$B$940:$I$940)</f>
        <v>10</v>
      </c>
      <c r="C120" s="12">
        <f>B120/'Global Overview'!$C6</f>
        <v>0.37037037037037035</v>
      </c>
    </row>
    <row r="121" spans="1:3" x14ac:dyDescent="0.25">
      <c r="A121" s="25" t="s">
        <v>10</v>
      </c>
      <c r="B121" s="11">
        <f>SUMIF(stata_output!$B$902:$I$902,'Continuity of Learning'!$A121,stata_output!$B$940:$I$940)</f>
        <v>12</v>
      </c>
      <c r="C121" s="12">
        <f>B121/'Global Overview'!$C7</f>
        <v>0.63157894736842102</v>
      </c>
    </row>
    <row r="122" spans="1:3" x14ac:dyDescent="0.25">
      <c r="A122" s="25" t="s">
        <v>11</v>
      </c>
      <c r="B122" s="11">
        <f>SUMIF(stata_output!$B$902:$I$902,'Continuity of Learning'!$A122,stata_output!$B$940:$I$940)</f>
        <v>14</v>
      </c>
      <c r="C122" s="12">
        <f>B122/'Global Overview'!$C8</f>
        <v>0.7</v>
      </c>
    </row>
    <row r="123" spans="1:3" x14ac:dyDescent="0.25">
      <c r="A123" s="25" t="s">
        <v>12</v>
      </c>
      <c r="B123" s="11">
        <f>SUMIF(stata_output!$B$902:$I$902,'Continuity of Learning'!$A123,stata_output!$B$940:$I$940)</f>
        <v>12</v>
      </c>
      <c r="C123" s="12">
        <f>B123/'Global Overview'!$C9</f>
        <v>0.54545454545454541</v>
      </c>
    </row>
    <row r="124" spans="1:3" x14ac:dyDescent="0.25">
      <c r="A124" s="25" t="s">
        <v>13</v>
      </c>
      <c r="B124" s="11">
        <f>SUMIF(stata_output!$B$902:$I$902,'Continuity of Learning'!$A124,stata_output!$B$940:$I$940)</f>
        <v>8</v>
      </c>
      <c r="C124" s="12">
        <f>B124/'Global Overview'!$C10</f>
        <v>0.53333333333333333</v>
      </c>
    </row>
    <row r="125" spans="1:3" x14ac:dyDescent="0.25">
      <c r="A125" s="25" t="s">
        <v>14</v>
      </c>
      <c r="B125" s="11">
        <f>SUMIF(stata_output!$B$902:$I$902,'Continuity of Learning'!$A125,stata_output!$B$940:$I$940)</f>
        <v>6</v>
      </c>
      <c r="C125" s="12">
        <f>B125/'Global Overview'!$C11</f>
        <v>0.75</v>
      </c>
    </row>
    <row r="126" spans="1:3" x14ac:dyDescent="0.25">
      <c r="A126" s="25" t="s">
        <v>15</v>
      </c>
      <c r="B126" s="11">
        <f>SUMIF(stata_output!$B$902:$I$902,'Continuity of Learning'!$A126,stata_output!$B$940:$I$940)</f>
        <v>13</v>
      </c>
      <c r="C126" s="12">
        <f>B126/'Global Overview'!$C12</f>
        <v>0.56521739130434778</v>
      </c>
    </row>
    <row r="127" spans="1:3" x14ac:dyDescent="0.25">
      <c r="A127" s="59" t="s">
        <v>16</v>
      </c>
      <c r="B127" s="60">
        <f>SUMIF(stata_output!$B$902:$I$902,'Continuity of Learning'!$A127,stata_output!$B$940:$I$940)</f>
        <v>75</v>
      </c>
      <c r="C127" s="18">
        <f>B127/'Global Overview'!$C13</f>
        <v>0.55970149253731338</v>
      </c>
    </row>
    <row r="130" spans="1:3" x14ac:dyDescent="0.25">
      <c r="A130" s="28" t="s">
        <v>151</v>
      </c>
      <c r="B130" s="28"/>
      <c r="C130" s="28"/>
    </row>
    <row r="131" spans="1:3" x14ac:dyDescent="0.25">
      <c r="A131" s="125" t="s">
        <v>3</v>
      </c>
      <c r="B131" s="124" t="s">
        <v>4</v>
      </c>
      <c r="C131" s="124" t="s">
        <v>46</v>
      </c>
    </row>
    <row r="132" spans="1:3" x14ac:dyDescent="0.25">
      <c r="A132" s="25" t="s">
        <v>9</v>
      </c>
      <c r="B132" s="11">
        <f>SUMIF(stata_output!$B$902:$I$902,'Continuity of Learning'!$A132,stata_output!$B$947:$I$947)</f>
        <v>3</v>
      </c>
      <c r="C132" s="12">
        <f>B132/'Global Overview'!$C6</f>
        <v>0.1111111111111111</v>
      </c>
    </row>
    <row r="133" spans="1:3" x14ac:dyDescent="0.25">
      <c r="A133" s="25" t="s">
        <v>10</v>
      </c>
      <c r="B133" s="11">
        <f>SUMIF(stata_output!$B$902:$I$902,'Continuity of Learning'!$A133,stata_output!$B$947:$I$947)</f>
        <v>1</v>
      </c>
      <c r="C133" s="12">
        <f>B133/'Global Overview'!$C7</f>
        <v>5.2631578947368418E-2</v>
      </c>
    </row>
    <row r="134" spans="1:3" x14ac:dyDescent="0.25">
      <c r="A134" s="25" t="s">
        <v>11</v>
      </c>
      <c r="B134" s="11">
        <f>SUMIF(stata_output!$B$902:$I$902,'Continuity of Learning'!$A134,stata_output!$B$947:$I$947)</f>
        <v>0</v>
      </c>
      <c r="C134" s="12">
        <f>B134/'Global Overview'!$C8</f>
        <v>0</v>
      </c>
    </row>
    <row r="135" spans="1:3" x14ac:dyDescent="0.25">
      <c r="A135" s="25" t="s">
        <v>12</v>
      </c>
      <c r="B135" s="11">
        <f>SUMIF(stata_output!$B$902:$I$902,'Continuity of Learning'!$A135,stata_output!$B$947:$I$947)</f>
        <v>4</v>
      </c>
      <c r="C135" s="12">
        <f>B135/'Global Overview'!$C9</f>
        <v>0.18181818181818182</v>
      </c>
    </row>
    <row r="136" spans="1:3" x14ac:dyDescent="0.25">
      <c r="A136" s="25" t="s">
        <v>13</v>
      </c>
      <c r="B136" s="11">
        <f>SUMIF(stata_output!$B$902:$I$902,'Continuity of Learning'!$A136,stata_output!$B$947:$I$947)</f>
        <v>1</v>
      </c>
      <c r="C136" s="12">
        <f>B136/'Global Overview'!$C10</f>
        <v>6.6666666666666666E-2</v>
      </c>
    </row>
    <row r="137" spans="1:3" x14ac:dyDescent="0.25">
      <c r="A137" s="25" t="s">
        <v>14</v>
      </c>
      <c r="B137" s="11">
        <f>SUMIF(stata_output!$B$902:$I$902,'Continuity of Learning'!$A137,stata_output!$B$947:$I$947)</f>
        <v>1</v>
      </c>
      <c r="C137" s="12">
        <f>B137/'Global Overview'!$C11</f>
        <v>0.125</v>
      </c>
    </row>
    <row r="138" spans="1:3" x14ac:dyDescent="0.25">
      <c r="A138" s="25" t="s">
        <v>15</v>
      </c>
      <c r="B138" s="11">
        <f>SUMIF(stata_output!$B$902:$I$902,'Continuity of Learning'!$A138,stata_output!$B$947:$I$947)</f>
        <v>5</v>
      </c>
      <c r="C138" s="12">
        <f>B138/'Global Overview'!$C12</f>
        <v>0.21739130434782608</v>
      </c>
    </row>
    <row r="139" spans="1:3" x14ac:dyDescent="0.25">
      <c r="A139" s="59" t="s">
        <v>16</v>
      </c>
      <c r="B139" s="60">
        <f>SUMIF(stata_output!$B$902:$I$902,'Continuity of Learning'!$A139,stata_output!$B$947:$I$947)</f>
        <v>15</v>
      </c>
      <c r="C139" s="18">
        <f>B139/'Global Overview'!$C13</f>
        <v>0.11194029850746269</v>
      </c>
    </row>
  </sheetData>
  <mergeCells count="25">
    <mergeCell ref="I32:O33"/>
    <mergeCell ref="J16:K16"/>
    <mergeCell ref="L16:M16"/>
    <mergeCell ref="N16:O16"/>
    <mergeCell ref="P16:Q16"/>
    <mergeCell ref="A1:F1"/>
    <mergeCell ref="D16:E16"/>
    <mergeCell ref="F16:G16"/>
    <mergeCell ref="B16:C16"/>
    <mergeCell ref="B5:C5"/>
    <mergeCell ref="B6:C6"/>
    <mergeCell ref="B7:C7"/>
    <mergeCell ref="B8:C8"/>
    <mergeCell ref="B9:C9"/>
    <mergeCell ref="B10:C10"/>
    <mergeCell ref="B11:C11"/>
    <mergeCell ref="B12:C12"/>
    <mergeCell ref="B13:C13"/>
    <mergeCell ref="A16:A17"/>
    <mergeCell ref="A29:A30"/>
    <mergeCell ref="H16:I16"/>
    <mergeCell ref="B29:C29"/>
    <mergeCell ref="D29:E29"/>
    <mergeCell ref="F29:G29"/>
    <mergeCell ref="I29:O30"/>
  </mergeCells>
  <conditionalFormatting sqref="A63:A64">
    <cfRule type="expression" dxfId="111" priority="46">
      <formula>NOT($A68=$A67)</formula>
    </cfRule>
  </conditionalFormatting>
  <conditionalFormatting sqref="A62">
    <cfRule type="expression" dxfId="110" priority="45">
      <formula>NOT($A67=#REF!)</formula>
    </cfRule>
  </conditionalFormatting>
  <conditionalFormatting sqref="A65">
    <cfRule type="expression" dxfId="109" priority="47">
      <formula>NOT(#REF!=$A69)</formula>
    </cfRule>
  </conditionalFormatting>
  <conditionalFormatting sqref="A66">
    <cfRule type="expression" dxfId="108" priority="48">
      <formula>NOT(#REF!=#REF!)</formula>
    </cfRule>
  </conditionalFormatting>
  <conditionalFormatting sqref="A75:A76">
    <cfRule type="expression" dxfId="107" priority="37">
      <formula>NOT($A80=$A79)</formula>
    </cfRule>
  </conditionalFormatting>
  <conditionalFormatting sqref="A74">
    <cfRule type="expression" dxfId="106" priority="36">
      <formula>NOT($A79=#REF!)</formula>
    </cfRule>
  </conditionalFormatting>
  <conditionalFormatting sqref="A77">
    <cfRule type="expression" dxfId="105" priority="38">
      <formula>NOT(#REF!=$A81)</formula>
    </cfRule>
  </conditionalFormatting>
  <conditionalFormatting sqref="A78">
    <cfRule type="expression" dxfId="104" priority="39">
      <formula>NOT(#REF!=#REF!)</formula>
    </cfRule>
  </conditionalFormatting>
  <conditionalFormatting sqref="A87:A88">
    <cfRule type="expression" dxfId="103" priority="33">
      <formula>NOT($A92=$A91)</formula>
    </cfRule>
  </conditionalFormatting>
  <conditionalFormatting sqref="A86">
    <cfRule type="expression" dxfId="102" priority="32">
      <formula>NOT($A91=#REF!)</formula>
    </cfRule>
  </conditionalFormatting>
  <conditionalFormatting sqref="A89">
    <cfRule type="expression" dxfId="101" priority="34">
      <formula>NOT(#REF!=$A93)</formula>
    </cfRule>
  </conditionalFormatting>
  <conditionalFormatting sqref="A90">
    <cfRule type="expression" dxfId="100" priority="35">
      <formula>NOT(#REF!=#REF!)</formula>
    </cfRule>
  </conditionalFormatting>
  <conditionalFormatting sqref="A99:A100">
    <cfRule type="expression" dxfId="99" priority="29">
      <formula>NOT($A104=$A103)</formula>
    </cfRule>
  </conditionalFormatting>
  <conditionalFormatting sqref="A98">
    <cfRule type="expression" dxfId="98" priority="28">
      <formula>NOT($A103=#REF!)</formula>
    </cfRule>
  </conditionalFormatting>
  <conditionalFormatting sqref="A101">
    <cfRule type="expression" dxfId="97" priority="30">
      <formula>NOT(#REF!=$A105)</formula>
    </cfRule>
  </conditionalFormatting>
  <conditionalFormatting sqref="A102">
    <cfRule type="expression" dxfId="96" priority="31">
      <formula>NOT(#REF!=#REF!)</formula>
    </cfRule>
  </conditionalFormatting>
  <conditionalFormatting sqref="A111:A112">
    <cfRule type="expression" dxfId="95" priority="25">
      <formula>NOT($A116=$A115)</formula>
    </cfRule>
  </conditionalFormatting>
  <conditionalFormatting sqref="A110">
    <cfRule type="expression" dxfId="94" priority="24">
      <formula>NOT($A115=#REF!)</formula>
    </cfRule>
  </conditionalFormatting>
  <conditionalFormatting sqref="A113">
    <cfRule type="expression" dxfId="93" priority="26">
      <formula>NOT(#REF!=$A117)</formula>
    </cfRule>
  </conditionalFormatting>
  <conditionalFormatting sqref="A114">
    <cfRule type="expression" dxfId="92" priority="27">
      <formula>NOT(#REF!=#REF!)</formula>
    </cfRule>
  </conditionalFormatting>
  <conditionalFormatting sqref="A123:A124">
    <cfRule type="expression" dxfId="91" priority="21">
      <formula>NOT($A128=$A127)</formula>
    </cfRule>
  </conditionalFormatting>
  <conditionalFormatting sqref="A122">
    <cfRule type="expression" dxfId="90" priority="20">
      <formula>NOT($A127=#REF!)</formula>
    </cfRule>
  </conditionalFormatting>
  <conditionalFormatting sqref="A125">
    <cfRule type="expression" dxfId="89" priority="22">
      <formula>NOT(#REF!=$A129)</formula>
    </cfRule>
  </conditionalFormatting>
  <conditionalFormatting sqref="A126">
    <cfRule type="expression" dxfId="88" priority="23">
      <formula>NOT(#REF!=#REF!)</formula>
    </cfRule>
  </conditionalFormatting>
  <conditionalFormatting sqref="A135:A136">
    <cfRule type="expression" dxfId="87" priority="17">
      <formula>NOT($A140=$A139)</formula>
    </cfRule>
  </conditionalFormatting>
  <conditionalFormatting sqref="A134">
    <cfRule type="expression" dxfId="86" priority="16">
      <formula>NOT($A139=#REF!)</formula>
    </cfRule>
  </conditionalFormatting>
  <conditionalFormatting sqref="A137">
    <cfRule type="expression" dxfId="85" priority="18">
      <formula>NOT(#REF!=$A141)</formula>
    </cfRule>
  </conditionalFormatting>
  <conditionalFormatting sqref="A138">
    <cfRule type="expression" dxfId="84" priority="19">
      <formula>NOT(#REF!=#REF!)</formula>
    </cfRule>
  </conditionalFormatting>
  <conditionalFormatting sqref="A18">
    <cfRule type="expression" dxfId="83" priority="12">
      <formula>NOT(#REF!=#REF!)</formula>
    </cfRule>
  </conditionalFormatting>
  <conditionalFormatting sqref="A19">
    <cfRule type="expression" dxfId="82" priority="11">
      <formula>NOT(#REF!=#REF!)</formula>
    </cfRule>
  </conditionalFormatting>
  <conditionalFormatting sqref="A21:A23">
    <cfRule type="expression" dxfId="81" priority="13">
      <formula>NOT(#REF!=#REF!)</formula>
    </cfRule>
  </conditionalFormatting>
  <conditionalFormatting sqref="A20">
    <cfRule type="expression" dxfId="80" priority="14">
      <formula>NOT(#REF!=#REF!)</formula>
    </cfRule>
  </conditionalFormatting>
  <conditionalFormatting sqref="A24">
    <cfRule type="expression" dxfId="79" priority="15">
      <formula>NOT(#REF!=#REF!)</formula>
    </cfRule>
  </conditionalFormatting>
  <conditionalFormatting sqref="A31">
    <cfRule type="expression" dxfId="78" priority="7">
      <formula>NOT(#REF!=#REF!)</formula>
    </cfRule>
  </conditionalFormatting>
  <conditionalFormatting sqref="A32">
    <cfRule type="expression" dxfId="77" priority="6">
      <formula>NOT(#REF!=#REF!)</formula>
    </cfRule>
  </conditionalFormatting>
  <conditionalFormatting sqref="A34:A36">
    <cfRule type="expression" dxfId="76" priority="8">
      <formula>NOT(#REF!=#REF!)</formula>
    </cfRule>
  </conditionalFormatting>
  <conditionalFormatting sqref="A33">
    <cfRule type="expression" dxfId="75" priority="9">
      <formula>NOT(#REF!=#REF!)</formula>
    </cfRule>
  </conditionalFormatting>
  <conditionalFormatting sqref="A37">
    <cfRule type="expression" dxfId="74" priority="10">
      <formula>NOT(#REF!=#REF!)</formula>
    </cfRule>
  </conditionalFormatting>
  <conditionalFormatting sqref="A6">
    <cfRule type="expression" dxfId="73" priority="2">
      <formula>NOT(#REF!=#REF!)</formula>
    </cfRule>
  </conditionalFormatting>
  <conditionalFormatting sqref="A7">
    <cfRule type="expression" dxfId="72" priority="1">
      <formula>NOT(#REF!=#REF!)</formula>
    </cfRule>
  </conditionalFormatting>
  <conditionalFormatting sqref="A9:A11">
    <cfRule type="expression" dxfId="71" priority="3">
      <formula>NOT(#REF!=#REF!)</formula>
    </cfRule>
  </conditionalFormatting>
  <conditionalFormatting sqref="A8">
    <cfRule type="expression" dxfId="70" priority="4">
      <formula>NOT(#REF!=#REF!)</formula>
    </cfRule>
  </conditionalFormatting>
  <conditionalFormatting sqref="A12">
    <cfRule type="expression" dxfId="69" priority="5">
      <formula>NOT(#REF!=#REF!)</formula>
    </cfRule>
  </conditionalFormatting>
  <pageMargins left="0.7" right="0.7" top="0.75" bottom="0.75" header="0.3" footer="0.3"/>
  <pageSetup paperSize="0" orientation="portrait" horizontalDpi="0" verticalDpi="0" copies="0"/>
  <ignoredErrors>
    <ignoredError sqref="D31:D38 F31:F38 D18:D25 F18:F25 H18:H25 J18:J25 L18:L25 N18:N25 P18:P25"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C83E-C3A3-4805-9CCB-A7BD4D85968B}">
  <dimension ref="A1:Q1288"/>
  <sheetViews>
    <sheetView workbookViewId="0">
      <selection sqref="A1:XFD1048576"/>
    </sheetView>
  </sheetViews>
  <sheetFormatPr defaultRowHeight="15" x14ac:dyDescent="0.25"/>
  <cols>
    <col min="1" max="1" width="36.140625" customWidth="1"/>
  </cols>
  <sheetData>
    <row r="1" spans="1:17" x14ac:dyDescent="0.25">
      <c r="A1" t="s">
        <v>152</v>
      </c>
      <c r="B1" t="s">
        <v>24</v>
      </c>
      <c r="C1" t="s">
        <v>153</v>
      </c>
    </row>
    <row r="2" spans="1:17" x14ac:dyDescent="0.25">
      <c r="A2" t="s">
        <v>9</v>
      </c>
      <c r="B2">
        <v>20.100000000000001</v>
      </c>
      <c r="C2">
        <v>27</v>
      </c>
    </row>
    <row r="3" spans="1:17" x14ac:dyDescent="0.25">
      <c r="A3" t="s">
        <v>10</v>
      </c>
      <c r="B3">
        <v>14.2</v>
      </c>
      <c r="C3">
        <v>19</v>
      </c>
    </row>
    <row r="4" spans="1:17" x14ac:dyDescent="0.25">
      <c r="A4" t="s">
        <v>11</v>
      </c>
      <c r="B4">
        <v>14.9</v>
      </c>
      <c r="C4">
        <v>20</v>
      </c>
    </row>
    <row r="5" spans="1:17" x14ac:dyDescent="0.25">
      <c r="A5" t="s">
        <v>12</v>
      </c>
      <c r="B5">
        <v>16.399999999999999</v>
      </c>
      <c r="C5">
        <v>22</v>
      </c>
    </row>
    <row r="6" spans="1:17" x14ac:dyDescent="0.25">
      <c r="A6" t="s">
        <v>13</v>
      </c>
      <c r="B6">
        <v>11.2</v>
      </c>
      <c r="C6">
        <v>15</v>
      </c>
    </row>
    <row r="7" spans="1:17" x14ac:dyDescent="0.25">
      <c r="A7" t="s">
        <v>14</v>
      </c>
      <c r="B7">
        <v>6</v>
      </c>
      <c r="C7">
        <v>8</v>
      </c>
    </row>
    <row r="8" spans="1:17" x14ac:dyDescent="0.25">
      <c r="A8" t="s">
        <v>15</v>
      </c>
      <c r="B8">
        <v>17.2</v>
      </c>
      <c r="C8">
        <v>23</v>
      </c>
    </row>
    <row r="9" spans="1:17" x14ac:dyDescent="0.25">
      <c r="A9" t="s">
        <v>154</v>
      </c>
      <c r="B9">
        <v>100</v>
      </c>
      <c r="C9">
        <v>134</v>
      </c>
    </row>
    <row r="11" spans="1:17" x14ac:dyDescent="0.25">
      <c r="B11" t="s">
        <v>152</v>
      </c>
    </row>
    <row r="12" spans="1:17" x14ac:dyDescent="0.25">
      <c r="A12" t="s">
        <v>155</v>
      </c>
      <c r="B12" t="s">
        <v>9</v>
      </c>
      <c r="C12" t="s">
        <v>9</v>
      </c>
      <c r="D12" t="s">
        <v>10</v>
      </c>
      <c r="E12" t="s">
        <v>10</v>
      </c>
      <c r="F12" t="s">
        <v>11</v>
      </c>
      <c r="G12" t="s">
        <v>11</v>
      </c>
      <c r="H12" t="s">
        <v>12</v>
      </c>
      <c r="I12" t="s">
        <v>12</v>
      </c>
      <c r="J12" t="s">
        <v>13</v>
      </c>
      <c r="K12" t="s">
        <v>13</v>
      </c>
      <c r="L12" t="s">
        <v>14</v>
      </c>
      <c r="M12" t="s">
        <v>14</v>
      </c>
      <c r="N12" t="s">
        <v>15</v>
      </c>
      <c r="O12" t="s">
        <v>15</v>
      </c>
      <c r="P12" t="s">
        <v>154</v>
      </c>
      <c r="Q12" t="s">
        <v>154</v>
      </c>
    </row>
    <row r="13" spans="1:17" x14ac:dyDescent="0.25">
      <c r="B13" t="s">
        <v>24</v>
      </c>
      <c r="C13" t="s">
        <v>153</v>
      </c>
      <c r="D13" t="s">
        <v>24</v>
      </c>
      <c r="E13" t="s">
        <v>153</v>
      </c>
      <c r="F13" t="s">
        <v>24</v>
      </c>
      <c r="G13" t="s">
        <v>153</v>
      </c>
      <c r="H13" t="s">
        <v>24</v>
      </c>
      <c r="I13" t="s">
        <v>153</v>
      </c>
      <c r="J13" t="s">
        <v>24</v>
      </c>
      <c r="K13" t="s">
        <v>153</v>
      </c>
      <c r="L13" t="s">
        <v>24</v>
      </c>
      <c r="M13" t="s">
        <v>153</v>
      </c>
      <c r="N13" t="s">
        <v>24</v>
      </c>
      <c r="O13" t="s">
        <v>153</v>
      </c>
      <c r="P13" t="s">
        <v>24</v>
      </c>
      <c r="Q13" t="s">
        <v>153</v>
      </c>
    </row>
    <row r="14" spans="1:17" x14ac:dyDescent="0.25">
      <c r="A14" t="s">
        <v>156</v>
      </c>
      <c r="B14">
        <v>48.1</v>
      </c>
      <c r="C14">
        <v>13</v>
      </c>
      <c r="D14">
        <v>10.5</v>
      </c>
      <c r="E14">
        <v>2</v>
      </c>
      <c r="F14">
        <v>5</v>
      </c>
      <c r="G14">
        <v>1</v>
      </c>
      <c r="H14">
        <v>22.7</v>
      </c>
      <c r="I14">
        <v>5</v>
      </c>
      <c r="J14">
        <v>13.3</v>
      </c>
      <c r="K14">
        <v>2</v>
      </c>
      <c r="L14">
        <v>25</v>
      </c>
      <c r="M14">
        <v>2</v>
      </c>
      <c r="N14">
        <v>4.3</v>
      </c>
      <c r="O14">
        <v>1</v>
      </c>
      <c r="P14">
        <v>19.399999999999999</v>
      </c>
      <c r="Q14">
        <v>26</v>
      </c>
    </row>
    <row r="15" spans="1:17" x14ac:dyDescent="0.25">
      <c r="A15" t="s">
        <v>157</v>
      </c>
      <c r="B15">
        <v>51.9</v>
      </c>
      <c r="C15">
        <v>14</v>
      </c>
      <c r="D15">
        <v>89.5</v>
      </c>
      <c r="E15">
        <v>17</v>
      </c>
      <c r="F15">
        <v>95</v>
      </c>
      <c r="G15">
        <v>19</v>
      </c>
      <c r="H15">
        <v>77.3</v>
      </c>
      <c r="I15">
        <v>17</v>
      </c>
      <c r="J15">
        <v>86.7</v>
      </c>
      <c r="K15">
        <v>13</v>
      </c>
      <c r="L15">
        <v>75</v>
      </c>
      <c r="M15">
        <v>6</v>
      </c>
      <c r="N15">
        <v>95.7</v>
      </c>
      <c r="O15">
        <v>22</v>
      </c>
      <c r="P15">
        <v>80.599999999999994</v>
      </c>
      <c r="Q15">
        <v>108</v>
      </c>
    </row>
    <row r="16" spans="1:17" x14ac:dyDescent="0.25">
      <c r="A16" t="s">
        <v>154</v>
      </c>
      <c r="B16">
        <v>100</v>
      </c>
      <c r="C16">
        <v>27</v>
      </c>
      <c r="D16">
        <v>100</v>
      </c>
      <c r="E16">
        <v>19</v>
      </c>
      <c r="F16">
        <v>100</v>
      </c>
      <c r="G16">
        <v>20</v>
      </c>
      <c r="H16">
        <v>100</v>
      </c>
      <c r="I16">
        <v>22</v>
      </c>
      <c r="J16">
        <v>100</v>
      </c>
      <c r="K16">
        <v>15</v>
      </c>
      <c r="L16">
        <v>100</v>
      </c>
      <c r="M16">
        <v>8</v>
      </c>
      <c r="N16">
        <v>100</v>
      </c>
      <c r="O16">
        <v>23</v>
      </c>
      <c r="P16">
        <v>100</v>
      </c>
      <c r="Q16">
        <v>134</v>
      </c>
    </row>
    <row r="18" spans="1:3" x14ac:dyDescent="0.25">
      <c r="A18" t="s">
        <v>158</v>
      </c>
      <c r="B18" t="s">
        <v>24</v>
      </c>
      <c r="C18" t="s">
        <v>153</v>
      </c>
    </row>
    <row r="19" spans="1:3" x14ac:dyDescent="0.25">
      <c r="A19" t="s">
        <v>156</v>
      </c>
      <c r="B19">
        <v>60.4</v>
      </c>
      <c r="C19">
        <v>81</v>
      </c>
    </row>
    <row r="20" spans="1:3" x14ac:dyDescent="0.25">
      <c r="A20" t="s">
        <v>157</v>
      </c>
      <c r="B20">
        <v>39.6</v>
      </c>
      <c r="C20">
        <v>53</v>
      </c>
    </row>
    <row r="21" spans="1:3" x14ac:dyDescent="0.25">
      <c r="A21" t="s">
        <v>154</v>
      </c>
      <c r="B21">
        <v>100</v>
      </c>
      <c r="C21">
        <v>134</v>
      </c>
    </row>
    <row r="23" spans="1:3" x14ac:dyDescent="0.25">
      <c r="A23" t="s">
        <v>159</v>
      </c>
      <c r="B23" t="s">
        <v>24</v>
      </c>
      <c r="C23" t="s">
        <v>153</v>
      </c>
    </row>
    <row r="24" spans="1:3" x14ac:dyDescent="0.25">
      <c r="A24" t="s">
        <v>156</v>
      </c>
      <c r="B24">
        <v>63.4</v>
      </c>
      <c r="C24">
        <v>85</v>
      </c>
    </row>
    <row r="25" spans="1:3" x14ac:dyDescent="0.25">
      <c r="A25" t="s">
        <v>157</v>
      </c>
      <c r="B25">
        <v>36.6</v>
      </c>
      <c r="C25">
        <v>49</v>
      </c>
    </row>
    <row r="26" spans="1:3" x14ac:dyDescent="0.25">
      <c r="A26" t="s">
        <v>154</v>
      </c>
      <c r="B26">
        <v>100</v>
      </c>
      <c r="C26">
        <v>134</v>
      </c>
    </row>
    <row r="28" spans="1:3" x14ac:dyDescent="0.25">
      <c r="A28" t="s">
        <v>160</v>
      </c>
      <c r="B28" t="s">
        <v>24</v>
      </c>
      <c r="C28" t="s">
        <v>153</v>
      </c>
    </row>
    <row r="29" spans="1:3" x14ac:dyDescent="0.25">
      <c r="A29" t="s">
        <v>156</v>
      </c>
      <c r="B29">
        <v>52.2</v>
      </c>
      <c r="C29">
        <v>70</v>
      </c>
    </row>
    <row r="30" spans="1:3" x14ac:dyDescent="0.25">
      <c r="A30" t="s">
        <v>157</v>
      </c>
      <c r="B30">
        <v>47.8</v>
      </c>
      <c r="C30">
        <v>64</v>
      </c>
    </row>
    <row r="31" spans="1:3" x14ac:dyDescent="0.25">
      <c r="A31" t="s">
        <v>154</v>
      </c>
      <c r="B31">
        <v>100</v>
      </c>
      <c r="C31">
        <v>134</v>
      </c>
    </row>
    <row r="33" spans="1:3" x14ac:dyDescent="0.25">
      <c r="A33" t="s">
        <v>161</v>
      </c>
      <c r="B33" t="s">
        <v>24</v>
      </c>
      <c r="C33" t="s">
        <v>153</v>
      </c>
    </row>
    <row r="34" spans="1:3" x14ac:dyDescent="0.25">
      <c r="A34" t="s">
        <v>156</v>
      </c>
      <c r="B34">
        <v>60.4</v>
      </c>
      <c r="C34">
        <v>81</v>
      </c>
    </row>
    <row r="35" spans="1:3" x14ac:dyDescent="0.25">
      <c r="A35" t="s">
        <v>157</v>
      </c>
      <c r="B35">
        <v>39.6</v>
      </c>
      <c r="C35">
        <v>53</v>
      </c>
    </row>
    <row r="36" spans="1:3" x14ac:dyDescent="0.25">
      <c r="A36" t="s">
        <v>154</v>
      </c>
      <c r="B36">
        <v>100</v>
      </c>
      <c r="C36">
        <v>134</v>
      </c>
    </row>
    <row r="38" spans="1:3" x14ac:dyDescent="0.25">
      <c r="A38" t="s">
        <v>162</v>
      </c>
      <c r="B38" t="s">
        <v>24</v>
      </c>
      <c r="C38" t="s">
        <v>153</v>
      </c>
    </row>
    <row r="39" spans="1:3" x14ac:dyDescent="0.25">
      <c r="A39" t="s">
        <v>156</v>
      </c>
      <c r="B39">
        <v>45.5</v>
      </c>
      <c r="C39">
        <v>61</v>
      </c>
    </row>
    <row r="40" spans="1:3" x14ac:dyDescent="0.25">
      <c r="A40" t="s">
        <v>157</v>
      </c>
      <c r="B40">
        <v>54.5</v>
      </c>
      <c r="C40">
        <v>73</v>
      </c>
    </row>
    <row r="41" spans="1:3" x14ac:dyDescent="0.25">
      <c r="A41" t="s">
        <v>154</v>
      </c>
      <c r="B41">
        <v>100</v>
      </c>
      <c r="C41">
        <v>134</v>
      </c>
    </row>
    <row r="43" spans="1:3" x14ac:dyDescent="0.25">
      <c r="A43" t="s">
        <v>163</v>
      </c>
      <c r="B43" t="s">
        <v>24</v>
      </c>
      <c r="C43" t="s">
        <v>153</v>
      </c>
    </row>
    <row r="44" spans="1:3" x14ac:dyDescent="0.25">
      <c r="A44" t="s">
        <v>156</v>
      </c>
      <c r="B44">
        <v>45.5</v>
      </c>
      <c r="C44">
        <v>61</v>
      </c>
    </row>
    <row r="45" spans="1:3" x14ac:dyDescent="0.25">
      <c r="A45" t="s">
        <v>157</v>
      </c>
      <c r="B45">
        <v>54.5</v>
      </c>
      <c r="C45">
        <v>73</v>
      </c>
    </row>
    <row r="46" spans="1:3" x14ac:dyDescent="0.25">
      <c r="A46" t="s">
        <v>154</v>
      </c>
      <c r="B46">
        <v>100</v>
      </c>
      <c r="C46">
        <v>134</v>
      </c>
    </row>
    <row r="48" spans="1:3" x14ac:dyDescent="0.25">
      <c r="A48" t="s">
        <v>164</v>
      </c>
      <c r="B48" t="s">
        <v>24</v>
      </c>
      <c r="C48" t="s">
        <v>153</v>
      </c>
    </row>
    <row r="49" spans="1:3" x14ac:dyDescent="0.25">
      <c r="A49" t="s">
        <v>156</v>
      </c>
      <c r="B49">
        <v>76.900000000000006</v>
      </c>
      <c r="C49">
        <v>103</v>
      </c>
    </row>
    <row r="50" spans="1:3" x14ac:dyDescent="0.25">
      <c r="A50" t="s">
        <v>157</v>
      </c>
      <c r="B50">
        <v>23.1</v>
      </c>
      <c r="C50">
        <v>31</v>
      </c>
    </row>
    <row r="51" spans="1:3" x14ac:dyDescent="0.25">
      <c r="A51" t="s">
        <v>154</v>
      </c>
      <c r="B51">
        <v>100</v>
      </c>
      <c r="C51">
        <v>134</v>
      </c>
    </row>
    <row r="53" spans="1:3" x14ac:dyDescent="0.25">
      <c r="A53" t="s">
        <v>165</v>
      </c>
      <c r="B53" t="s">
        <v>24</v>
      </c>
      <c r="C53" t="s">
        <v>153</v>
      </c>
    </row>
    <row r="54" spans="1:3" x14ac:dyDescent="0.25">
      <c r="A54" t="s">
        <v>156</v>
      </c>
      <c r="B54">
        <v>86.6</v>
      </c>
      <c r="C54">
        <v>116</v>
      </c>
    </row>
    <row r="55" spans="1:3" x14ac:dyDescent="0.25">
      <c r="A55" t="s">
        <v>157</v>
      </c>
      <c r="B55">
        <v>13.4</v>
      </c>
      <c r="C55">
        <v>18</v>
      </c>
    </row>
    <row r="56" spans="1:3" x14ac:dyDescent="0.25">
      <c r="A56" t="s">
        <v>154</v>
      </c>
      <c r="B56">
        <v>100</v>
      </c>
      <c r="C56">
        <v>134</v>
      </c>
    </row>
    <row r="58" spans="1:3" x14ac:dyDescent="0.25">
      <c r="A58" t="s">
        <v>166</v>
      </c>
      <c r="B58" t="s">
        <v>24</v>
      </c>
      <c r="C58" t="s">
        <v>153</v>
      </c>
    </row>
    <row r="59" spans="1:3" x14ac:dyDescent="0.25">
      <c r="A59" t="s">
        <v>156</v>
      </c>
      <c r="B59">
        <v>65.7</v>
      </c>
      <c r="C59">
        <v>88</v>
      </c>
    </row>
    <row r="60" spans="1:3" x14ac:dyDescent="0.25">
      <c r="A60" t="s">
        <v>157</v>
      </c>
      <c r="B60">
        <v>34.299999999999997</v>
      </c>
      <c r="C60">
        <v>46</v>
      </c>
    </row>
    <row r="61" spans="1:3" x14ac:dyDescent="0.25">
      <c r="A61" t="s">
        <v>154</v>
      </c>
      <c r="B61">
        <v>100</v>
      </c>
      <c r="C61">
        <v>134</v>
      </c>
    </row>
    <row r="63" spans="1:3" x14ac:dyDescent="0.25">
      <c r="A63" t="s">
        <v>167</v>
      </c>
      <c r="B63" t="s">
        <v>24</v>
      </c>
      <c r="C63" t="s">
        <v>153</v>
      </c>
    </row>
    <row r="64" spans="1:3" x14ac:dyDescent="0.25">
      <c r="A64" t="s">
        <v>156</v>
      </c>
      <c r="B64">
        <v>61.2</v>
      </c>
      <c r="C64">
        <v>82</v>
      </c>
    </row>
    <row r="65" spans="1:3" x14ac:dyDescent="0.25">
      <c r="A65" t="s">
        <v>157</v>
      </c>
      <c r="B65">
        <v>38.799999999999997</v>
      </c>
      <c r="C65">
        <v>52</v>
      </c>
    </row>
    <row r="66" spans="1:3" x14ac:dyDescent="0.25">
      <c r="A66" t="s">
        <v>154</v>
      </c>
      <c r="B66">
        <v>100</v>
      </c>
      <c r="C66">
        <v>134</v>
      </c>
    </row>
    <row r="68" spans="1:3" x14ac:dyDescent="0.25">
      <c r="A68" t="s">
        <v>168</v>
      </c>
      <c r="B68" t="s">
        <v>24</v>
      </c>
      <c r="C68" t="s">
        <v>153</v>
      </c>
    </row>
    <row r="69" spans="1:3" x14ac:dyDescent="0.25">
      <c r="A69" t="s">
        <v>156</v>
      </c>
      <c r="B69">
        <v>55.2</v>
      </c>
      <c r="C69">
        <v>74</v>
      </c>
    </row>
    <row r="70" spans="1:3" x14ac:dyDescent="0.25">
      <c r="A70" t="s">
        <v>157</v>
      </c>
      <c r="B70">
        <v>44.8</v>
      </c>
      <c r="C70">
        <v>60</v>
      </c>
    </row>
    <row r="71" spans="1:3" x14ac:dyDescent="0.25">
      <c r="A71" t="s">
        <v>154</v>
      </c>
      <c r="B71">
        <v>100</v>
      </c>
      <c r="C71">
        <v>134</v>
      </c>
    </row>
    <row r="73" spans="1:3" x14ac:dyDescent="0.25">
      <c r="A73" t="s">
        <v>169</v>
      </c>
      <c r="B73" t="s">
        <v>24</v>
      </c>
      <c r="C73" t="s">
        <v>153</v>
      </c>
    </row>
    <row r="74" spans="1:3" x14ac:dyDescent="0.25">
      <c r="A74" t="s">
        <v>156</v>
      </c>
      <c r="B74">
        <v>77.599999999999994</v>
      </c>
      <c r="C74">
        <v>104</v>
      </c>
    </row>
    <row r="75" spans="1:3" x14ac:dyDescent="0.25">
      <c r="A75" t="s">
        <v>157</v>
      </c>
      <c r="B75">
        <v>22.4</v>
      </c>
      <c r="C75">
        <v>30</v>
      </c>
    </row>
    <row r="76" spans="1:3" x14ac:dyDescent="0.25">
      <c r="A76" t="s">
        <v>154</v>
      </c>
      <c r="B76">
        <v>100</v>
      </c>
      <c r="C76">
        <v>134</v>
      </c>
    </row>
    <row r="78" spans="1:3" x14ac:dyDescent="0.25">
      <c r="A78" t="s">
        <v>170</v>
      </c>
      <c r="B78" t="s">
        <v>24</v>
      </c>
      <c r="C78" t="s">
        <v>153</v>
      </c>
    </row>
    <row r="79" spans="1:3" x14ac:dyDescent="0.25">
      <c r="A79" t="s">
        <v>156</v>
      </c>
      <c r="B79">
        <v>80.599999999999994</v>
      </c>
      <c r="C79">
        <v>108</v>
      </c>
    </row>
    <row r="80" spans="1:3" x14ac:dyDescent="0.25">
      <c r="A80" t="s">
        <v>157</v>
      </c>
      <c r="B80">
        <v>19.399999999999999</v>
      </c>
      <c r="C80">
        <v>26</v>
      </c>
    </row>
    <row r="81" spans="1:3" x14ac:dyDescent="0.25">
      <c r="A81" t="s">
        <v>154</v>
      </c>
      <c r="B81">
        <v>100</v>
      </c>
      <c r="C81">
        <v>134</v>
      </c>
    </row>
    <row r="83" spans="1:3" x14ac:dyDescent="0.25">
      <c r="A83" t="s">
        <v>171</v>
      </c>
      <c r="B83" t="s">
        <v>24</v>
      </c>
      <c r="C83" t="s">
        <v>153</v>
      </c>
    </row>
    <row r="84" spans="1:3" x14ac:dyDescent="0.25">
      <c r="A84" t="s">
        <v>156</v>
      </c>
      <c r="B84">
        <v>78.400000000000006</v>
      </c>
      <c r="C84">
        <v>105</v>
      </c>
    </row>
    <row r="85" spans="1:3" x14ac:dyDescent="0.25">
      <c r="A85" t="s">
        <v>157</v>
      </c>
      <c r="B85">
        <v>21.6</v>
      </c>
      <c r="C85">
        <v>29</v>
      </c>
    </row>
    <row r="86" spans="1:3" x14ac:dyDescent="0.25">
      <c r="A86" t="s">
        <v>154</v>
      </c>
      <c r="B86">
        <v>100</v>
      </c>
      <c r="C86">
        <v>134</v>
      </c>
    </row>
    <row r="88" spans="1:3" x14ac:dyDescent="0.25">
      <c r="A88" t="s">
        <v>172</v>
      </c>
      <c r="B88" t="s">
        <v>24</v>
      </c>
      <c r="C88" t="s">
        <v>153</v>
      </c>
    </row>
    <row r="89" spans="1:3" x14ac:dyDescent="0.25">
      <c r="A89" t="s">
        <v>156</v>
      </c>
      <c r="B89">
        <v>26.1</v>
      </c>
      <c r="C89">
        <v>35</v>
      </c>
    </row>
    <row r="90" spans="1:3" x14ac:dyDescent="0.25">
      <c r="A90" t="s">
        <v>157</v>
      </c>
      <c r="B90">
        <v>73.900000000000006</v>
      </c>
      <c r="C90">
        <v>99</v>
      </c>
    </row>
    <row r="91" spans="1:3" x14ac:dyDescent="0.25">
      <c r="A91" t="s">
        <v>154</v>
      </c>
      <c r="B91">
        <v>100</v>
      </c>
      <c r="C91">
        <v>134</v>
      </c>
    </row>
    <row r="93" spans="1:3" x14ac:dyDescent="0.25">
      <c r="A93" t="s">
        <v>173</v>
      </c>
      <c r="B93" t="s">
        <v>24</v>
      </c>
      <c r="C93" t="s">
        <v>153</v>
      </c>
    </row>
    <row r="94" spans="1:3" x14ac:dyDescent="0.25">
      <c r="A94" t="s">
        <v>156</v>
      </c>
      <c r="B94">
        <v>50</v>
      </c>
      <c r="C94">
        <v>67</v>
      </c>
    </row>
    <row r="95" spans="1:3" x14ac:dyDescent="0.25">
      <c r="A95" t="s">
        <v>157</v>
      </c>
      <c r="B95">
        <v>50</v>
      </c>
      <c r="C95">
        <v>67</v>
      </c>
    </row>
    <row r="96" spans="1:3" x14ac:dyDescent="0.25">
      <c r="A96" t="s">
        <v>154</v>
      </c>
      <c r="B96">
        <v>100</v>
      </c>
      <c r="C96">
        <v>134</v>
      </c>
    </row>
    <row r="98" spans="1:3" x14ac:dyDescent="0.25">
      <c r="A98" t="s">
        <v>174</v>
      </c>
      <c r="B98" t="s">
        <v>24</v>
      </c>
      <c r="C98" t="s">
        <v>153</v>
      </c>
    </row>
    <row r="99" spans="1:3" x14ac:dyDescent="0.25">
      <c r="A99" t="s">
        <v>156</v>
      </c>
      <c r="B99">
        <v>65.7</v>
      </c>
      <c r="C99">
        <v>88</v>
      </c>
    </row>
    <row r="100" spans="1:3" x14ac:dyDescent="0.25">
      <c r="A100" t="s">
        <v>157</v>
      </c>
      <c r="B100">
        <v>34.299999999999997</v>
      </c>
      <c r="C100">
        <v>46</v>
      </c>
    </row>
    <row r="101" spans="1:3" x14ac:dyDescent="0.25">
      <c r="A101" t="s">
        <v>154</v>
      </c>
      <c r="B101">
        <v>100</v>
      </c>
      <c r="C101">
        <v>134</v>
      </c>
    </row>
    <row r="103" spans="1:3" x14ac:dyDescent="0.25">
      <c r="A103" t="s">
        <v>175</v>
      </c>
      <c r="B103" t="s">
        <v>24</v>
      </c>
      <c r="C103" t="s">
        <v>153</v>
      </c>
    </row>
    <row r="104" spans="1:3" x14ac:dyDescent="0.25">
      <c r="A104" t="s">
        <v>156</v>
      </c>
      <c r="B104">
        <v>71.599999999999994</v>
      </c>
      <c r="C104">
        <v>96</v>
      </c>
    </row>
    <row r="105" spans="1:3" x14ac:dyDescent="0.25">
      <c r="A105" t="s">
        <v>157</v>
      </c>
      <c r="B105">
        <v>28.4</v>
      </c>
      <c r="C105">
        <v>38</v>
      </c>
    </row>
    <row r="106" spans="1:3" x14ac:dyDescent="0.25">
      <c r="A106" t="s">
        <v>154</v>
      </c>
      <c r="B106">
        <v>100</v>
      </c>
      <c r="C106">
        <v>134</v>
      </c>
    </row>
    <row r="108" spans="1:3" x14ac:dyDescent="0.25">
      <c r="A108" t="s">
        <v>176</v>
      </c>
      <c r="B108" t="s">
        <v>24</v>
      </c>
      <c r="C108" t="s">
        <v>153</v>
      </c>
    </row>
    <row r="109" spans="1:3" x14ac:dyDescent="0.25">
      <c r="A109" t="s">
        <v>156</v>
      </c>
      <c r="B109">
        <v>46.3</v>
      </c>
      <c r="C109">
        <v>62</v>
      </c>
    </row>
    <row r="110" spans="1:3" x14ac:dyDescent="0.25">
      <c r="A110" t="s">
        <v>157</v>
      </c>
      <c r="B110">
        <v>53.7</v>
      </c>
      <c r="C110">
        <v>72</v>
      </c>
    </row>
    <row r="111" spans="1:3" x14ac:dyDescent="0.25">
      <c r="A111" t="s">
        <v>154</v>
      </c>
      <c r="B111">
        <v>100</v>
      </c>
      <c r="C111">
        <v>134</v>
      </c>
    </row>
    <row r="113" spans="1:3" x14ac:dyDescent="0.25">
      <c r="A113" t="s">
        <v>177</v>
      </c>
      <c r="B113" t="s">
        <v>24</v>
      </c>
      <c r="C113" t="s">
        <v>153</v>
      </c>
    </row>
    <row r="114" spans="1:3" x14ac:dyDescent="0.25">
      <c r="A114" t="s">
        <v>156</v>
      </c>
      <c r="B114">
        <v>64.900000000000006</v>
      </c>
      <c r="C114">
        <v>87</v>
      </c>
    </row>
    <row r="115" spans="1:3" x14ac:dyDescent="0.25">
      <c r="A115" t="s">
        <v>157</v>
      </c>
      <c r="B115">
        <v>35.1</v>
      </c>
      <c r="C115">
        <v>47</v>
      </c>
    </row>
    <row r="116" spans="1:3" x14ac:dyDescent="0.25">
      <c r="A116" t="s">
        <v>154</v>
      </c>
      <c r="B116">
        <v>100</v>
      </c>
      <c r="C116">
        <v>134</v>
      </c>
    </row>
    <row r="118" spans="1:3" x14ac:dyDescent="0.25">
      <c r="A118" t="s">
        <v>178</v>
      </c>
      <c r="B118" t="s">
        <v>24</v>
      </c>
      <c r="C118" t="s">
        <v>153</v>
      </c>
    </row>
    <row r="119" spans="1:3" x14ac:dyDescent="0.25">
      <c r="A119" t="s">
        <v>156</v>
      </c>
      <c r="B119">
        <v>21.6</v>
      </c>
      <c r="C119">
        <v>29</v>
      </c>
    </row>
    <row r="120" spans="1:3" x14ac:dyDescent="0.25">
      <c r="A120" t="s">
        <v>157</v>
      </c>
      <c r="B120">
        <v>78.400000000000006</v>
      </c>
      <c r="C120">
        <v>105</v>
      </c>
    </row>
    <row r="121" spans="1:3" x14ac:dyDescent="0.25">
      <c r="A121" t="s">
        <v>154</v>
      </c>
      <c r="B121">
        <v>100</v>
      </c>
      <c r="C121">
        <v>134</v>
      </c>
    </row>
    <row r="123" spans="1:3" x14ac:dyDescent="0.25">
      <c r="A123" t="s">
        <v>179</v>
      </c>
      <c r="B123" t="s">
        <v>24</v>
      </c>
      <c r="C123" t="s">
        <v>153</v>
      </c>
    </row>
    <row r="124" spans="1:3" x14ac:dyDescent="0.25">
      <c r="A124" t="s">
        <v>156</v>
      </c>
      <c r="B124">
        <v>48.5</v>
      </c>
      <c r="C124">
        <v>65</v>
      </c>
    </row>
    <row r="125" spans="1:3" x14ac:dyDescent="0.25">
      <c r="A125" t="s">
        <v>157</v>
      </c>
      <c r="B125">
        <v>51.5</v>
      </c>
      <c r="C125">
        <v>69</v>
      </c>
    </row>
    <row r="126" spans="1:3" x14ac:dyDescent="0.25">
      <c r="A126" t="s">
        <v>154</v>
      </c>
      <c r="B126">
        <v>100</v>
      </c>
      <c r="C126">
        <v>134</v>
      </c>
    </row>
    <row r="128" spans="1:3" x14ac:dyDescent="0.25">
      <c r="A128" t="s">
        <v>180</v>
      </c>
      <c r="B128" t="s">
        <v>24</v>
      </c>
      <c r="C128" t="s">
        <v>153</v>
      </c>
    </row>
    <row r="129" spans="1:3" x14ac:dyDescent="0.25">
      <c r="A129" t="s">
        <v>156</v>
      </c>
      <c r="B129">
        <v>39.6</v>
      </c>
      <c r="C129">
        <v>53</v>
      </c>
    </row>
    <row r="130" spans="1:3" x14ac:dyDescent="0.25">
      <c r="A130" t="s">
        <v>157</v>
      </c>
      <c r="B130">
        <v>60.4</v>
      </c>
      <c r="C130">
        <v>81</v>
      </c>
    </row>
    <row r="131" spans="1:3" x14ac:dyDescent="0.25">
      <c r="A131" t="s">
        <v>154</v>
      </c>
      <c r="B131">
        <v>100</v>
      </c>
      <c r="C131">
        <v>134</v>
      </c>
    </row>
    <row r="133" spans="1:3" x14ac:dyDescent="0.25">
      <c r="A133" t="s">
        <v>181</v>
      </c>
      <c r="B133" t="s">
        <v>24</v>
      </c>
      <c r="C133" t="s">
        <v>153</v>
      </c>
    </row>
    <row r="134" spans="1:3" x14ac:dyDescent="0.25">
      <c r="A134" t="s">
        <v>156</v>
      </c>
      <c r="B134">
        <v>50.7</v>
      </c>
      <c r="C134">
        <v>68</v>
      </c>
    </row>
    <row r="135" spans="1:3" x14ac:dyDescent="0.25">
      <c r="A135" t="s">
        <v>157</v>
      </c>
      <c r="B135">
        <v>49.3</v>
      </c>
      <c r="C135">
        <v>66</v>
      </c>
    </row>
    <row r="136" spans="1:3" x14ac:dyDescent="0.25">
      <c r="A136" t="s">
        <v>154</v>
      </c>
      <c r="B136">
        <v>100</v>
      </c>
      <c r="C136">
        <v>134</v>
      </c>
    </row>
    <row r="138" spans="1:3" x14ac:dyDescent="0.25">
      <c r="A138" t="s">
        <v>182</v>
      </c>
      <c r="B138" t="s">
        <v>24</v>
      </c>
      <c r="C138" t="s">
        <v>153</v>
      </c>
    </row>
    <row r="139" spans="1:3" x14ac:dyDescent="0.25">
      <c r="A139" t="s">
        <v>156</v>
      </c>
      <c r="B139">
        <v>44</v>
      </c>
      <c r="C139">
        <v>59</v>
      </c>
    </row>
    <row r="140" spans="1:3" x14ac:dyDescent="0.25">
      <c r="A140" t="s">
        <v>157</v>
      </c>
      <c r="B140">
        <v>56</v>
      </c>
      <c r="C140">
        <v>75</v>
      </c>
    </row>
    <row r="141" spans="1:3" x14ac:dyDescent="0.25">
      <c r="A141" t="s">
        <v>154</v>
      </c>
      <c r="B141">
        <v>100</v>
      </c>
      <c r="C141">
        <v>134</v>
      </c>
    </row>
    <row r="143" spans="1:3" x14ac:dyDescent="0.25">
      <c r="A143" t="s">
        <v>183</v>
      </c>
      <c r="B143" t="s">
        <v>24</v>
      </c>
      <c r="C143" t="s">
        <v>153</v>
      </c>
    </row>
    <row r="144" spans="1:3" x14ac:dyDescent="0.25">
      <c r="A144" t="s">
        <v>156</v>
      </c>
      <c r="B144">
        <v>53.7</v>
      </c>
      <c r="C144">
        <v>72</v>
      </c>
    </row>
    <row r="145" spans="1:3" x14ac:dyDescent="0.25">
      <c r="A145" t="s">
        <v>157</v>
      </c>
      <c r="B145">
        <v>46.3</v>
      </c>
      <c r="C145">
        <v>62</v>
      </c>
    </row>
    <row r="146" spans="1:3" x14ac:dyDescent="0.25">
      <c r="A146" t="s">
        <v>154</v>
      </c>
      <c r="B146">
        <v>100</v>
      </c>
      <c r="C146">
        <v>134</v>
      </c>
    </row>
    <row r="148" spans="1:3" x14ac:dyDescent="0.25">
      <c r="A148" t="s">
        <v>184</v>
      </c>
      <c r="B148" t="s">
        <v>24</v>
      </c>
      <c r="C148" t="s">
        <v>153</v>
      </c>
    </row>
    <row r="149" spans="1:3" x14ac:dyDescent="0.25">
      <c r="A149" t="s">
        <v>156</v>
      </c>
      <c r="B149">
        <v>88.8</v>
      </c>
      <c r="C149">
        <v>119</v>
      </c>
    </row>
    <row r="150" spans="1:3" x14ac:dyDescent="0.25">
      <c r="A150" t="s">
        <v>157</v>
      </c>
      <c r="B150">
        <v>11.2</v>
      </c>
      <c r="C150">
        <v>15</v>
      </c>
    </row>
    <row r="151" spans="1:3" x14ac:dyDescent="0.25">
      <c r="A151" t="s">
        <v>154</v>
      </c>
      <c r="B151">
        <v>100</v>
      </c>
      <c r="C151">
        <v>134</v>
      </c>
    </row>
    <row r="153" spans="1:3" x14ac:dyDescent="0.25">
      <c r="A153" t="s">
        <v>185</v>
      </c>
      <c r="B153" t="s">
        <v>24</v>
      </c>
      <c r="C153" t="s">
        <v>153</v>
      </c>
    </row>
    <row r="154" spans="1:3" x14ac:dyDescent="0.25">
      <c r="A154" t="s">
        <v>156</v>
      </c>
      <c r="B154">
        <v>89.6</v>
      </c>
      <c r="C154">
        <v>120</v>
      </c>
    </row>
    <row r="155" spans="1:3" x14ac:dyDescent="0.25">
      <c r="A155" t="s">
        <v>157</v>
      </c>
      <c r="B155">
        <v>10.4</v>
      </c>
      <c r="C155">
        <v>14</v>
      </c>
    </row>
    <row r="156" spans="1:3" x14ac:dyDescent="0.25">
      <c r="A156" t="s">
        <v>154</v>
      </c>
      <c r="B156">
        <v>100</v>
      </c>
      <c r="C156">
        <v>134</v>
      </c>
    </row>
    <row r="158" spans="1:3" x14ac:dyDescent="0.25">
      <c r="A158" t="s">
        <v>186</v>
      </c>
      <c r="B158" t="s">
        <v>24</v>
      </c>
      <c r="C158" t="s">
        <v>153</v>
      </c>
    </row>
    <row r="159" spans="1:3" x14ac:dyDescent="0.25">
      <c r="A159" t="s">
        <v>156</v>
      </c>
      <c r="B159">
        <v>81.3</v>
      </c>
      <c r="C159">
        <v>109</v>
      </c>
    </row>
    <row r="160" spans="1:3" x14ac:dyDescent="0.25">
      <c r="A160" t="s">
        <v>157</v>
      </c>
      <c r="B160">
        <v>18.7</v>
      </c>
      <c r="C160">
        <v>25</v>
      </c>
    </row>
    <row r="161" spans="1:3" x14ac:dyDescent="0.25">
      <c r="A161" t="s">
        <v>154</v>
      </c>
      <c r="B161">
        <v>100</v>
      </c>
      <c r="C161">
        <v>134</v>
      </c>
    </row>
    <row r="163" spans="1:3" x14ac:dyDescent="0.25">
      <c r="A163" t="s">
        <v>187</v>
      </c>
      <c r="B163" t="s">
        <v>24</v>
      </c>
      <c r="C163" t="s">
        <v>153</v>
      </c>
    </row>
    <row r="164" spans="1:3" x14ac:dyDescent="0.25">
      <c r="A164" t="s">
        <v>156</v>
      </c>
      <c r="B164">
        <v>86.6</v>
      </c>
      <c r="C164">
        <v>116</v>
      </c>
    </row>
    <row r="165" spans="1:3" x14ac:dyDescent="0.25">
      <c r="A165" t="s">
        <v>157</v>
      </c>
      <c r="B165">
        <v>13.4</v>
      </c>
      <c r="C165">
        <v>18</v>
      </c>
    </row>
    <row r="166" spans="1:3" x14ac:dyDescent="0.25">
      <c r="A166" t="s">
        <v>154</v>
      </c>
      <c r="B166">
        <v>100</v>
      </c>
      <c r="C166">
        <v>134</v>
      </c>
    </row>
    <row r="168" spans="1:3" x14ac:dyDescent="0.25">
      <c r="A168" t="s">
        <v>188</v>
      </c>
      <c r="B168" t="s">
        <v>24</v>
      </c>
      <c r="C168" t="s">
        <v>153</v>
      </c>
    </row>
    <row r="169" spans="1:3" x14ac:dyDescent="0.25">
      <c r="A169" t="s">
        <v>156</v>
      </c>
      <c r="B169">
        <v>42.5</v>
      </c>
      <c r="C169">
        <v>57</v>
      </c>
    </row>
    <row r="170" spans="1:3" x14ac:dyDescent="0.25">
      <c r="A170" t="s">
        <v>157</v>
      </c>
      <c r="B170">
        <v>57.5</v>
      </c>
      <c r="C170">
        <v>77</v>
      </c>
    </row>
    <row r="171" spans="1:3" x14ac:dyDescent="0.25">
      <c r="A171" t="s">
        <v>154</v>
      </c>
      <c r="B171">
        <v>100</v>
      </c>
      <c r="C171">
        <v>134</v>
      </c>
    </row>
    <row r="173" spans="1:3" x14ac:dyDescent="0.25">
      <c r="A173" t="s">
        <v>189</v>
      </c>
      <c r="B173" t="s">
        <v>24</v>
      </c>
      <c r="C173" t="s">
        <v>153</v>
      </c>
    </row>
    <row r="174" spans="1:3" x14ac:dyDescent="0.25">
      <c r="A174" t="s">
        <v>156</v>
      </c>
      <c r="B174">
        <v>48.5</v>
      </c>
      <c r="C174">
        <v>65</v>
      </c>
    </row>
    <row r="175" spans="1:3" x14ac:dyDescent="0.25">
      <c r="A175" t="s">
        <v>157</v>
      </c>
      <c r="B175">
        <v>51.5</v>
      </c>
      <c r="C175">
        <v>69</v>
      </c>
    </row>
    <row r="176" spans="1:3" x14ac:dyDescent="0.25">
      <c r="A176" t="s">
        <v>154</v>
      </c>
      <c r="B176">
        <v>100</v>
      </c>
      <c r="C176">
        <v>134</v>
      </c>
    </row>
    <row r="178" spans="1:3" x14ac:dyDescent="0.25">
      <c r="A178" t="s">
        <v>190</v>
      </c>
      <c r="B178" t="s">
        <v>24</v>
      </c>
      <c r="C178" t="s">
        <v>153</v>
      </c>
    </row>
    <row r="179" spans="1:3" x14ac:dyDescent="0.25">
      <c r="A179" t="s">
        <v>156</v>
      </c>
      <c r="B179">
        <v>68.7</v>
      </c>
      <c r="C179">
        <v>92</v>
      </c>
    </row>
    <row r="180" spans="1:3" x14ac:dyDescent="0.25">
      <c r="A180" t="s">
        <v>157</v>
      </c>
      <c r="B180">
        <v>31.3</v>
      </c>
      <c r="C180">
        <v>42</v>
      </c>
    </row>
    <row r="181" spans="1:3" x14ac:dyDescent="0.25">
      <c r="A181" t="s">
        <v>154</v>
      </c>
      <c r="B181">
        <v>100</v>
      </c>
      <c r="C181">
        <v>134</v>
      </c>
    </row>
    <row r="183" spans="1:3" x14ac:dyDescent="0.25">
      <c r="A183" t="s">
        <v>191</v>
      </c>
      <c r="B183" t="s">
        <v>24</v>
      </c>
      <c r="C183" t="s">
        <v>153</v>
      </c>
    </row>
    <row r="184" spans="1:3" x14ac:dyDescent="0.25">
      <c r="A184" t="s">
        <v>156</v>
      </c>
      <c r="B184">
        <v>68.7</v>
      </c>
      <c r="C184">
        <v>92</v>
      </c>
    </row>
    <row r="185" spans="1:3" x14ac:dyDescent="0.25">
      <c r="A185" t="s">
        <v>157</v>
      </c>
      <c r="B185">
        <v>31.3</v>
      </c>
      <c r="C185">
        <v>42</v>
      </c>
    </row>
    <row r="186" spans="1:3" x14ac:dyDescent="0.25">
      <c r="A186" t="s">
        <v>154</v>
      </c>
      <c r="B186">
        <v>100</v>
      </c>
      <c r="C186">
        <v>134</v>
      </c>
    </row>
    <row r="188" spans="1:3" x14ac:dyDescent="0.25">
      <c r="A188" t="s">
        <v>192</v>
      </c>
      <c r="B188" t="s">
        <v>24</v>
      </c>
      <c r="C188" t="s">
        <v>153</v>
      </c>
    </row>
    <row r="189" spans="1:3" x14ac:dyDescent="0.25">
      <c r="A189" t="s">
        <v>156</v>
      </c>
      <c r="B189">
        <v>72.400000000000006</v>
      </c>
      <c r="C189">
        <v>97</v>
      </c>
    </row>
    <row r="190" spans="1:3" x14ac:dyDescent="0.25">
      <c r="A190" t="s">
        <v>157</v>
      </c>
      <c r="B190">
        <v>27.6</v>
      </c>
      <c r="C190">
        <v>37</v>
      </c>
    </row>
    <row r="191" spans="1:3" x14ac:dyDescent="0.25">
      <c r="A191" t="s">
        <v>154</v>
      </c>
      <c r="B191">
        <v>100</v>
      </c>
      <c r="C191">
        <v>134</v>
      </c>
    </row>
    <row r="193" spans="1:3" x14ac:dyDescent="0.25">
      <c r="A193" t="s">
        <v>193</v>
      </c>
      <c r="B193" t="s">
        <v>24</v>
      </c>
      <c r="C193" t="s">
        <v>153</v>
      </c>
    </row>
    <row r="194" spans="1:3" x14ac:dyDescent="0.25">
      <c r="A194" t="s">
        <v>156</v>
      </c>
      <c r="B194">
        <v>78.400000000000006</v>
      </c>
      <c r="C194">
        <v>105</v>
      </c>
    </row>
    <row r="195" spans="1:3" x14ac:dyDescent="0.25">
      <c r="A195" t="s">
        <v>157</v>
      </c>
      <c r="B195">
        <v>21.6</v>
      </c>
      <c r="C195">
        <v>29</v>
      </c>
    </row>
    <row r="196" spans="1:3" x14ac:dyDescent="0.25">
      <c r="A196" t="s">
        <v>154</v>
      </c>
      <c r="B196">
        <v>100</v>
      </c>
      <c r="C196">
        <v>134</v>
      </c>
    </row>
    <row r="198" spans="1:3" x14ac:dyDescent="0.25">
      <c r="A198" t="s">
        <v>194</v>
      </c>
      <c r="B198" t="s">
        <v>24</v>
      </c>
      <c r="C198" t="s">
        <v>153</v>
      </c>
    </row>
    <row r="199" spans="1:3" x14ac:dyDescent="0.25">
      <c r="A199" t="s">
        <v>156</v>
      </c>
      <c r="B199">
        <v>81.3</v>
      </c>
      <c r="C199">
        <v>109</v>
      </c>
    </row>
    <row r="200" spans="1:3" x14ac:dyDescent="0.25">
      <c r="A200" t="s">
        <v>157</v>
      </c>
      <c r="B200">
        <v>18.7</v>
      </c>
      <c r="C200">
        <v>25</v>
      </c>
    </row>
    <row r="201" spans="1:3" x14ac:dyDescent="0.25">
      <c r="A201" t="s">
        <v>154</v>
      </c>
      <c r="B201">
        <v>100</v>
      </c>
      <c r="C201">
        <v>134</v>
      </c>
    </row>
    <row r="203" spans="1:3" x14ac:dyDescent="0.25">
      <c r="A203" t="s">
        <v>195</v>
      </c>
      <c r="B203" t="s">
        <v>24</v>
      </c>
      <c r="C203" t="s">
        <v>153</v>
      </c>
    </row>
    <row r="204" spans="1:3" x14ac:dyDescent="0.25">
      <c r="A204" t="s">
        <v>156</v>
      </c>
      <c r="B204">
        <v>81.3</v>
      </c>
      <c r="C204">
        <v>109</v>
      </c>
    </row>
    <row r="205" spans="1:3" x14ac:dyDescent="0.25">
      <c r="A205" t="s">
        <v>157</v>
      </c>
      <c r="B205">
        <v>18.7</v>
      </c>
      <c r="C205">
        <v>25</v>
      </c>
    </row>
    <row r="206" spans="1:3" x14ac:dyDescent="0.25">
      <c r="A206" t="s">
        <v>154</v>
      </c>
      <c r="B206">
        <v>100</v>
      </c>
      <c r="C206">
        <v>134</v>
      </c>
    </row>
    <row r="208" spans="1:3" x14ac:dyDescent="0.25">
      <c r="A208" t="s">
        <v>196</v>
      </c>
      <c r="B208" t="s">
        <v>24</v>
      </c>
      <c r="C208" t="s">
        <v>153</v>
      </c>
    </row>
    <row r="209" spans="1:3" x14ac:dyDescent="0.25">
      <c r="A209" t="s">
        <v>156</v>
      </c>
      <c r="B209">
        <v>57.5</v>
      </c>
      <c r="C209">
        <v>77</v>
      </c>
    </row>
    <row r="210" spans="1:3" x14ac:dyDescent="0.25">
      <c r="A210" t="s">
        <v>157</v>
      </c>
      <c r="B210">
        <v>42.5</v>
      </c>
      <c r="C210">
        <v>57</v>
      </c>
    </row>
    <row r="211" spans="1:3" x14ac:dyDescent="0.25">
      <c r="A211" t="s">
        <v>154</v>
      </c>
      <c r="B211">
        <v>100</v>
      </c>
      <c r="C211">
        <v>134</v>
      </c>
    </row>
    <row r="213" spans="1:3" x14ac:dyDescent="0.25">
      <c r="A213" t="s">
        <v>197</v>
      </c>
      <c r="B213" t="s">
        <v>24</v>
      </c>
      <c r="C213" t="s">
        <v>153</v>
      </c>
    </row>
    <row r="214" spans="1:3" x14ac:dyDescent="0.25">
      <c r="A214" t="s">
        <v>156</v>
      </c>
      <c r="B214">
        <v>79.900000000000006</v>
      </c>
      <c r="C214">
        <v>107</v>
      </c>
    </row>
    <row r="215" spans="1:3" x14ac:dyDescent="0.25">
      <c r="A215" t="s">
        <v>157</v>
      </c>
      <c r="B215">
        <v>20.100000000000001</v>
      </c>
      <c r="C215">
        <v>27</v>
      </c>
    </row>
    <row r="216" spans="1:3" x14ac:dyDescent="0.25">
      <c r="A216" t="s">
        <v>154</v>
      </c>
      <c r="B216">
        <v>100</v>
      </c>
      <c r="C216">
        <v>134</v>
      </c>
    </row>
    <row r="218" spans="1:3" x14ac:dyDescent="0.25">
      <c r="A218" t="s">
        <v>198</v>
      </c>
      <c r="B218" t="s">
        <v>24</v>
      </c>
      <c r="C218" t="s">
        <v>153</v>
      </c>
    </row>
    <row r="219" spans="1:3" x14ac:dyDescent="0.25">
      <c r="A219" t="s">
        <v>156</v>
      </c>
      <c r="B219">
        <v>50.7</v>
      </c>
      <c r="C219">
        <v>68</v>
      </c>
    </row>
    <row r="220" spans="1:3" x14ac:dyDescent="0.25">
      <c r="A220" t="s">
        <v>157</v>
      </c>
      <c r="B220">
        <v>49.3</v>
      </c>
      <c r="C220">
        <v>66</v>
      </c>
    </row>
    <row r="221" spans="1:3" x14ac:dyDescent="0.25">
      <c r="A221" t="s">
        <v>154</v>
      </c>
      <c r="B221">
        <v>100</v>
      </c>
      <c r="C221">
        <v>134</v>
      </c>
    </row>
    <row r="223" spans="1:3" x14ac:dyDescent="0.25">
      <c r="A223" t="s">
        <v>199</v>
      </c>
      <c r="B223" t="s">
        <v>24</v>
      </c>
      <c r="C223" t="s">
        <v>153</v>
      </c>
    </row>
    <row r="224" spans="1:3" x14ac:dyDescent="0.25">
      <c r="A224" t="s">
        <v>156</v>
      </c>
      <c r="B224">
        <v>38.799999999999997</v>
      </c>
      <c r="C224">
        <v>52</v>
      </c>
    </row>
    <row r="225" spans="1:3" x14ac:dyDescent="0.25">
      <c r="A225" t="s">
        <v>157</v>
      </c>
      <c r="B225">
        <v>61.2</v>
      </c>
      <c r="C225">
        <v>82</v>
      </c>
    </row>
    <row r="226" spans="1:3" x14ac:dyDescent="0.25">
      <c r="A226" t="s">
        <v>154</v>
      </c>
      <c r="B226">
        <v>100</v>
      </c>
      <c r="C226">
        <v>134</v>
      </c>
    </row>
    <row r="228" spans="1:3" x14ac:dyDescent="0.25">
      <c r="A228" t="s">
        <v>200</v>
      </c>
      <c r="B228" t="s">
        <v>24</v>
      </c>
      <c r="C228" t="s">
        <v>153</v>
      </c>
    </row>
    <row r="229" spans="1:3" x14ac:dyDescent="0.25">
      <c r="A229" t="s">
        <v>156</v>
      </c>
      <c r="B229">
        <v>39.6</v>
      </c>
      <c r="C229">
        <v>53</v>
      </c>
    </row>
    <row r="230" spans="1:3" x14ac:dyDescent="0.25">
      <c r="A230" t="s">
        <v>157</v>
      </c>
      <c r="B230">
        <v>60.4</v>
      </c>
      <c r="C230">
        <v>81</v>
      </c>
    </row>
    <row r="231" spans="1:3" x14ac:dyDescent="0.25">
      <c r="A231" t="s">
        <v>154</v>
      </c>
      <c r="B231">
        <v>100</v>
      </c>
      <c r="C231">
        <v>134</v>
      </c>
    </row>
    <row r="233" spans="1:3" x14ac:dyDescent="0.25">
      <c r="A233" t="s">
        <v>201</v>
      </c>
      <c r="B233" t="s">
        <v>24</v>
      </c>
      <c r="C233" t="s">
        <v>153</v>
      </c>
    </row>
    <row r="234" spans="1:3" x14ac:dyDescent="0.25">
      <c r="A234" t="s">
        <v>156</v>
      </c>
      <c r="B234">
        <v>32.799999999999997</v>
      </c>
      <c r="C234">
        <v>44</v>
      </c>
    </row>
    <row r="235" spans="1:3" x14ac:dyDescent="0.25">
      <c r="A235" t="s">
        <v>157</v>
      </c>
      <c r="B235">
        <v>67.2</v>
      </c>
      <c r="C235">
        <v>90</v>
      </c>
    </row>
    <row r="236" spans="1:3" x14ac:dyDescent="0.25">
      <c r="A236" t="s">
        <v>154</v>
      </c>
      <c r="B236">
        <v>100</v>
      </c>
      <c r="C236">
        <v>134</v>
      </c>
    </row>
    <row r="238" spans="1:3" x14ac:dyDescent="0.25">
      <c r="A238" t="s">
        <v>202</v>
      </c>
      <c r="B238" t="s">
        <v>24</v>
      </c>
      <c r="C238" t="s">
        <v>153</v>
      </c>
    </row>
    <row r="239" spans="1:3" x14ac:dyDescent="0.25">
      <c r="A239" t="s">
        <v>156</v>
      </c>
      <c r="B239">
        <v>35.1</v>
      </c>
      <c r="C239">
        <v>47</v>
      </c>
    </row>
    <row r="240" spans="1:3" x14ac:dyDescent="0.25">
      <c r="A240" t="s">
        <v>157</v>
      </c>
      <c r="B240">
        <v>64.900000000000006</v>
      </c>
      <c r="C240">
        <v>87</v>
      </c>
    </row>
    <row r="241" spans="1:3" x14ac:dyDescent="0.25">
      <c r="A241" t="s">
        <v>154</v>
      </c>
      <c r="B241">
        <v>100</v>
      </c>
      <c r="C241">
        <v>134</v>
      </c>
    </row>
    <row r="243" spans="1:3" x14ac:dyDescent="0.25">
      <c r="A243" t="s">
        <v>203</v>
      </c>
      <c r="B243" t="s">
        <v>24</v>
      </c>
      <c r="C243" t="s">
        <v>153</v>
      </c>
    </row>
    <row r="244" spans="1:3" x14ac:dyDescent="0.25">
      <c r="A244" t="s">
        <v>156</v>
      </c>
      <c r="B244">
        <v>31.3</v>
      </c>
      <c r="C244">
        <v>42</v>
      </c>
    </row>
    <row r="245" spans="1:3" x14ac:dyDescent="0.25">
      <c r="A245" t="s">
        <v>157</v>
      </c>
      <c r="B245">
        <v>68.7</v>
      </c>
      <c r="C245">
        <v>92</v>
      </c>
    </row>
    <row r="246" spans="1:3" x14ac:dyDescent="0.25">
      <c r="A246" t="s">
        <v>154</v>
      </c>
      <c r="B246">
        <v>100</v>
      </c>
      <c r="C246">
        <v>134</v>
      </c>
    </row>
    <row r="248" spans="1:3" x14ac:dyDescent="0.25">
      <c r="A248" t="s">
        <v>204</v>
      </c>
      <c r="B248" t="s">
        <v>24</v>
      </c>
      <c r="C248" t="s">
        <v>153</v>
      </c>
    </row>
    <row r="249" spans="1:3" x14ac:dyDescent="0.25">
      <c r="A249" t="s">
        <v>156</v>
      </c>
      <c r="B249">
        <v>83.6</v>
      </c>
      <c r="C249">
        <v>112</v>
      </c>
    </row>
    <row r="250" spans="1:3" x14ac:dyDescent="0.25">
      <c r="A250" t="s">
        <v>157</v>
      </c>
      <c r="B250">
        <v>16.399999999999999</v>
      </c>
      <c r="C250">
        <v>22</v>
      </c>
    </row>
    <row r="251" spans="1:3" x14ac:dyDescent="0.25">
      <c r="A251" t="s">
        <v>154</v>
      </c>
      <c r="B251">
        <v>100</v>
      </c>
      <c r="C251">
        <v>134</v>
      </c>
    </row>
    <row r="253" spans="1:3" x14ac:dyDescent="0.25">
      <c r="A253" t="s">
        <v>205</v>
      </c>
      <c r="B253" t="s">
        <v>24</v>
      </c>
      <c r="C253" t="s">
        <v>153</v>
      </c>
    </row>
    <row r="254" spans="1:3" x14ac:dyDescent="0.25">
      <c r="A254" t="s">
        <v>156</v>
      </c>
      <c r="B254">
        <v>83.6</v>
      </c>
      <c r="C254">
        <v>112</v>
      </c>
    </row>
    <row r="255" spans="1:3" x14ac:dyDescent="0.25">
      <c r="A255" t="s">
        <v>157</v>
      </c>
      <c r="B255">
        <v>16.399999999999999</v>
      </c>
      <c r="C255">
        <v>22</v>
      </c>
    </row>
    <row r="256" spans="1:3" x14ac:dyDescent="0.25">
      <c r="A256" t="s">
        <v>154</v>
      </c>
      <c r="B256">
        <v>100</v>
      </c>
      <c r="C256">
        <v>134</v>
      </c>
    </row>
    <row r="258" spans="1:3" x14ac:dyDescent="0.25">
      <c r="A258" t="s">
        <v>206</v>
      </c>
      <c r="B258" t="s">
        <v>24</v>
      </c>
      <c r="C258" t="s">
        <v>153</v>
      </c>
    </row>
    <row r="259" spans="1:3" x14ac:dyDescent="0.25">
      <c r="A259" t="s">
        <v>156</v>
      </c>
      <c r="B259">
        <v>43.3</v>
      </c>
      <c r="C259">
        <v>58</v>
      </c>
    </row>
    <row r="260" spans="1:3" x14ac:dyDescent="0.25">
      <c r="A260" t="s">
        <v>157</v>
      </c>
      <c r="B260">
        <v>56.7</v>
      </c>
      <c r="C260">
        <v>76</v>
      </c>
    </row>
    <row r="261" spans="1:3" x14ac:dyDescent="0.25">
      <c r="A261" t="s">
        <v>154</v>
      </c>
      <c r="B261">
        <v>100</v>
      </c>
      <c r="C261">
        <v>134</v>
      </c>
    </row>
    <row r="263" spans="1:3" x14ac:dyDescent="0.25">
      <c r="A263" t="s">
        <v>207</v>
      </c>
      <c r="B263" t="s">
        <v>24</v>
      </c>
      <c r="C263" t="s">
        <v>153</v>
      </c>
    </row>
    <row r="264" spans="1:3" x14ac:dyDescent="0.25">
      <c r="A264" t="s">
        <v>156</v>
      </c>
      <c r="B264">
        <v>40.299999999999997</v>
      </c>
      <c r="C264">
        <v>54</v>
      </c>
    </row>
    <row r="265" spans="1:3" x14ac:dyDescent="0.25">
      <c r="A265" t="s">
        <v>157</v>
      </c>
      <c r="B265">
        <v>59.7</v>
      </c>
      <c r="C265">
        <v>80</v>
      </c>
    </row>
    <row r="266" spans="1:3" x14ac:dyDescent="0.25">
      <c r="A266" t="s">
        <v>154</v>
      </c>
      <c r="B266">
        <v>100</v>
      </c>
      <c r="C266">
        <v>134</v>
      </c>
    </row>
    <row r="268" spans="1:3" x14ac:dyDescent="0.25">
      <c r="A268" t="s">
        <v>208</v>
      </c>
      <c r="B268" t="s">
        <v>24</v>
      </c>
      <c r="C268" t="s">
        <v>153</v>
      </c>
    </row>
    <row r="269" spans="1:3" x14ac:dyDescent="0.25">
      <c r="A269" t="s">
        <v>156</v>
      </c>
      <c r="B269">
        <v>34.299999999999997</v>
      </c>
      <c r="C269">
        <v>46</v>
      </c>
    </row>
    <row r="270" spans="1:3" x14ac:dyDescent="0.25">
      <c r="A270" t="s">
        <v>157</v>
      </c>
      <c r="B270">
        <v>65.7</v>
      </c>
      <c r="C270">
        <v>88</v>
      </c>
    </row>
    <row r="271" spans="1:3" x14ac:dyDescent="0.25">
      <c r="A271" t="s">
        <v>154</v>
      </c>
      <c r="B271">
        <v>100</v>
      </c>
      <c r="C271">
        <v>134</v>
      </c>
    </row>
    <row r="273" spans="1:3" x14ac:dyDescent="0.25">
      <c r="A273" t="s">
        <v>209</v>
      </c>
      <c r="B273" t="s">
        <v>24</v>
      </c>
      <c r="C273" t="s">
        <v>153</v>
      </c>
    </row>
    <row r="274" spans="1:3" x14ac:dyDescent="0.25">
      <c r="A274" t="s">
        <v>156</v>
      </c>
      <c r="B274">
        <v>31.3</v>
      </c>
      <c r="C274">
        <v>42</v>
      </c>
    </row>
    <row r="275" spans="1:3" x14ac:dyDescent="0.25">
      <c r="A275" t="s">
        <v>157</v>
      </c>
      <c r="B275">
        <v>68.7</v>
      </c>
      <c r="C275">
        <v>92</v>
      </c>
    </row>
    <row r="276" spans="1:3" x14ac:dyDescent="0.25">
      <c r="A276" t="s">
        <v>154</v>
      </c>
      <c r="B276">
        <v>100</v>
      </c>
      <c r="C276">
        <v>134</v>
      </c>
    </row>
    <row r="278" spans="1:3" x14ac:dyDescent="0.25">
      <c r="A278" t="s">
        <v>210</v>
      </c>
      <c r="B278" t="s">
        <v>24</v>
      </c>
      <c r="C278" t="s">
        <v>153</v>
      </c>
    </row>
    <row r="279" spans="1:3" x14ac:dyDescent="0.25">
      <c r="A279" t="s">
        <v>156</v>
      </c>
      <c r="B279">
        <v>66.400000000000006</v>
      </c>
      <c r="C279">
        <v>89</v>
      </c>
    </row>
    <row r="280" spans="1:3" x14ac:dyDescent="0.25">
      <c r="A280" t="s">
        <v>157</v>
      </c>
      <c r="B280">
        <v>33.6</v>
      </c>
      <c r="C280">
        <v>45</v>
      </c>
    </row>
    <row r="281" spans="1:3" x14ac:dyDescent="0.25">
      <c r="A281" t="s">
        <v>154</v>
      </c>
      <c r="B281">
        <v>100</v>
      </c>
      <c r="C281">
        <v>134</v>
      </c>
    </row>
    <row r="283" spans="1:3" x14ac:dyDescent="0.25">
      <c r="A283" t="s">
        <v>211</v>
      </c>
      <c r="B283" t="s">
        <v>24</v>
      </c>
      <c r="C283" t="s">
        <v>153</v>
      </c>
    </row>
    <row r="284" spans="1:3" x14ac:dyDescent="0.25">
      <c r="A284" t="s">
        <v>156</v>
      </c>
      <c r="B284">
        <v>78.400000000000006</v>
      </c>
      <c r="C284">
        <v>105</v>
      </c>
    </row>
    <row r="285" spans="1:3" x14ac:dyDescent="0.25">
      <c r="A285" t="s">
        <v>157</v>
      </c>
      <c r="B285">
        <v>21.6</v>
      </c>
      <c r="C285">
        <v>29</v>
      </c>
    </row>
    <row r="286" spans="1:3" x14ac:dyDescent="0.25">
      <c r="A286" t="s">
        <v>154</v>
      </c>
      <c r="B286">
        <v>100</v>
      </c>
      <c r="C286">
        <v>134</v>
      </c>
    </row>
    <row r="288" spans="1:3" x14ac:dyDescent="0.25">
      <c r="A288" t="s">
        <v>212</v>
      </c>
      <c r="B288" t="s">
        <v>24</v>
      </c>
      <c r="C288" t="s">
        <v>153</v>
      </c>
    </row>
    <row r="289" spans="1:3" x14ac:dyDescent="0.25">
      <c r="A289" t="s">
        <v>156</v>
      </c>
      <c r="B289">
        <v>46.3</v>
      </c>
      <c r="C289">
        <v>62</v>
      </c>
    </row>
    <row r="290" spans="1:3" x14ac:dyDescent="0.25">
      <c r="A290" t="s">
        <v>157</v>
      </c>
      <c r="B290">
        <v>53.7</v>
      </c>
      <c r="C290">
        <v>72</v>
      </c>
    </row>
    <row r="291" spans="1:3" x14ac:dyDescent="0.25">
      <c r="A291" t="s">
        <v>154</v>
      </c>
      <c r="B291">
        <v>100</v>
      </c>
      <c r="C291">
        <v>134</v>
      </c>
    </row>
    <row r="293" spans="1:3" x14ac:dyDescent="0.25">
      <c r="A293" t="s">
        <v>213</v>
      </c>
      <c r="B293" t="s">
        <v>24</v>
      </c>
      <c r="C293" t="s">
        <v>153</v>
      </c>
    </row>
    <row r="294" spans="1:3" x14ac:dyDescent="0.25">
      <c r="A294" t="s">
        <v>156</v>
      </c>
      <c r="B294">
        <v>46.3</v>
      </c>
      <c r="C294">
        <v>62</v>
      </c>
    </row>
    <row r="295" spans="1:3" x14ac:dyDescent="0.25">
      <c r="A295" t="s">
        <v>157</v>
      </c>
      <c r="B295">
        <v>53.7</v>
      </c>
      <c r="C295">
        <v>72</v>
      </c>
    </row>
    <row r="296" spans="1:3" x14ac:dyDescent="0.25">
      <c r="A296" t="s">
        <v>154</v>
      </c>
      <c r="B296">
        <v>100</v>
      </c>
      <c r="C296">
        <v>134</v>
      </c>
    </row>
    <row r="298" spans="1:3" x14ac:dyDescent="0.25">
      <c r="A298" t="s">
        <v>214</v>
      </c>
      <c r="B298" t="s">
        <v>24</v>
      </c>
      <c r="C298" t="s">
        <v>153</v>
      </c>
    </row>
    <row r="299" spans="1:3" x14ac:dyDescent="0.25">
      <c r="A299" t="s">
        <v>156</v>
      </c>
      <c r="B299">
        <v>56.7</v>
      </c>
      <c r="C299">
        <v>76</v>
      </c>
    </row>
    <row r="300" spans="1:3" x14ac:dyDescent="0.25">
      <c r="A300" t="s">
        <v>157</v>
      </c>
      <c r="B300">
        <v>43.3</v>
      </c>
      <c r="C300">
        <v>58</v>
      </c>
    </row>
    <row r="301" spans="1:3" x14ac:dyDescent="0.25">
      <c r="A301" t="s">
        <v>154</v>
      </c>
      <c r="B301">
        <v>100</v>
      </c>
      <c r="C301">
        <v>134</v>
      </c>
    </row>
    <row r="303" spans="1:3" x14ac:dyDescent="0.25">
      <c r="A303" t="s">
        <v>215</v>
      </c>
      <c r="B303" t="s">
        <v>24</v>
      </c>
      <c r="C303" t="s">
        <v>153</v>
      </c>
    </row>
    <row r="304" spans="1:3" x14ac:dyDescent="0.25">
      <c r="A304" t="s">
        <v>156</v>
      </c>
      <c r="B304">
        <v>56.7</v>
      </c>
      <c r="C304">
        <v>76</v>
      </c>
    </row>
    <row r="305" spans="1:3" x14ac:dyDescent="0.25">
      <c r="A305" t="s">
        <v>157</v>
      </c>
      <c r="B305">
        <v>43.3</v>
      </c>
      <c r="C305">
        <v>58</v>
      </c>
    </row>
    <row r="306" spans="1:3" x14ac:dyDescent="0.25">
      <c r="A306" t="s">
        <v>154</v>
      </c>
      <c r="B306">
        <v>100</v>
      </c>
      <c r="C306">
        <v>134</v>
      </c>
    </row>
    <row r="308" spans="1:3" x14ac:dyDescent="0.25">
      <c r="A308" t="s">
        <v>216</v>
      </c>
      <c r="B308" t="s">
        <v>24</v>
      </c>
      <c r="C308" t="s">
        <v>153</v>
      </c>
    </row>
    <row r="309" spans="1:3" x14ac:dyDescent="0.25">
      <c r="A309" t="s">
        <v>156</v>
      </c>
      <c r="B309">
        <v>62.7</v>
      </c>
      <c r="C309">
        <v>84</v>
      </c>
    </row>
    <row r="310" spans="1:3" x14ac:dyDescent="0.25">
      <c r="A310" t="s">
        <v>157</v>
      </c>
      <c r="B310">
        <v>37.299999999999997</v>
      </c>
      <c r="C310">
        <v>50</v>
      </c>
    </row>
    <row r="311" spans="1:3" x14ac:dyDescent="0.25">
      <c r="A311" t="s">
        <v>154</v>
      </c>
      <c r="B311">
        <v>100</v>
      </c>
      <c r="C311">
        <v>134</v>
      </c>
    </row>
    <row r="313" spans="1:3" x14ac:dyDescent="0.25">
      <c r="A313" t="s">
        <v>217</v>
      </c>
      <c r="B313" t="s">
        <v>24</v>
      </c>
      <c r="C313" t="s">
        <v>153</v>
      </c>
    </row>
    <row r="314" spans="1:3" x14ac:dyDescent="0.25">
      <c r="A314" t="s">
        <v>156</v>
      </c>
      <c r="B314">
        <v>56</v>
      </c>
      <c r="C314">
        <v>75</v>
      </c>
    </row>
    <row r="315" spans="1:3" x14ac:dyDescent="0.25">
      <c r="A315" t="s">
        <v>157</v>
      </c>
      <c r="B315">
        <v>44</v>
      </c>
      <c r="C315">
        <v>59</v>
      </c>
    </row>
    <row r="316" spans="1:3" x14ac:dyDescent="0.25">
      <c r="A316" t="s">
        <v>154</v>
      </c>
      <c r="B316">
        <v>100</v>
      </c>
      <c r="C316">
        <v>134</v>
      </c>
    </row>
    <row r="318" spans="1:3" x14ac:dyDescent="0.25">
      <c r="A318" t="s">
        <v>218</v>
      </c>
      <c r="B318" t="s">
        <v>24</v>
      </c>
      <c r="C318" t="s">
        <v>153</v>
      </c>
    </row>
    <row r="319" spans="1:3" x14ac:dyDescent="0.25">
      <c r="A319" t="s">
        <v>156</v>
      </c>
      <c r="B319">
        <v>47.8</v>
      </c>
      <c r="C319">
        <v>64</v>
      </c>
    </row>
    <row r="320" spans="1:3" x14ac:dyDescent="0.25">
      <c r="A320" t="s">
        <v>157</v>
      </c>
      <c r="B320">
        <v>52.2</v>
      </c>
      <c r="C320">
        <v>70</v>
      </c>
    </row>
    <row r="321" spans="1:3" x14ac:dyDescent="0.25">
      <c r="A321" t="s">
        <v>154</v>
      </c>
      <c r="B321">
        <v>100</v>
      </c>
      <c r="C321">
        <v>134</v>
      </c>
    </row>
    <row r="323" spans="1:3" x14ac:dyDescent="0.25">
      <c r="A323" t="s">
        <v>219</v>
      </c>
      <c r="B323" t="s">
        <v>24</v>
      </c>
      <c r="C323" t="s">
        <v>153</v>
      </c>
    </row>
    <row r="324" spans="1:3" x14ac:dyDescent="0.25">
      <c r="A324" t="s">
        <v>156</v>
      </c>
      <c r="B324">
        <v>52.2</v>
      </c>
      <c r="C324">
        <v>70</v>
      </c>
    </row>
    <row r="325" spans="1:3" x14ac:dyDescent="0.25">
      <c r="A325" t="s">
        <v>157</v>
      </c>
      <c r="B325">
        <v>47.8</v>
      </c>
      <c r="C325">
        <v>64</v>
      </c>
    </row>
    <row r="326" spans="1:3" x14ac:dyDescent="0.25">
      <c r="A326" t="s">
        <v>154</v>
      </c>
      <c r="B326">
        <v>100</v>
      </c>
      <c r="C326">
        <v>134</v>
      </c>
    </row>
    <row r="328" spans="1:3" x14ac:dyDescent="0.25">
      <c r="A328" t="s">
        <v>220</v>
      </c>
      <c r="B328" t="s">
        <v>24</v>
      </c>
      <c r="C328" t="s">
        <v>153</v>
      </c>
    </row>
    <row r="329" spans="1:3" x14ac:dyDescent="0.25">
      <c r="A329" t="s">
        <v>156</v>
      </c>
      <c r="B329">
        <v>85.8</v>
      </c>
      <c r="C329">
        <v>115</v>
      </c>
    </row>
    <row r="330" spans="1:3" x14ac:dyDescent="0.25">
      <c r="A330" t="s">
        <v>157</v>
      </c>
      <c r="B330">
        <v>14.2</v>
      </c>
      <c r="C330">
        <v>19</v>
      </c>
    </row>
    <row r="331" spans="1:3" x14ac:dyDescent="0.25">
      <c r="A331" t="s">
        <v>154</v>
      </c>
      <c r="B331">
        <v>100</v>
      </c>
      <c r="C331">
        <v>134</v>
      </c>
    </row>
    <row r="333" spans="1:3" x14ac:dyDescent="0.25">
      <c r="A333" t="s">
        <v>221</v>
      </c>
      <c r="B333" t="s">
        <v>24</v>
      </c>
      <c r="C333" t="s">
        <v>153</v>
      </c>
    </row>
    <row r="334" spans="1:3" x14ac:dyDescent="0.25">
      <c r="A334" t="s">
        <v>156</v>
      </c>
      <c r="B334">
        <v>88.1</v>
      </c>
      <c r="C334">
        <v>118</v>
      </c>
    </row>
    <row r="335" spans="1:3" x14ac:dyDescent="0.25">
      <c r="A335" t="s">
        <v>157</v>
      </c>
      <c r="B335">
        <v>11.9</v>
      </c>
      <c r="C335">
        <v>16</v>
      </c>
    </row>
    <row r="336" spans="1:3" x14ac:dyDescent="0.25">
      <c r="A336" t="s">
        <v>154</v>
      </c>
      <c r="B336">
        <v>100</v>
      </c>
      <c r="C336">
        <v>134</v>
      </c>
    </row>
    <row r="338" spans="1:9" x14ac:dyDescent="0.25">
      <c r="A338" t="s">
        <v>222</v>
      </c>
      <c r="B338" t="s">
        <v>24</v>
      </c>
      <c r="C338" t="s">
        <v>153</v>
      </c>
    </row>
    <row r="339" spans="1:9" x14ac:dyDescent="0.25">
      <c r="A339" t="s">
        <v>156</v>
      </c>
      <c r="B339">
        <v>30.8</v>
      </c>
      <c r="C339">
        <v>37</v>
      </c>
    </row>
    <row r="340" spans="1:9" x14ac:dyDescent="0.25">
      <c r="A340" t="s">
        <v>157</v>
      </c>
      <c r="B340">
        <v>69.2</v>
      </c>
      <c r="C340">
        <v>83</v>
      </c>
    </row>
    <row r="341" spans="1:9" x14ac:dyDescent="0.25">
      <c r="A341" t="s">
        <v>154</v>
      </c>
      <c r="B341">
        <v>100</v>
      </c>
      <c r="C341">
        <v>120</v>
      </c>
    </row>
    <row r="343" spans="1:9" x14ac:dyDescent="0.25">
      <c r="B343" t="s">
        <v>152</v>
      </c>
    </row>
    <row r="344" spans="1:9" x14ac:dyDescent="0.25">
      <c r="A344" t="s">
        <v>223</v>
      </c>
      <c r="B344" t="s">
        <v>9</v>
      </c>
      <c r="C344" t="s">
        <v>10</v>
      </c>
      <c r="D344" t="s">
        <v>11</v>
      </c>
      <c r="E344" t="s">
        <v>12</v>
      </c>
      <c r="F344" t="s">
        <v>13</v>
      </c>
      <c r="G344" t="s">
        <v>14</v>
      </c>
      <c r="H344" t="s">
        <v>15</v>
      </c>
      <c r="I344" t="s">
        <v>154</v>
      </c>
    </row>
    <row r="345" spans="1:9" x14ac:dyDescent="0.25">
      <c r="B345" t="s">
        <v>153</v>
      </c>
      <c r="C345" t="s">
        <v>153</v>
      </c>
      <c r="D345" t="s">
        <v>153</v>
      </c>
      <c r="E345" t="s">
        <v>153</v>
      </c>
      <c r="F345" t="s">
        <v>153</v>
      </c>
      <c r="G345" t="s">
        <v>153</v>
      </c>
      <c r="H345" t="s">
        <v>153</v>
      </c>
      <c r="I345" t="s">
        <v>153</v>
      </c>
    </row>
    <row r="346" spans="1:9" x14ac:dyDescent="0.25">
      <c r="A346" t="s">
        <v>157</v>
      </c>
      <c r="B346">
        <v>21</v>
      </c>
      <c r="C346">
        <v>10</v>
      </c>
      <c r="D346">
        <v>14</v>
      </c>
      <c r="E346">
        <v>15</v>
      </c>
      <c r="F346">
        <v>10</v>
      </c>
      <c r="G346">
        <v>4</v>
      </c>
      <c r="H346">
        <v>15</v>
      </c>
      <c r="I346">
        <v>89</v>
      </c>
    </row>
    <row r="347" spans="1:9" x14ac:dyDescent="0.25">
      <c r="A347" t="s">
        <v>154</v>
      </c>
      <c r="B347">
        <v>21</v>
      </c>
      <c r="C347">
        <v>10</v>
      </c>
      <c r="D347">
        <v>14</v>
      </c>
      <c r="E347">
        <v>15</v>
      </c>
      <c r="F347">
        <v>10</v>
      </c>
      <c r="G347">
        <v>4</v>
      </c>
      <c r="H347">
        <v>15</v>
      </c>
      <c r="I347">
        <v>89</v>
      </c>
    </row>
    <row r="349" spans="1:9" x14ac:dyDescent="0.25">
      <c r="B349" t="s">
        <v>152</v>
      </c>
    </row>
    <row r="350" spans="1:9" x14ac:dyDescent="0.25">
      <c r="A350" t="s">
        <v>224</v>
      </c>
      <c r="B350" t="s">
        <v>9</v>
      </c>
      <c r="C350" t="s">
        <v>10</v>
      </c>
      <c r="D350" t="s">
        <v>11</v>
      </c>
      <c r="E350" t="s">
        <v>12</v>
      </c>
      <c r="F350" t="s">
        <v>13</v>
      </c>
      <c r="G350" t="s">
        <v>14</v>
      </c>
      <c r="H350" t="s">
        <v>15</v>
      </c>
      <c r="I350" t="s">
        <v>154</v>
      </c>
    </row>
    <row r="351" spans="1:9" x14ac:dyDescent="0.25">
      <c r="B351" t="s">
        <v>153</v>
      </c>
      <c r="C351" t="s">
        <v>153</v>
      </c>
      <c r="D351" t="s">
        <v>153</v>
      </c>
      <c r="E351" t="s">
        <v>153</v>
      </c>
      <c r="F351" t="s">
        <v>153</v>
      </c>
      <c r="G351" t="s">
        <v>153</v>
      </c>
      <c r="H351" t="s">
        <v>153</v>
      </c>
      <c r="I351" t="s">
        <v>153</v>
      </c>
    </row>
    <row r="352" spans="1:9" x14ac:dyDescent="0.25">
      <c r="A352" t="s">
        <v>157</v>
      </c>
      <c r="B352">
        <v>14</v>
      </c>
      <c r="C352">
        <v>11</v>
      </c>
      <c r="D352">
        <v>14</v>
      </c>
      <c r="E352">
        <v>16</v>
      </c>
      <c r="F352">
        <v>10</v>
      </c>
      <c r="G352">
        <v>4</v>
      </c>
      <c r="H352">
        <v>15</v>
      </c>
      <c r="I352">
        <v>84</v>
      </c>
    </row>
    <row r="353" spans="1:9" x14ac:dyDescent="0.25">
      <c r="A353" t="s">
        <v>154</v>
      </c>
      <c r="B353">
        <v>14</v>
      </c>
      <c r="C353">
        <v>11</v>
      </c>
      <c r="D353">
        <v>14</v>
      </c>
      <c r="E353">
        <v>16</v>
      </c>
      <c r="F353">
        <v>10</v>
      </c>
      <c r="G353">
        <v>4</v>
      </c>
      <c r="H353">
        <v>15</v>
      </c>
      <c r="I353">
        <v>84</v>
      </c>
    </row>
    <row r="355" spans="1:9" x14ac:dyDescent="0.25">
      <c r="B355" t="s">
        <v>152</v>
      </c>
    </row>
    <row r="356" spans="1:9" x14ac:dyDescent="0.25">
      <c r="A356" t="s">
        <v>225</v>
      </c>
      <c r="B356" t="s">
        <v>9</v>
      </c>
      <c r="C356" t="s">
        <v>10</v>
      </c>
      <c r="D356" t="s">
        <v>11</v>
      </c>
      <c r="E356" t="s">
        <v>12</v>
      </c>
      <c r="F356" t="s">
        <v>13</v>
      </c>
      <c r="G356" t="s">
        <v>14</v>
      </c>
      <c r="H356" t="s">
        <v>15</v>
      </c>
      <c r="I356" t="s">
        <v>154</v>
      </c>
    </row>
    <row r="357" spans="1:9" x14ac:dyDescent="0.25">
      <c r="B357" t="s">
        <v>153</v>
      </c>
      <c r="C357" t="s">
        <v>153</v>
      </c>
      <c r="D357" t="s">
        <v>153</v>
      </c>
      <c r="E357" t="s">
        <v>153</v>
      </c>
      <c r="F357" t="s">
        <v>153</v>
      </c>
      <c r="G357" t="s">
        <v>153</v>
      </c>
      <c r="H357" t="s">
        <v>153</v>
      </c>
      <c r="I357" t="s">
        <v>153</v>
      </c>
    </row>
    <row r="358" spans="1:9" x14ac:dyDescent="0.25">
      <c r="A358" t="s">
        <v>157</v>
      </c>
      <c r="B358">
        <v>21</v>
      </c>
      <c r="C358">
        <v>18</v>
      </c>
      <c r="D358">
        <v>19</v>
      </c>
      <c r="E358">
        <v>21</v>
      </c>
      <c r="F358">
        <v>15</v>
      </c>
      <c r="G358">
        <v>8</v>
      </c>
      <c r="H358">
        <v>23</v>
      </c>
      <c r="I358">
        <v>125</v>
      </c>
    </row>
    <row r="359" spans="1:9" x14ac:dyDescent="0.25">
      <c r="A359" t="s">
        <v>154</v>
      </c>
      <c r="B359">
        <v>21</v>
      </c>
      <c r="C359">
        <v>18</v>
      </c>
      <c r="D359">
        <v>19</v>
      </c>
      <c r="E359">
        <v>21</v>
      </c>
      <c r="F359">
        <v>15</v>
      </c>
      <c r="G359">
        <v>8</v>
      </c>
      <c r="H359">
        <v>23</v>
      </c>
      <c r="I359">
        <v>125</v>
      </c>
    </row>
    <row r="361" spans="1:9" x14ac:dyDescent="0.25">
      <c r="B361" t="s">
        <v>152</v>
      </c>
    </row>
    <row r="362" spans="1:9" x14ac:dyDescent="0.25">
      <c r="A362" t="s">
        <v>226</v>
      </c>
      <c r="B362" t="s">
        <v>9</v>
      </c>
      <c r="C362" t="s">
        <v>10</v>
      </c>
      <c r="D362" t="s">
        <v>11</v>
      </c>
      <c r="E362" t="s">
        <v>12</v>
      </c>
      <c r="F362" t="s">
        <v>13</v>
      </c>
      <c r="G362" t="s">
        <v>14</v>
      </c>
      <c r="H362" t="s">
        <v>15</v>
      </c>
      <c r="I362" t="s">
        <v>154</v>
      </c>
    </row>
    <row r="363" spans="1:9" x14ac:dyDescent="0.25">
      <c r="B363" t="s">
        <v>153</v>
      </c>
      <c r="C363" t="s">
        <v>153</v>
      </c>
      <c r="D363" t="s">
        <v>153</v>
      </c>
      <c r="E363" t="s">
        <v>153</v>
      </c>
      <c r="F363" t="s">
        <v>153</v>
      </c>
      <c r="G363" t="s">
        <v>153</v>
      </c>
      <c r="H363" t="s">
        <v>153</v>
      </c>
      <c r="I363" t="s">
        <v>153</v>
      </c>
    </row>
    <row r="364" spans="1:9" x14ac:dyDescent="0.25">
      <c r="A364" t="s">
        <v>157</v>
      </c>
      <c r="B364">
        <v>19</v>
      </c>
      <c r="C364">
        <v>19</v>
      </c>
      <c r="D364">
        <v>19</v>
      </c>
      <c r="E364">
        <v>18</v>
      </c>
      <c r="F364">
        <v>14</v>
      </c>
      <c r="G364">
        <v>8</v>
      </c>
      <c r="H364">
        <v>23</v>
      </c>
      <c r="I364">
        <v>120</v>
      </c>
    </row>
    <row r="365" spans="1:9" x14ac:dyDescent="0.25">
      <c r="A365" t="s">
        <v>154</v>
      </c>
      <c r="B365">
        <v>19</v>
      </c>
      <c r="C365">
        <v>19</v>
      </c>
      <c r="D365">
        <v>19</v>
      </c>
      <c r="E365">
        <v>18</v>
      </c>
      <c r="F365">
        <v>14</v>
      </c>
      <c r="G365">
        <v>8</v>
      </c>
      <c r="H365">
        <v>23</v>
      </c>
      <c r="I365">
        <v>120</v>
      </c>
    </row>
    <row r="367" spans="1:9" x14ac:dyDescent="0.25">
      <c r="B367" t="s">
        <v>152</v>
      </c>
    </row>
    <row r="368" spans="1:9" x14ac:dyDescent="0.25">
      <c r="A368" t="s">
        <v>227</v>
      </c>
      <c r="B368" t="s">
        <v>9</v>
      </c>
      <c r="C368" t="s">
        <v>10</v>
      </c>
      <c r="D368" t="s">
        <v>11</v>
      </c>
      <c r="E368" t="s">
        <v>12</v>
      </c>
      <c r="F368" t="s">
        <v>13</v>
      </c>
      <c r="G368" t="s">
        <v>14</v>
      </c>
      <c r="H368" t="s">
        <v>15</v>
      </c>
      <c r="I368" t="s">
        <v>154</v>
      </c>
    </row>
    <row r="369" spans="1:9" x14ac:dyDescent="0.25">
      <c r="B369" t="s">
        <v>153</v>
      </c>
      <c r="C369" t="s">
        <v>153</v>
      </c>
      <c r="D369" t="s">
        <v>153</v>
      </c>
      <c r="E369" t="s">
        <v>153</v>
      </c>
      <c r="F369" t="s">
        <v>153</v>
      </c>
      <c r="G369" t="s">
        <v>153</v>
      </c>
      <c r="H369" t="s">
        <v>153</v>
      </c>
      <c r="I369" t="s">
        <v>153</v>
      </c>
    </row>
    <row r="370" spans="1:9" x14ac:dyDescent="0.25">
      <c r="A370" t="s">
        <v>157</v>
      </c>
      <c r="B370">
        <v>14</v>
      </c>
      <c r="C370">
        <v>17</v>
      </c>
      <c r="D370">
        <v>10</v>
      </c>
      <c r="E370">
        <v>14</v>
      </c>
      <c r="F370">
        <v>12</v>
      </c>
      <c r="G370">
        <v>8</v>
      </c>
      <c r="H370">
        <v>19</v>
      </c>
      <c r="I370">
        <v>94</v>
      </c>
    </row>
    <row r="371" spans="1:9" x14ac:dyDescent="0.25">
      <c r="A371" t="s">
        <v>154</v>
      </c>
      <c r="B371">
        <v>14</v>
      </c>
      <c r="C371">
        <v>17</v>
      </c>
      <c r="D371">
        <v>10</v>
      </c>
      <c r="E371">
        <v>14</v>
      </c>
      <c r="F371">
        <v>12</v>
      </c>
      <c r="G371">
        <v>8</v>
      </c>
      <c r="H371">
        <v>19</v>
      </c>
      <c r="I371">
        <v>94</v>
      </c>
    </row>
    <row r="373" spans="1:9" x14ac:dyDescent="0.25">
      <c r="B373" t="s">
        <v>152</v>
      </c>
    </row>
    <row r="374" spans="1:9" x14ac:dyDescent="0.25">
      <c r="A374" t="s">
        <v>228</v>
      </c>
      <c r="B374" t="s">
        <v>9</v>
      </c>
      <c r="C374" t="s">
        <v>10</v>
      </c>
      <c r="D374" t="s">
        <v>11</v>
      </c>
      <c r="E374" t="s">
        <v>12</v>
      </c>
      <c r="F374" t="s">
        <v>13</v>
      </c>
      <c r="G374" t="s">
        <v>14</v>
      </c>
      <c r="H374" t="s">
        <v>15</v>
      </c>
      <c r="I374" t="s">
        <v>154</v>
      </c>
    </row>
    <row r="375" spans="1:9" x14ac:dyDescent="0.25">
      <c r="B375" t="s">
        <v>153</v>
      </c>
      <c r="C375" t="s">
        <v>153</v>
      </c>
      <c r="D375" t="s">
        <v>153</v>
      </c>
      <c r="E375" t="s">
        <v>153</v>
      </c>
      <c r="F375" t="s">
        <v>153</v>
      </c>
      <c r="G375" t="s">
        <v>153</v>
      </c>
      <c r="H375" t="s">
        <v>153</v>
      </c>
      <c r="I375" t="s">
        <v>153</v>
      </c>
    </row>
    <row r="376" spans="1:9" x14ac:dyDescent="0.25">
      <c r="A376" t="s">
        <v>157</v>
      </c>
      <c r="B376">
        <v>14</v>
      </c>
      <c r="C376">
        <v>17</v>
      </c>
      <c r="D376">
        <v>10</v>
      </c>
      <c r="E376">
        <v>14</v>
      </c>
      <c r="F376">
        <v>12</v>
      </c>
      <c r="G376">
        <v>8</v>
      </c>
      <c r="H376">
        <v>19</v>
      </c>
      <c r="I376">
        <v>94</v>
      </c>
    </row>
    <row r="377" spans="1:9" x14ac:dyDescent="0.25">
      <c r="A377" t="s">
        <v>154</v>
      </c>
      <c r="B377">
        <v>14</v>
      </c>
      <c r="C377">
        <v>17</v>
      </c>
      <c r="D377">
        <v>10</v>
      </c>
      <c r="E377">
        <v>14</v>
      </c>
      <c r="F377">
        <v>12</v>
      </c>
      <c r="G377">
        <v>8</v>
      </c>
      <c r="H377">
        <v>19</v>
      </c>
      <c r="I377">
        <v>94</v>
      </c>
    </row>
    <row r="379" spans="1:9" x14ac:dyDescent="0.25">
      <c r="B379" t="s">
        <v>152</v>
      </c>
    </row>
    <row r="380" spans="1:9" x14ac:dyDescent="0.25">
      <c r="A380" t="s">
        <v>229</v>
      </c>
      <c r="B380" t="s">
        <v>9</v>
      </c>
      <c r="C380" t="s">
        <v>10</v>
      </c>
      <c r="D380" t="s">
        <v>11</v>
      </c>
      <c r="E380" t="s">
        <v>12</v>
      </c>
      <c r="F380" t="s">
        <v>13</v>
      </c>
      <c r="G380" t="s">
        <v>14</v>
      </c>
      <c r="H380" t="s">
        <v>15</v>
      </c>
      <c r="I380" t="s">
        <v>154</v>
      </c>
    </row>
    <row r="381" spans="1:9" x14ac:dyDescent="0.25">
      <c r="B381" t="s">
        <v>153</v>
      </c>
      <c r="C381" t="s">
        <v>153</v>
      </c>
      <c r="D381" t="s">
        <v>153</v>
      </c>
      <c r="E381" t="s">
        <v>153</v>
      </c>
      <c r="F381" t="s">
        <v>153</v>
      </c>
      <c r="G381" t="s">
        <v>153</v>
      </c>
      <c r="H381" t="s">
        <v>153</v>
      </c>
      <c r="I381" t="s">
        <v>153</v>
      </c>
    </row>
    <row r="382" spans="1:9" x14ac:dyDescent="0.25">
      <c r="A382" t="s">
        <v>157</v>
      </c>
      <c r="B382">
        <v>20</v>
      </c>
      <c r="C382">
        <v>15</v>
      </c>
      <c r="D382">
        <v>18</v>
      </c>
      <c r="E382">
        <v>19</v>
      </c>
      <c r="F382">
        <v>12</v>
      </c>
      <c r="G382">
        <v>7</v>
      </c>
      <c r="H382">
        <v>22</v>
      </c>
      <c r="I382">
        <v>113</v>
      </c>
    </row>
    <row r="383" spans="1:9" x14ac:dyDescent="0.25">
      <c r="A383" t="s">
        <v>154</v>
      </c>
      <c r="B383">
        <v>20</v>
      </c>
      <c r="C383">
        <v>15</v>
      </c>
      <c r="D383">
        <v>18</v>
      </c>
      <c r="E383">
        <v>19</v>
      </c>
      <c r="F383">
        <v>12</v>
      </c>
      <c r="G383">
        <v>7</v>
      </c>
      <c r="H383">
        <v>22</v>
      </c>
      <c r="I383">
        <v>113</v>
      </c>
    </row>
    <row r="385" spans="1:9" x14ac:dyDescent="0.25">
      <c r="B385" t="s">
        <v>152</v>
      </c>
    </row>
    <row r="386" spans="1:9" x14ac:dyDescent="0.25">
      <c r="A386" t="s">
        <v>230</v>
      </c>
      <c r="B386" t="s">
        <v>9</v>
      </c>
      <c r="C386" t="s">
        <v>10</v>
      </c>
      <c r="D386" t="s">
        <v>11</v>
      </c>
      <c r="E386" t="s">
        <v>12</v>
      </c>
      <c r="F386" t="s">
        <v>13</v>
      </c>
      <c r="G386" t="s">
        <v>14</v>
      </c>
      <c r="H386" t="s">
        <v>15</v>
      </c>
      <c r="I386" t="s">
        <v>154</v>
      </c>
    </row>
    <row r="387" spans="1:9" x14ac:dyDescent="0.25">
      <c r="B387" t="s">
        <v>153</v>
      </c>
      <c r="C387" t="s">
        <v>153</v>
      </c>
      <c r="D387" t="s">
        <v>153</v>
      </c>
      <c r="E387" t="s">
        <v>153</v>
      </c>
      <c r="F387" t="s">
        <v>153</v>
      </c>
      <c r="G387" t="s">
        <v>153</v>
      </c>
      <c r="H387" t="s">
        <v>153</v>
      </c>
      <c r="I387" t="s">
        <v>153</v>
      </c>
    </row>
    <row r="388" spans="1:9" x14ac:dyDescent="0.25">
      <c r="A388" t="s">
        <v>157</v>
      </c>
      <c r="B388">
        <v>19</v>
      </c>
      <c r="C388">
        <v>17</v>
      </c>
      <c r="D388">
        <v>18</v>
      </c>
      <c r="E388">
        <v>21</v>
      </c>
      <c r="F388">
        <v>14</v>
      </c>
      <c r="G388">
        <v>8</v>
      </c>
      <c r="H388">
        <v>22</v>
      </c>
      <c r="I388">
        <v>119</v>
      </c>
    </row>
    <row r="389" spans="1:9" x14ac:dyDescent="0.25">
      <c r="A389" t="s">
        <v>154</v>
      </c>
      <c r="B389">
        <v>19</v>
      </c>
      <c r="C389">
        <v>17</v>
      </c>
      <c r="D389">
        <v>18</v>
      </c>
      <c r="E389">
        <v>21</v>
      </c>
      <c r="F389">
        <v>14</v>
      </c>
      <c r="G389">
        <v>8</v>
      </c>
      <c r="H389">
        <v>22</v>
      </c>
      <c r="I389">
        <v>119</v>
      </c>
    </row>
    <row r="391" spans="1:9" x14ac:dyDescent="0.25">
      <c r="B391" t="s">
        <v>152</v>
      </c>
    </row>
    <row r="392" spans="1:9" x14ac:dyDescent="0.25">
      <c r="A392" t="s">
        <v>231</v>
      </c>
      <c r="B392" t="s">
        <v>9</v>
      </c>
      <c r="C392" t="s">
        <v>10</v>
      </c>
      <c r="D392" t="s">
        <v>11</v>
      </c>
      <c r="E392" t="s">
        <v>12</v>
      </c>
      <c r="F392" t="s">
        <v>13</v>
      </c>
      <c r="G392" t="s">
        <v>14</v>
      </c>
      <c r="H392" t="s">
        <v>15</v>
      </c>
      <c r="I392" t="s">
        <v>154</v>
      </c>
    </row>
    <row r="393" spans="1:9" x14ac:dyDescent="0.25">
      <c r="B393" t="s">
        <v>153</v>
      </c>
      <c r="C393" t="s">
        <v>153</v>
      </c>
      <c r="D393" t="s">
        <v>153</v>
      </c>
      <c r="E393" t="s">
        <v>153</v>
      </c>
      <c r="F393" t="s">
        <v>153</v>
      </c>
      <c r="G393" t="s">
        <v>153</v>
      </c>
      <c r="H393" t="s">
        <v>153</v>
      </c>
      <c r="I393" t="s">
        <v>153</v>
      </c>
    </row>
    <row r="394" spans="1:9" x14ac:dyDescent="0.25">
      <c r="A394" t="s">
        <v>157</v>
      </c>
      <c r="B394">
        <v>17</v>
      </c>
      <c r="C394">
        <v>12</v>
      </c>
      <c r="D394">
        <v>17</v>
      </c>
      <c r="E394">
        <v>17</v>
      </c>
      <c r="F394">
        <v>13</v>
      </c>
      <c r="G394">
        <v>7</v>
      </c>
      <c r="H394">
        <v>21</v>
      </c>
      <c r="I394">
        <v>104</v>
      </c>
    </row>
    <row r="395" spans="1:9" x14ac:dyDescent="0.25">
      <c r="A395" t="s">
        <v>154</v>
      </c>
      <c r="B395">
        <v>17</v>
      </c>
      <c r="C395">
        <v>12</v>
      </c>
      <c r="D395">
        <v>17</v>
      </c>
      <c r="E395">
        <v>17</v>
      </c>
      <c r="F395">
        <v>13</v>
      </c>
      <c r="G395">
        <v>7</v>
      </c>
      <c r="H395">
        <v>21</v>
      </c>
      <c r="I395">
        <v>104</v>
      </c>
    </row>
    <row r="397" spans="1:9" x14ac:dyDescent="0.25">
      <c r="B397" t="s">
        <v>152</v>
      </c>
    </row>
    <row r="398" spans="1:9" x14ac:dyDescent="0.25">
      <c r="A398" t="s">
        <v>232</v>
      </c>
      <c r="B398" t="s">
        <v>9</v>
      </c>
      <c r="C398" t="s">
        <v>10</v>
      </c>
      <c r="D398" t="s">
        <v>11</v>
      </c>
      <c r="E398" t="s">
        <v>12</v>
      </c>
      <c r="F398" t="s">
        <v>13</v>
      </c>
      <c r="G398" t="s">
        <v>14</v>
      </c>
      <c r="H398" t="s">
        <v>15</v>
      </c>
      <c r="I398" t="s">
        <v>154</v>
      </c>
    </row>
    <row r="399" spans="1:9" x14ac:dyDescent="0.25">
      <c r="B399" t="s">
        <v>153</v>
      </c>
      <c r="C399" t="s">
        <v>153</v>
      </c>
      <c r="D399" t="s">
        <v>153</v>
      </c>
      <c r="E399" t="s">
        <v>153</v>
      </c>
      <c r="F399" t="s">
        <v>153</v>
      </c>
      <c r="G399" t="s">
        <v>153</v>
      </c>
      <c r="H399" t="s">
        <v>153</v>
      </c>
      <c r="I399" t="s">
        <v>153</v>
      </c>
    </row>
    <row r="400" spans="1:9" x14ac:dyDescent="0.25">
      <c r="A400" t="s">
        <v>157</v>
      </c>
      <c r="B400">
        <v>15</v>
      </c>
      <c r="C400">
        <v>13</v>
      </c>
      <c r="D400">
        <v>17</v>
      </c>
      <c r="E400">
        <v>18</v>
      </c>
      <c r="F400">
        <v>14</v>
      </c>
      <c r="G400">
        <v>7</v>
      </c>
      <c r="H400">
        <v>21</v>
      </c>
      <c r="I400">
        <v>105</v>
      </c>
    </row>
    <row r="401" spans="1:9" x14ac:dyDescent="0.25">
      <c r="A401" t="s">
        <v>154</v>
      </c>
      <c r="B401">
        <v>15</v>
      </c>
      <c r="C401">
        <v>13</v>
      </c>
      <c r="D401">
        <v>17</v>
      </c>
      <c r="E401">
        <v>18</v>
      </c>
      <c r="F401">
        <v>14</v>
      </c>
      <c r="G401">
        <v>7</v>
      </c>
      <c r="H401">
        <v>21</v>
      </c>
      <c r="I401">
        <v>105</v>
      </c>
    </row>
    <row r="403" spans="1:9" x14ac:dyDescent="0.25">
      <c r="B403" t="s">
        <v>152</v>
      </c>
    </row>
    <row r="404" spans="1:9" x14ac:dyDescent="0.25">
      <c r="A404" t="s">
        <v>158</v>
      </c>
      <c r="B404" t="s">
        <v>9</v>
      </c>
      <c r="C404" t="s">
        <v>10</v>
      </c>
      <c r="D404" t="s">
        <v>11</v>
      </c>
      <c r="E404" t="s">
        <v>12</v>
      </c>
      <c r="F404" t="s">
        <v>13</v>
      </c>
      <c r="G404" t="s">
        <v>14</v>
      </c>
      <c r="H404" t="s">
        <v>15</v>
      </c>
      <c r="I404" t="s">
        <v>154</v>
      </c>
    </row>
    <row r="405" spans="1:9" x14ac:dyDescent="0.25">
      <c r="B405" t="s">
        <v>153</v>
      </c>
      <c r="C405" t="s">
        <v>153</v>
      </c>
      <c r="D405" t="s">
        <v>153</v>
      </c>
      <c r="E405" t="s">
        <v>153</v>
      </c>
      <c r="F405" t="s">
        <v>153</v>
      </c>
      <c r="G405" t="s">
        <v>153</v>
      </c>
      <c r="H405" t="s">
        <v>153</v>
      </c>
      <c r="I405" t="s">
        <v>153</v>
      </c>
    </row>
    <row r="406" spans="1:9" x14ac:dyDescent="0.25">
      <c r="A406" t="s">
        <v>156</v>
      </c>
      <c r="B406">
        <v>13</v>
      </c>
      <c r="C406">
        <v>15</v>
      </c>
      <c r="D406">
        <v>11</v>
      </c>
      <c r="E406">
        <v>18</v>
      </c>
      <c r="F406">
        <v>8</v>
      </c>
      <c r="G406">
        <v>6</v>
      </c>
      <c r="H406">
        <v>10</v>
      </c>
      <c r="I406">
        <v>81</v>
      </c>
    </row>
    <row r="407" spans="1:9" x14ac:dyDescent="0.25">
      <c r="A407" t="s">
        <v>157</v>
      </c>
      <c r="B407">
        <v>14</v>
      </c>
      <c r="C407">
        <v>4</v>
      </c>
      <c r="D407">
        <v>9</v>
      </c>
      <c r="E407">
        <v>4</v>
      </c>
      <c r="F407">
        <v>7</v>
      </c>
      <c r="G407">
        <v>2</v>
      </c>
      <c r="H407">
        <v>13</v>
      </c>
      <c r="I407">
        <v>53</v>
      </c>
    </row>
    <row r="408" spans="1:9" x14ac:dyDescent="0.25">
      <c r="A408" t="s">
        <v>154</v>
      </c>
      <c r="B408">
        <v>27</v>
      </c>
      <c r="C408">
        <v>19</v>
      </c>
      <c r="D408">
        <v>20</v>
      </c>
      <c r="E408">
        <v>22</v>
      </c>
      <c r="F408">
        <v>15</v>
      </c>
      <c r="G408">
        <v>8</v>
      </c>
      <c r="H408">
        <v>23</v>
      </c>
      <c r="I408">
        <v>134</v>
      </c>
    </row>
    <row r="410" spans="1:9" x14ac:dyDescent="0.25">
      <c r="B410" t="s">
        <v>152</v>
      </c>
    </row>
    <row r="411" spans="1:9" x14ac:dyDescent="0.25">
      <c r="A411" t="s">
        <v>159</v>
      </c>
      <c r="B411" t="s">
        <v>9</v>
      </c>
      <c r="C411" t="s">
        <v>10</v>
      </c>
      <c r="D411" t="s">
        <v>11</v>
      </c>
      <c r="E411" t="s">
        <v>12</v>
      </c>
      <c r="F411" t="s">
        <v>13</v>
      </c>
      <c r="G411" t="s">
        <v>14</v>
      </c>
      <c r="H411" t="s">
        <v>15</v>
      </c>
      <c r="I411" t="s">
        <v>154</v>
      </c>
    </row>
    <row r="412" spans="1:9" x14ac:dyDescent="0.25">
      <c r="B412" t="s">
        <v>153</v>
      </c>
      <c r="C412" t="s">
        <v>153</v>
      </c>
      <c r="D412" t="s">
        <v>153</v>
      </c>
      <c r="E412" t="s">
        <v>153</v>
      </c>
      <c r="F412" t="s">
        <v>153</v>
      </c>
      <c r="G412" t="s">
        <v>153</v>
      </c>
      <c r="H412" t="s">
        <v>153</v>
      </c>
      <c r="I412" t="s">
        <v>153</v>
      </c>
    </row>
    <row r="413" spans="1:9" x14ac:dyDescent="0.25">
      <c r="A413" t="s">
        <v>156</v>
      </c>
      <c r="B413">
        <v>17</v>
      </c>
      <c r="C413">
        <v>17</v>
      </c>
      <c r="D413">
        <v>14</v>
      </c>
      <c r="E413">
        <v>14</v>
      </c>
      <c r="F413">
        <v>9</v>
      </c>
      <c r="G413">
        <v>5</v>
      </c>
      <c r="H413">
        <v>9</v>
      </c>
      <c r="I413">
        <v>85</v>
      </c>
    </row>
    <row r="414" spans="1:9" x14ac:dyDescent="0.25">
      <c r="A414" t="s">
        <v>157</v>
      </c>
      <c r="B414">
        <v>10</v>
      </c>
      <c r="C414">
        <v>2</v>
      </c>
      <c r="D414">
        <v>6</v>
      </c>
      <c r="E414">
        <v>8</v>
      </c>
      <c r="F414">
        <v>6</v>
      </c>
      <c r="G414">
        <v>3</v>
      </c>
      <c r="H414">
        <v>14</v>
      </c>
      <c r="I414">
        <v>49</v>
      </c>
    </row>
    <row r="415" spans="1:9" x14ac:dyDescent="0.25">
      <c r="A415" t="s">
        <v>154</v>
      </c>
      <c r="B415">
        <v>27</v>
      </c>
      <c r="C415">
        <v>19</v>
      </c>
      <c r="D415">
        <v>20</v>
      </c>
      <c r="E415">
        <v>22</v>
      </c>
      <c r="F415">
        <v>15</v>
      </c>
      <c r="G415">
        <v>8</v>
      </c>
      <c r="H415">
        <v>23</v>
      </c>
      <c r="I415">
        <v>134</v>
      </c>
    </row>
    <row r="417" spans="1:9" x14ac:dyDescent="0.25">
      <c r="B417" t="s">
        <v>152</v>
      </c>
    </row>
    <row r="418" spans="1:9" x14ac:dyDescent="0.25">
      <c r="A418" t="s">
        <v>160</v>
      </c>
      <c r="B418" t="s">
        <v>9</v>
      </c>
      <c r="C418" t="s">
        <v>10</v>
      </c>
      <c r="D418" t="s">
        <v>11</v>
      </c>
      <c r="E418" t="s">
        <v>12</v>
      </c>
      <c r="F418" t="s">
        <v>13</v>
      </c>
      <c r="G418" t="s">
        <v>14</v>
      </c>
      <c r="H418" t="s">
        <v>15</v>
      </c>
      <c r="I418" t="s">
        <v>154</v>
      </c>
    </row>
    <row r="419" spans="1:9" x14ac:dyDescent="0.25">
      <c r="B419" t="s">
        <v>153</v>
      </c>
      <c r="C419" t="s">
        <v>153</v>
      </c>
      <c r="D419" t="s">
        <v>153</v>
      </c>
      <c r="E419" t="s">
        <v>153</v>
      </c>
      <c r="F419" t="s">
        <v>153</v>
      </c>
      <c r="G419" t="s">
        <v>153</v>
      </c>
      <c r="H419" t="s">
        <v>153</v>
      </c>
      <c r="I419" t="s">
        <v>153</v>
      </c>
    </row>
    <row r="420" spans="1:9" x14ac:dyDescent="0.25">
      <c r="A420" t="s">
        <v>156</v>
      </c>
      <c r="B420">
        <v>14</v>
      </c>
      <c r="C420">
        <v>13</v>
      </c>
      <c r="D420">
        <v>9</v>
      </c>
      <c r="E420">
        <v>9</v>
      </c>
      <c r="F420">
        <v>7</v>
      </c>
      <c r="G420">
        <v>6</v>
      </c>
      <c r="H420">
        <v>12</v>
      </c>
      <c r="I420">
        <v>70</v>
      </c>
    </row>
    <row r="421" spans="1:9" x14ac:dyDescent="0.25">
      <c r="A421" t="s">
        <v>157</v>
      </c>
      <c r="B421">
        <v>13</v>
      </c>
      <c r="C421">
        <v>6</v>
      </c>
      <c r="D421">
        <v>11</v>
      </c>
      <c r="E421">
        <v>13</v>
      </c>
      <c r="F421">
        <v>8</v>
      </c>
      <c r="G421">
        <v>2</v>
      </c>
      <c r="H421">
        <v>11</v>
      </c>
      <c r="I421">
        <v>64</v>
      </c>
    </row>
    <row r="422" spans="1:9" x14ac:dyDescent="0.25">
      <c r="A422" t="s">
        <v>154</v>
      </c>
      <c r="B422">
        <v>27</v>
      </c>
      <c r="C422">
        <v>19</v>
      </c>
      <c r="D422">
        <v>20</v>
      </c>
      <c r="E422">
        <v>22</v>
      </c>
      <c r="F422">
        <v>15</v>
      </c>
      <c r="G422">
        <v>8</v>
      </c>
      <c r="H422">
        <v>23</v>
      </c>
      <c r="I422">
        <v>134</v>
      </c>
    </row>
    <row r="424" spans="1:9" x14ac:dyDescent="0.25">
      <c r="B424" t="s">
        <v>152</v>
      </c>
    </row>
    <row r="425" spans="1:9" x14ac:dyDescent="0.25">
      <c r="A425" t="s">
        <v>161</v>
      </c>
      <c r="B425" t="s">
        <v>9</v>
      </c>
      <c r="C425" t="s">
        <v>10</v>
      </c>
      <c r="D425" t="s">
        <v>11</v>
      </c>
      <c r="E425" t="s">
        <v>12</v>
      </c>
      <c r="F425" t="s">
        <v>13</v>
      </c>
      <c r="G425" t="s">
        <v>14</v>
      </c>
      <c r="H425" t="s">
        <v>15</v>
      </c>
      <c r="I425" t="s">
        <v>154</v>
      </c>
    </row>
    <row r="426" spans="1:9" x14ac:dyDescent="0.25">
      <c r="B426" t="s">
        <v>153</v>
      </c>
      <c r="C426" t="s">
        <v>153</v>
      </c>
      <c r="D426" t="s">
        <v>153</v>
      </c>
      <c r="E426" t="s">
        <v>153</v>
      </c>
      <c r="F426" t="s">
        <v>153</v>
      </c>
      <c r="G426" t="s">
        <v>153</v>
      </c>
      <c r="H426" t="s">
        <v>153</v>
      </c>
      <c r="I426" t="s">
        <v>153</v>
      </c>
    </row>
    <row r="427" spans="1:9" x14ac:dyDescent="0.25">
      <c r="A427" t="s">
        <v>156</v>
      </c>
      <c r="B427">
        <v>17</v>
      </c>
      <c r="C427">
        <v>15</v>
      </c>
      <c r="D427">
        <v>10</v>
      </c>
      <c r="E427">
        <v>12</v>
      </c>
      <c r="F427">
        <v>6</v>
      </c>
      <c r="G427">
        <v>6</v>
      </c>
      <c r="H427">
        <v>15</v>
      </c>
      <c r="I427">
        <v>81</v>
      </c>
    </row>
    <row r="428" spans="1:9" x14ac:dyDescent="0.25">
      <c r="A428" t="s">
        <v>157</v>
      </c>
      <c r="B428">
        <v>10</v>
      </c>
      <c r="C428">
        <v>4</v>
      </c>
      <c r="D428">
        <v>10</v>
      </c>
      <c r="E428">
        <v>10</v>
      </c>
      <c r="F428">
        <v>9</v>
      </c>
      <c r="G428">
        <v>2</v>
      </c>
      <c r="H428">
        <v>8</v>
      </c>
      <c r="I428">
        <v>53</v>
      </c>
    </row>
    <row r="429" spans="1:9" x14ac:dyDescent="0.25">
      <c r="A429" t="s">
        <v>154</v>
      </c>
      <c r="B429">
        <v>27</v>
      </c>
      <c r="C429">
        <v>19</v>
      </c>
      <c r="D429">
        <v>20</v>
      </c>
      <c r="E429">
        <v>22</v>
      </c>
      <c r="F429">
        <v>15</v>
      </c>
      <c r="G429">
        <v>8</v>
      </c>
      <c r="H429">
        <v>23</v>
      </c>
      <c r="I429">
        <v>134</v>
      </c>
    </row>
    <row r="431" spans="1:9" x14ac:dyDescent="0.25">
      <c r="B431" t="s">
        <v>152</v>
      </c>
    </row>
    <row r="432" spans="1:9" x14ac:dyDescent="0.25">
      <c r="A432" t="s">
        <v>162</v>
      </c>
      <c r="B432" t="s">
        <v>9</v>
      </c>
      <c r="C432" t="s">
        <v>10</v>
      </c>
      <c r="D432" t="s">
        <v>11</v>
      </c>
      <c r="E432" t="s">
        <v>12</v>
      </c>
      <c r="F432" t="s">
        <v>13</v>
      </c>
      <c r="G432" t="s">
        <v>14</v>
      </c>
      <c r="H432" t="s">
        <v>15</v>
      </c>
      <c r="I432" t="s">
        <v>154</v>
      </c>
    </row>
    <row r="433" spans="1:9" x14ac:dyDescent="0.25">
      <c r="B433" t="s">
        <v>153</v>
      </c>
      <c r="C433" t="s">
        <v>153</v>
      </c>
      <c r="D433" t="s">
        <v>153</v>
      </c>
      <c r="E433" t="s">
        <v>153</v>
      </c>
      <c r="F433" t="s">
        <v>153</v>
      </c>
      <c r="G433" t="s">
        <v>153</v>
      </c>
      <c r="H433" t="s">
        <v>153</v>
      </c>
      <c r="I433" t="s">
        <v>153</v>
      </c>
    </row>
    <row r="434" spans="1:9" x14ac:dyDescent="0.25">
      <c r="A434" t="s">
        <v>156</v>
      </c>
      <c r="B434">
        <v>12</v>
      </c>
      <c r="C434">
        <v>13</v>
      </c>
      <c r="D434">
        <v>6</v>
      </c>
      <c r="E434">
        <v>9</v>
      </c>
      <c r="F434">
        <v>7</v>
      </c>
      <c r="G434">
        <v>4</v>
      </c>
      <c r="H434">
        <v>10</v>
      </c>
      <c r="I434">
        <v>61</v>
      </c>
    </row>
    <row r="435" spans="1:9" x14ac:dyDescent="0.25">
      <c r="A435" t="s">
        <v>157</v>
      </c>
      <c r="B435">
        <v>15</v>
      </c>
      <c r="C435">
        <v>6</v>
      </c>
      <c r="D435">
        <v>14</v>
      </c>
      <c r="E435">
        <v>13</v>
      </c>
      <c r="F435">
        <v>8</v>
      </c>
      <c r="G435">
        <v>4</v>
      </c>
      <c r="H435">
        <v>13</v>
      </c>
      <c r="I435">
        <v>73</v>
      </c>
    </row>
    <row r="436" spans="1:9" x14ac:dyDescent="0.25">
      <c r="A436" t="s">
        <v>154</v>
      </c>
      <c r="B436">
        <v>27</v>
      </c>
      <c r="C436">
        <v>19</v>
      </c>
      <c r="D436">
        <v>20</v>
      </c>
      <c r="E436">
        <v>22</v>
      </c>
      <c r="F436">
        <v>15</v>
      </c>
      <c r="G436">
        <v>8</v>
      </c>
      <c r="H436">
        <v>23</v>
      </c>
      <c r="I436">
        <v>134</v>
      </c>
    </row>
    <row r="438" spans="1:9" x14ac:dyDescent="0.25">
      <c r="B438" t="s">
        <v>152</v>
      </c>
    </row>
    <row r="439" spans="1:9" x14ac:dyDescent="0.25">
      <c r="A439" t="s">
        <v>163</v>
      </c>
      <c r="B439" t="s">
        <v>9</v>
      </c>
      <c r="C439" t="s">
        <v>10</v>
      </c>
      <c r="D439" t="s">
        <v>11</v>
      </c>
      <c r="E439" t="s">
        <v>12</v>
      </c>
      <c r="F439" t="s">
        <v>13</v>
      </c>
      <c r="G439" t="s">
        <v>14</v>
      </c>
      <c r="H439" t="s">
        <v>15</v>
      </c>
      <c r="I439" t="s">
        <v>154</v>
      </c>
    </row>
    <row r="440" spans="1:9" x14ac:dyDescent="0.25">
      <c r="B440" t="s">
        <v>153</v>
      </c>
      <c r="C440" t="s">
        <v>153</v>
      </c>
      <c r="D440" t="s">
        <v>153</v>
      </c>
      <c r="E440" t="s">
        <v>153</v>
      </c>
      <c r="F440" t="s">
        <v>153</v>
      </c>
      <c r="G440" t="s">
        <v>153</v>
      </c>
      <c r="H440" t="s">
        <v>153</v>
      </c>
      <c r="I440" t="s">
        <v>153</v>
      </c>
    </row>
    <row r="441" spans="1:9" x14ac:dyDescent="0.25">
      <c r="A441" t="s">
        <v>156</v>
      </c>
      <c r="B441">
        <v>15</v>
      </c>
      <c r="C441">
        <v>10</v>
      </c>
      <c r="D441">
        <v>7</v>
      </c>
      <c r="E441">
        <v>8</v>
      </c>
      <c r="F441">
        <v>6</v>
      </c>
      <c r="G441">
        <v>4</v>
      </c>
      <c r="H441">
        <v>11</v>
      </c>
      <c r="I441">
        <v>61</v>
      </c>
    </row>
    <row r="442" spans="1:9" x14ac:dyDescent="0.25">
      <c r="A442" t="s">
        <v>157</v>
      </c>
      <c r="B442">
        <v>12</v>
      </c>
      <c r="C442">
        <v>9</v>
      </c>
      <c r="D442">
        <v>13</v>
      </c>
      <c r="E442">
        <v>14</v>
      </c>
      <c r="F442">
        <v>9</v>
      </c>
      <c r="G442">
        <v>4</v>
      </c>
      <c r="H442">
        <v>12</v>
      </c>
      <c r="I442">
        <v>73</v>
      </c>
    </row>
    <row r="443" spans="1:9" x14ac:dyDescent="0.25">
      <c r="A443" t="s">
        <v>154</v>
      </c>
      <c r="B443">
        <v>27</v>
      </c>
      <c r="C443">
        <v>19</v>
      </c>
      <c r="D443">
        <v>20</v>
      </c>
      <c r="E443">
        <v>22</v>
      </c>
      <c r="F443">
        <v>15</v>
      </c>
      <c r="G443">
        <v>8</v>
      </c>
      <c r="H443">
        <v>23</v>
      </c>
      <c r="I443">
        <v>134</v>
      </c>
    </row>
    <row r="445" spans="1:9" x14ac:dyDescent="0.25">
      <c r="B445" t="s">
        <v>152</v>
      </c>
    </row>
    <row r="446" spans="1:9" x14ac:dyDescent="0.25">
      <c r="A446" t="s">
        <v>164</v>
      </c>
      <c r="B446" t="s">
        <v>9</v>
      </c>
      <c r="C446" t="s">
        <v>10</v>
      </c>
      <c r="D446" t="s">
        <v>11</v>
      </c>
      <c r="E446" t="s">
        <v>12</v>
      </c>
      <c r="F446" t="s">
        <v>13</v>
      </c>
      <c r="G446" t="s">
        <v>14</v>
      </c>
      <c r="H446" t="s">
        <v>15</v>
      </c>
      <c r="I446" t="s">
        <v>154</v>
      </c>
    </row>
    <row r="447" spans="1:9" x14ac:dyDescent="0.25">
      <c r="B447" t="s">
        <v>153</v>
      </c>
      <c r="C447" t="s">
        <v>153</v>
      </c>
      <c r="D447" t="s">
        <v>153</v>
      </c>
      <c r="E447" t="s">
        <v>153</v>
      </c>
      <c r="F447" t="s">
        <v>153</v>
      </c>
      <c r="G447" t="s">
        <v>153</v>
      </c>
      <c r="H447" t="s">
        <v>153</v>
      </c>
      <c r="I447" t="s">
        <v>153</v>
      </c>
    </row>
    <row r="448" spans="1:9" x14ac:dyDescent="0.25">
      <c r="A448" t="s">
        <v>156</v>
      </c>
      <c r="B448">
        <v>21</v>
      </c>
      <c r="C448">
        <v>16</v>
      </c>
      <c r="D448">
        <v>16</v>
      </c>
      <c r="E448">
        <v>15</v>
      </c>
      <c r="F448">
        <v>12</v>
      </c>
      <c r="G448">
        <v>6</v>
      </c>
      <c r="H448">
        <v>17</v>
      </c>
      <c r="I448">
        <v>103</v>
      </c>
    </row>
    <row r="449" spans="1:9" x14ac:dyDescent="0.25">
      <c r="A449" t="s">
        <v>157</v>
      </c>
      <c r="B449">
        <v>6</v>
      </c>
      <c r="C449">
        <v>3</v>
      </c>
      <c r="D449">
        <v>4</v>
      </c>
      <c r="E449">
        <v>7</v>
      </c>
      <c r="F449">
        <v>3</v>
      </c>
      <c r="G449">
        <v>2</v>
      </c>
      <c r="H449">
        <v>6</v>
      </c>
      <c r="I449">
        <v>31</v>
      </c>
    </row>
    <row r="450" spans="1:9" x14ac:dyDescent="0.25">
      <c r="A450" t="s">
        <v>154</v>
      </c>
      <c r="B450">
        <v>27</v>
      </c>
      <c r="C450">
        <v>19</v>
      </c>
      <c r="D450">
        <v>20</v>
      </c>
      <c r="E450">
        <v>22</v>
      </c>
      <c r="F450">
        <v>15</v>
      </c>
      <c r="G450">
        <v>8</v>
      </c>
      <c r="H450">
        <v>23</v>
      </c>
      <c r="I450">
        <v>134</v>
      </c>
    </row>
    <row r="452" spans="1:9" x14ac:dyDescent="0.25">
      <c r="B452" t="s">
        <v>152</v>
      </c>
    </row>
    <row r="453" spans="1:9" x14ac:dyDescent="0.25">
      <c r="A453" t="s">
        <v>165</v>
      </c>
      <c r="B453" t="s">
        <v>9</v>
      </c>
      <c r="C453" t="s">
        <v>10</v>
      </c>
      <c r="D453" t="s">
        <v>11</v>
      </c>
      <c r="E453" t="s">
        <v>12</v>
      </c>
      <c r="F453" t="s">
        <v>13</v>
      </c>
      <c r="G453" t="s">
        <v>14</v>
      </c>
      <c r="H453" t="s">
        <v>15</v>
      </c>
      <c r="I453" t="s">
        <v>154</v>
      </c>
    </row>
    <row r="454" spans="1:9" x14ac:dyDescent="0.25">
      <c r="B454" t="s">
        <v>153</v>
      </c>
      <c r="C454" t="s">
        <v>153</v>
      </c>
      <c r="D454" t="s">
        <v>153</v>
      </c>
      <c r="E454" t="s">
        <v>153</v>
      </c>
      <c r="F454" t="s">
        <v>153</v>
      </c>
      <c r="G454" t="s">
        <v>153</v>
      </c>
      <c r="H454" t="s">
        <v>153</v>
      </c>
      <c r="I454" t="s">
        <v>153</v>
      </c>
    </row>
    <row r="455" spans="1:9" x14ac:dyDescent="0.25">
      <c r="A455" t="s">
        <v>156</v>
      </c>
      <c r="B455">
        <v>23</v>
      </c>
      <c r="C455">
        <v>18</v>
      </c>
      <c r="D455">
        <v>17</v>
      </c>
      <c r="E455">
        <v>19</v>
      </c>
      <c r="F455">
        <v>14</v>
      </c>
      <c r="G455">
        <v>7</v>
      </c>
      <c r="H455">
        <v>18</v>
      </c>
      <c r="I455">
        <v>116</v>
      </c>
    </row>
    <row r="456" spans="1:9" x14ac:dyDescent="0.25">
      <c r="A456" t="s">
        <v>157</v>
      </c>
      <c r="B456">
        <v>4</v>
      </c>
      <c r="C456">
        <v>1</v>
      </c>
      <c r="D456">
        <v>3</v>
      </c>
      <c r="E456">
        <v>3</v>
      </c>
      <c r="F456">
        <v>1</v>
      </c>
      <c r="G456">
        <v>1</v>
      </c>
      <c r="H456">
        <v>5</v>
      </c>
      <c r="I456">
        <v>18</v>
      </c>
    </row>
    <row r="457" spans="1:9" x14ac:dyDescent="0.25">
      <c r="A457" t="s">
        <v>154</v>
      </c>
      <c r="B457">
        <v>27</v>
      </c>
      <c r="C457">
        <v>19</v>
      </c>
      <c r="D457">
        <v>20</v>
      </c>
      <c r="E457">
        <v>22</v>
      </c>
      <c r="F457">
        <v>15</v>
      </c>
      <c r="G457">
        <v>8</v>
      </c>
      <c r="H457">
        <v>23</v>
      </c>
      <c r="I457">
        <v>134</v>
      </c>
    </row>
    <row r="459" spans="1:9" x14ac:dyDescent="0.25">
      <c r="B459" t="s">
        <v>152</v>
      </c>
    </row>
    <row r="460" spans="1:9" x14ac:dyDescent="0.25">
      <c r="A460" t="s">
        <v>166</v>
      </c>
      <c r="B460" t="s">
        <v>9</v>
      </c>
      <c r="C460" t="s">
        <v>10</v>
      </c>
      <c r="D460" t="s">
        <v>11</v>
      </c>
      <c r="E460" t="s">
        <v>12</v>
      </c>
      <c r="F460" t="s">
        <v>13</v>
      </c>
      <c r="G460" t="s">
        <v>14</v>
      </c>
      <c r="H460" t="s">
        <v>15</v>
      </c>
      <c r="I460" t="s">
        <v>154</v>
      </c>
    </row>
    <row r="461" spans="1:9" x14ac:dyDescent="0.25">
      <c r="B461" t="s">
        <v>153</v>
      </c>
      <c r="C461" t="s">
        <v>153</v>
      </c>
      <c r="D461" t="s">
        <v>153</v>
      </c>
      <c r="E461" t="s">
        <v>153</v>
      </c>
      <c r="F461" t="s">
        <v>153</v>
      </c>
      <c r="G461" t="s">
        <v>153</v>
      </c>
      <c r="H461" t="s">
        <v>153</v>
      </c>
      <c r="I461" t="s">
        <v>153</v>
      </c>
    </row>
    <row r="462" spans="1:9" x14ac:dyDescent="0.25">
      <c r="A462" t="s">
        <v>156</v>
      </c>
      <c r="B462">
        <v>19</v>
      </c>
      <c r="C462">
        <v>15</v>
      </c>
      <c r="D462">
        <v>10</v>
      </c>
      <c r="E462">
        <v>14</v>
      </c>
      <c r="F462">
        <v>9</v>
      </c>
      <c r="G462">
        <v>5</v>
      </c>
      <c r="H462">
        <v>16</v>
      </c>
      <c r="I462">
        <v>88</v>
      </c>
    </row>
    <row r="463" spans="1:9" x14ac:dyDescent="0.25">
      <c r="A463" t="s">
        <v>157</v>
      </c>
      <c r="B463">
        <v>8</v>
      </c>
      <c r="C463">
        <v>4</v>
      </c>
      <c r="D463">
        <v>10</v>
      </c>
      <c r="E463">
        <v>8</v>
      </c>
      <c r="F463">
        <v>6</v>
      </c>
      <c r="G463">
        <v>3</v>
      </c>
      <c r="H463">
        <v>7</v>
      </c>
      <c r="I463">
        <v>46</v>
      </c>
    </row>
    <row r="464" spans="1:9" x14ac:dyDescent="0.25">
      <c r="A464" t="s">
        <v>154</v>
      </c>
      <c r="B464">
        <v>27</v>
      </c>
      <c r="C464">
        <v>19</v>
      </c>
      <c r="D464">
        <v>20</v>
      </c>
      <c r="E464">
        <v>22</v>
      </c>
      <c r="F464">
        <v>15</v>
      </c>
      <c r="G464">
        <v>8</v>
      </c>
      <c r="H464">
        <v>23</v>
      </c>
      <c r="I464">
        <v>134</v>
      </c>
    </row>
    <row r="466" spans="1:9" x14ac:dyDescent="0.25">
      <c r="B466" t="s">
        <v>152</v>
      </c>
    </row>
    <row r="467" spans="1:9" x14ac:dyDescent="0.25">
      <c r="A467" t="s">
        <v>167</v>
      </c>
      <c r="B467" t="s">
        <v>9</v>
      </c>
      <c r="C467" t="s">
        <v>10</v>
      </c>
      <c r="D467" t="s">
        <v>11</v>
      </c>
      <c r="E467" t="s">
        <v>12</v>
      </c>
      <c r="F467" t="s">
        <v>13</v>
      </c>
      <c r="G467" t="s">
        <v>14</v>
      </c>
      <c r="H467" t="s">
        <v>15</v>
      </c>
      <c r="I467" t="s">
        <v>154</v>
      </c>
    </row>
    <row r="468" spans="1:9" x14ac:dyDescent="0.25">
      <c r="B468" t="s">
        <v>153</v>
      </c>
      <c r="C468" t="s">
        <v>153</v>
      </c>
      <c r="D468" t="s">
        <v>153</v>
      </c>
      <c r="E468" t="s">
        <v>153</v>
      </c>
      <c r="F468" t="s">
        <v>153</v>
      </c>
      <c r="G468" t="s">
        <v>153</v>
      </c>
      <c r="H468" t="s">
        <v>153</v>
      </c>
      <c r="I468" t="s">
        <v>153</v>
      </c>
    </row>
    <row r="469" spans="1:9" x14ac:dyDescent="0.25">
      <c r="A469" t="s">
        <v>156</v>
      </c>
      <c r="B469">
        <v>20</v>
      </c>
      <c r="C469">
        <v>15</v>
      </c>
      <c r="D469">
        <v>12</v>
      </c>
      <c r="E469">
        <v>11</v>
      </c>
      <c r="F469">
        <v>6</v>
      </c>
      <c r="G469">
        <v>4</v>
      </c>
      <c r="H469">
        <v>14</v>
      </c>
      <c r="I469">
        <v>82</v>
      </c>
    </row>
    <row r="470" spans="1:9" x14ac:dyDescent="0.25">
      <c r="A470" t="s">
        <v>157</v>
      </c>
      <c r="B470">
        <v>7</v>
      </c>
      <c r="C470">
        <v>4</v>
      </c>
      <c r="D470">
        <v>8</v>
      </c>
      <c r="E470">
        <v>11</v>
      </c>
      <c r="F470">
        <v>9</v>
      </c>
      <c r="G470">
        <v>4</v>
      </c>
      <c r="H470">
        <v>9</v>
      </c>
      <c r="I470">
        <v>52</v>
      </c>
    </row>
    <row r="471" spans="1:9" x14ac:dyDescent="0.25">
      <c r="A471" t="s">
        <v>154</v>
      </c>
      <c r="B471">
        <v>27</v>
      </c>
      <c r="C471">
        <v>19</v>
      </c>
      <c r="D471">
        <v>20</v>
      </c>
      <c r="E471">
        <v>22</v>
      </c>
      <c r="F471">
        <v>15</v>
      </c>
      <c r="G471">
        <v>8</v>
      </c>
      <c r="H471">
        <v>23</v>
      </c>
      <c r="I471">
        <v>134</v>
      </c>
    </row>
    <row r="473" spans="1:9" x14ac:dyDescent="0.25">
      <c r="B473" t="s">
        <v>152</v>
      </c>
    </row>
    <row r="474" spans="1:9" x14ac:dyDescent="0.25">
      <c r="A474" t="s">
        <v>168</v>
      </c>
      <c r="B474" t="s">
        <v>9</v>
      </c>
      <c r="C474" t="s">
        <v>10</v>
      </c>
      <c r="D474" t="s">
        <v>11</v>
      </c>
      <c r="E474" t="s">
        <v>12</v>
      </c>
      <c r="F474" t="s">
        <v>13</v>
      </c>
      <c r="G474" t="s">
        <v>14</v>
      </c>
      <c r="H474" t="s">
        <v>15</v>
      </c>
      <c r="I474" t="s">
        <v>154</v>
      </c>
    </row>
    <row r="475" spans="1:9" x14ac:dyDescent="0.25">
      <c r="B475" t="s">
        <v>153</v>
      </c>
      <c r="C475" t="s">
        <v>153</v>
      </c>
      <c r="D475" t="s">
        <v>153</v>
      </c>
      <c r="E475" t="s">
        <v>153</v>
      </c>
      <c r="F475" t="s">
        <v>153</v>
      </c>
      <c r="G475" t="s">
        <v>153</v>
      </c>
      <c r="H475" t="s">
        <v>153</v>
      </c>
      <c r="I475" t="s">
        <v>153</v>
      </c>
    </row>
    <row r="476" spans="1:9" x14ac:dyDescent="0.25">
      <c r="A476" t="s">
        <v>156</v>
      </c>
      <c r="B476">
        <v>13</v>
      </c>
      <c r="C476">
        <v>12</v>
      </c>
      <c r="D476">
        <v>12</v>
      </c>
      <c r="E476">
        <v>9</v>
      </c>
      <c r="F476">
        <v>10</v>
      </c>
      <c r="G476">
        <v>5</v>
      </c>
      <c r="H476">
        <v>13</v>
      </c>
      <c r="I476">
        <v>74</v>
      </c>
    </row>
    <row r="477" spans="1:9" x14ac:dyDescent="0.25">
      <c r="A477" t="s">
        <v>157</v>
      </c>
      <c r="B477">
        <v>14</v>
      </c>
      <c r="C477">
        <v>7</v>
      </c>
      <c r="D477">
        <v>8</v>
      </c>
      <c r="E477">
        <v>13</v>
      </c>
      <c r="F477">
        <v>5</v>
      </c>
      <c r="G477">
        <v>3</v>
      </c>
      <c r="H477">
        <v>10</v>
      </c>
      <c r="I477">
        <v>60</v>
      </c>
    </row>
    <row r="478" spans="1:9" x14ac:dyDescent="0.25">
      <c r="A478" t="s">
        <v>154</v>
      </c>
      <c r="B478">
        <v>27</v>
      </c>
      <c r="C478">
        <v>19</v>
      </c>
      <c r="D478">
        <v>20</v>
      </c>
      <c r="E478">
        <v>22</v>
      </c>
      <c r="F478">
        <v>15</v>
      </c>
      <c r="G478">
        <v>8</v>
      </c>
      <c r="H478">
        <v>23</v>
      </c>
      <c r="I478">
        <v>134</v>
      </c>
    </row>
    <row r="480" spans="1:9" x14ac:dyDescent="0.25">
      <c r="B480" t="s">
        <v>152</v>
      </c>
    </row>
    <row r="481" spans="1:9" x14ac:dyDescent="0.25">
      <c r="A481" t="s">
        <v>169</v>
      </c>
      <c r="B481" t="s">
        <v>9</v>
      </c>
      <c r="C481" t="s">
        <v>10</v>
      </c>
      <c r="D481" t="s">
        <v>11</v>
      </c>
      <c r="E481" t="s">
        <v>12</v>
      </c>
      <c r="F481" t="s">
        <v>13</v>
      </c>
      <c r="G481" t="s">
        <v>14</v>
      </c>
      <c r="H481" t="s">
        <v>15</v>
      </c>
      <c r="I481" t="s">
        <v>154</v>
      </c>
    </row>
    <row r="482" spans="1:9" x14ac:dyDescent="0.25">
      <c r="B482" t="s">
        <v>153</v>
      </c>
      <c r="C482" t="s">
        <v>153</v>
      </c>
      <c r="D482" t="s">
        <v>153</v>
      </c>
      <c r="E482" t="s">
        <v>153</v>
      </c>
      <c r="F482" t="s">
        <v>153</v>
      </c>
      <c r="G482" t="s">
        <v>153</v>
      </c>
      <c r="H482" t="s">
        <v>153</v>
      </c>
      <c r="I482" t="s">
        <v>153</v>
      </c>
    </row>
    <row r="483" spans="1:9" x14ac:dyDescent="0.25">
      <c r="A483" t="s">
        <v>156</v>
      </c>
      <c r="B483">
        <v>19</v>
      </c>
      <c r="C483">
        <v>17</v>
      </c>
      <c r="D483">
        <v>17</v>
      </c>
      <c r="E483">
        <v>16</v>
      </c>
      <c r="F483">
        <v>12</v>
      </c>
      <c r="G483">
        <v>5</v>
      </c>
      <c r="H483">
        <v>18</v>
      </c>
      <c r="I483">
        <v>104</v>
      </c>
    </row>
    <row r="484" spans="1:9" x14ac:dyDescent="0.25">
      <c r="A484" t="s">
        <v>157</v>
      </c>
      <c r="B484">
        <v>8</v>
      </c>
      <c r="C484">
        <v>2</v>
      </c>
      <c r="D484">
        <v>3</v>
      </c>
      <c r="E484">
        <v>6</v>
      </c>
      <c r="F484">
        <v>3</v>
      </c>
      <c r="G484">
        <v>3</v>
      </c>
      <c r="H484">
        <v>5</v>
      </c>
      <c r="I484">
        <v>30</v>
      </c>
    </row>
    <row r="485" spans="1:9" x14ac:dyDescent="0.25">
      <c r="A485" t="s">
        <v>154</v>
      </c>
      <c r="B485">
        <v>27</v>
      </c>
      <c r="C485">
        <v>19</v>
      </c>
      <c r="D485">
        <v>20</v>
      </c>
      <c r="E485">
        <v>22</v>
      </c>
      <c r="F485">
        <v>15</v>
      </c>
      <c r="G485">
        <v>8</v>
      </c>
      <c r="H485">
        <v>23</v>
      </c>
      <c r="I485">
        <v>134</v>
      </c>
    </row>
    <row r="487" spans="1:9" x14ac:dyDescent="0.25">
      <c r="B487" t="s">
        <v>152</v>
      </c>
    </row>
    <row r="488" spans="1:9" x14ac:dyDescent="0.25">
      <c r="A488" t="s">
        <v>170</v>
      </c>
      <c r="B488" t="s">
        <v>9</v>
      </c>
      <c r="C488" t="s">
        <v>10</v>
      </c>
      <c r="D488" t="s">
        <v>11</v>
      </c>
      <c r="E488" t="s">
        <v>12</v>
      </c>
      <c r="F488" t="s">
        <v>13</v>
      </c>
      <c r="G488" t="s">
        <v>14</v>
      </c>
      <c r="H488" t="s">
        <v>15</v>
      </c>
      <c r="I488" t="s">
        <v>154</v>
      </c>
    </row>
    <row r="489" spans="1:9" x14ac:dyDescent="0.25">
      <c r="B489" t="s">
        <v>153</v>
      </c>
      <c r="C489" t="s">
        <v>153</v>
      </c>
      <c r="D489" t="s">
        <v>153</v>
      </c>
      <c r="E489" t="s">
        <v>153</v>
      </c>
      <c r="F489" t="s">
        <v>153</v>
      </c>
      <c r="G489" t="s">
        <v>153</v>
      </c>
      <c r="H489" t="s">
        <v>153</v>
      </c>
      <c r="I489" t="s">
        <v>153</v>
      </c>
    </row>
    <row r="490" spans="1:9" x14ac:dyDescent="0.25">
      <c r="A490" t="s">
        <v>156</v>
      </c>
      <c r="B490">
        <v>23</v>
      </c>
      <c r="C490">
        <v>16</v>
      </c>
      <c r="D490">
        <v>18</v>
      </c>
      <c r="E490">
        <v>16</v>
      </c>
      <c r="F490">
        <v>12</v>
      </c>
      <c r="G490">
        <v>7</v>
      </c>
      <c r="H490">
        <v>16</v>
      </c>
      <c r="I490">
        <v>108</v>
      </c>
    </row>
    <row r="491" spans="1:9" x14ac:dyDescent="0.25">
      <c r="A491" t="s">
        <v>157</v>
      </c>
      <c r="B491">
        <v>4</v>
      </c>
      <c r="C491">
        <v>3</v>
      </c>
      <c r="D491">
        <v>2</v>
      </c>
      <c r="E491">
        <v>6</v>
      </c>
      <c r="F491">
        <v>3</v>
      </c>
      <c r="G491">
        <v>1</v>
      </c>
      <c r="H491">
        <v>7</v>
      </c>
      <c r="I491">
        <v>26</v>
      </c>
    </row>
    <row r="492" spans="1:9" x14ac:dyDescent="0.25">
      <c r="A492" t="s">
        <v>154</v>
      </c>
      <c r="B492">
        <v>27</v>
      </c>
      <c r="C492">
        <v>19</v>
      </c>
      <c r="D492">
        <v>20</v>
      </c>
      <c r="E492">
        <v>22</v>
      </c>
      <c r="F492">
        <v>15</v>
      </c>
      <c r="G492">
        <v>8</v>
      </c>
      <c r="H492">
        <v>23</v>
      </c>
      <c r="I492">
        <v>134</v>
      </c>
    </row>
    <row r="494" spans="1:9" x14ac:dyDescent="0.25">
      <c r="B494" t="s">
        <v>152</v>
      </c>
    </row>
    <row r="495" spans="1:9" x14ac:dyDescent="0.25">
      <c r="A495" t="s">
        <v>171</v>
      </c>
      <c r="B495" t="s">
        <v>9</v>
      </c>
      <c r="C495" t="s">
        <v>10</v>
      </c>
      <c r="D495" t="s">
        <v>11</v>
      </c>
      <c r="E495" t="s">
        <v>12</v>
      </c>
      <c r="F495" t="s">
        <v>13</v>
      </c>
      <c r="G495" t="s">
        <v>14</v>
      </c>
      <c r="H495" t="s">
        <v>15</v>
      </c>
      <c r="I495" t="s">
        <v>154</v>
      </c>
    </row>
    <row r="496" spans="1:9" x14ac:dyDescent="0.25">
      <c r="B496" t="s">
        <v>153</v>
      </c>
      <c r="C496" t="s">
        <v>153</v>
      </c>
      <c r="D496" t="s">
        <v>153</v>
      </c>
      <c r="E496" t="s">
        <v>153</v>
      </c>
      <c r="F496" t="s">
        <v>153</v>
      </c>
      <c r="G496" t="s">
        <v>153</v>
      </c>
      <c r="H496" t="s">
        <v>153</v>
      </c>
      <c r="I496" t="s">
        <v>153</v>
      </c>
    </row>
    <row r="497" spans="1:9" x14ac:dyDescent="0.25">
      <c r="A497" t="s">
        <v>156</v>
      </c>
      <c r="B497">
        <v>23</v>
      </c>
      <c r="C497">
        <v>15</v>
      </c>
      <c r="D497">
        <v>17</v>
      </c>
      <c r="E497">
        <v>14</v>
      </c>
      <c r="F497">
        <v>12</v>
      </c>
      <c r="G497">
        <v>7</v>
      </c>
      <c r="H497">
        <v>17</v>
      </c>
      <c r="I497">
        <v>105</v>
      </c>
    </row>
    <row r="498" spans="1:9" x14ac:dyDescent="0.25">
      <c r="A498" t="s">
        <v>157</v>
      </c>
      <c r="B498">
        <v>4</v>
      </c>
      <c r="C498">
        <v>4</v>
      </c>
      <c r="D498">
        <v>3</v>
      </c>
      <c r="E498">
        <v>8</v>
      </c>
      <c r="F498">
        <v>3</v>
      </c>
      <c r="G498">
        <v>1</v>
      </c>
      <c r="H498">
        <v>6</v>
      </c>
      <c r="I498">
        <v>29</v>
      </c>
    </row>
    <row r="499" spans="1:9" x14ac:dyDescent="0.25">
      <c r="A499" t="s">
        <v>154</v>
      </c>
      <c r="B499">
        <v>27</v>
      </c>
      <c r="C499">
        <v>19</v>
      </c>
      <c r="D499">
        <v>20</v>
      </c>
      <c r="E499">
        <v>22</v>
      </c>
      <c r="F499">
        <v>15</v>
      </c>
      <c r="G499">
        <v>8</v>
      </c>
      <c r="H499">
        <v>23</v>
      </c>
      <c r="I499">
        <v>134</v>
      </c>
    </row>
    <row r="501" spans="1:9" x14ac:dyDescent="0.25">
      <c r="B501" t="s">
        <v>152</v>
      </c>
    </row>
    <row r="502" spans="1:9" x14ac:dyDescent="0.25">
      <c r="A502" t="s">
        <v>172</v>
      </c>
      <c r="B502" t="s">
        <v>9</v>
      </c>
      <c r="C502" t="s">
        <v>10</v>
      </c>
      <c r="D502" t="s">
        <v>11</v>
      </c>
      <c r="E502" t="s">
        <v>12</v>
      </c>
      <c r="F502" t="s">
        <v>13</v>
      </c>
      <c r="G502" t="s">
        <v>14</v>
      </c>
      <c r="H502" t="s">
        <v>15</v>
      </c>
      <c r="I502" t="s">
        <v>154</v>
      </c>
    </row>
    <row r="503" spans="1:9" x14ac:dyDescent="0.25">
      <c r="B503" t="s">
        <v>153</v>
      </c>
      <c r="C503" t="s">
        <v>153</v>
      </c>
      <c r="D503" t="s">
        <v>153</v>
      </c>
      <c r="E503" t="s">
        <v>153</v>
      </c>
      <c r="F503" t="s">
        <v>153</v>
      </c>
      <c r="G503" t="s">
        <v>153</v>
      </c>
      <c r="H503" t="s">
        <v>153</v>
      </c>
      <c r="I503" t="s">
        <v>153</v>
      </c>
    </row>
    <row r="504" spans="1:9" x14ac:dyDescent="0.25">
      <c r="A504" t="s">
        <v>156</v>
      </c>
      <c r="B504">
        <v>12</v>
      </c>
      <c r="C504">
        <v>3</v>
      </c>
      <c r="D504">
        <v>7</v>
      </c>
      <c r="E504">
        <v>1</v>
      </c>
      <c r="F504">
        <v>2</v>
      </c>
      <c r="G504">
        <v>1</v>
      </c>
      <c r="H504">
        <v>9</v>
      </c>
      <c r="I504">
        <v>35</v>
      </c>
    </row>
    <row r="505" spans="1:9" x14ac:dyDescent="0.25">
      <c r="A505" t="s">
        <v>157</v>
      </c>
      <c r="B505">
        <v>15</v>
      </c>
      <c r="C505">
        <v>16</v>
      </c>
      <c r="D505">
        <v>13</v>
      </c>
      <c r="E505">
        <v>21</v>
      </c>
      <c r="F505">
        <v>13</v>
      </c>
      <c r="G505">
        <v>7</v>
      </c>
      <c r="H505">
        <v>14</v>
      </c>
      <c r="I505">
        <v>99</v>
      </c>
    </row>
    <row r="506" spans="1:9" x14ac:dyDescent="0.25">
      <c r="A506" t="s">
        <v>154</v>
      </c>
      <c r="B506">
        <v>27</v>
      </c>
      <c r="C506">
        <v>19</v>
      </c>
      <c r="D506">
        <v>20</v>
      </c>
      <c r="E506">
        <v>22</v>
      </c>
      <c r="F506">
        <v>15</v>
      </c>
      <c r="G506">
        <v>8</v>
      </c>
      <c r="H506">
        <v>23</v>
      </c>
      <c r="I506">
        <v>134</v>
      </c>
    </row>
    <row r="508" spans="1:9" x14ac:dyDescent="0.25">
      <c r="B508" t="s">
        <v>152</v>
      </c>
    </row>
    <row r="509" spans="1:9" x14ac:dyDescent="0.25">
      <c r="A509" t="s">
        <v>173</v>
      </c>
      <c r="B509" t="s">
        <v>9</v>
      </c>
      <c r="C509" t="s">
        <v>10</v>
      </c>
      <c r="D509" t="s">
        <v>11</v>
      </c>
      <c r="E509" t="s">
        <v>12</v>
      </c>
      <c r="F509" t="s">
        <v>13</v>
      </c>
      <c r="G509" t="s">
        <v>14</v>
      </c>
      <c r="H509" t="s">
        <v>15</v>
      </c>
      <c r="I509" t="s">
        <v>154</v>
      </c>
    </row>
    <row r="510" spans="1:9" x14ac:dyDescent="0.25">
      <c r="B510" t="s">
        <v>153</v>
      </c>
      <c r="C510" t="s">
        <v>153</v>
      </c>
      <c r="D510" t="s">
        <v>153</v>
      </c>
      <c r="E510" t="s">
        <v>153</v>
      </c>
      <c r="F510" t="s">
        <v>153</v>
      </c>
      <c r="G510" t="s">
        <v>153</v>
      </c>
      <c r="H510" t="s">
        <v>153</v>
      </c>
      <c r="I510" t="s">
        <v>153</v>
      </c>
    </row>
    <row r="511" spans="1:9" x14ac:dyDescent="0.25">
      <c r="A511" t="s">
        <v>156</v>
      </c>
      <c r="B511">
        <v>20</v>
      </c>
      <c r="C511">
        <v>5</v>
      </c>
      <c r="D511">
        <v>11</v>
      </c>
      <c r="E511">
        <v>11</v>
      </c>
      <c r="F511">
        <v>5</v>
      </c>
      <c r="G511">
        <v>2</v>
      </c>
      <c r="H511">
        <v>13</v>
      </c>
      <c r="I511">
        <v>67</v>
      </c>
    </row>
    <row r="512" spans="1:9" x14ac:dyDescent="0.25">
      <c r="A512" t="s">
        <v>157</v>
      </c>
      <c r="B512">
        <v>7</v>
      </c>
      <c r="C512">
        <v>14</v>
      </c>
      <c r="D512">
        <v>9</v>
      </c>
      <c r="E512">
        <v>11</v>
      </c>
      <c r="F512">
        <v>10</v>
      </c>
      <c r="G512">
        <v>6</v>
      </c>
      <c r="H512">
        <v>10</v>
      </c>
      <c r="I512">
        <v>67</v>
      </c>
    </row>
    <row r="513" spans="1:9" x14ac:dyDescent="0.25">
      <c r="A513" t="s">
        <v>154</v>
      </c>
      <c r="B513">
        <v>27</v>
      </c>
      <c r="C513">
        <v>19</v>
      </c>
      <c r="D513">
        <v>20</v>
      </c>
      <c r="E513">
        <v>22</v>
      </c>
      <c r="F513">
        <v>15</v>
      </c>
      <c r="G513">
        <v>8</v>
      </c>
      <c r="H513">
        <v>23</v>
      </c>
      <c r="I513">
        <v>134</v>
      </c>
    </row>
    <row r="515" spans="1:9" x14ac:dyDescent="0.25">
      <c r="B515" t="s">
        <v>152</v>
      </c>
    </row>
    <row r="516" spans="1:9" x14ac:dyDescent="0.25">
      <c r="A516" t="s">
        <v>174</v>
      </c>
      <c r="B516" t="s">
        <v>9</v>
      </c>
      <c r="C516" t="s">
        <v>10</v>
      </c>
      <c r="D516" t="s">
        <v>11</v>
      </c>
      <c r="E516" t="s">
        <v>12</v>
      </c>
      <c r="F516" t="s">
        <v>13</v>
      </c>
      <c r="G516" t="s">
        <v>14</v>
      </c>
      <c r="H516" t="s">
        <v>15</v>
      </c>
      <c r="I516" t="s">
        <v>154</v>
      </c>
    </row>
    <row r="517" spans="1:9" x14ac:dyDescent="0.25">
      <c r="B517" t="s">
        <v>153</v>
      </c>
      <c r="C517" t="s">
        <v>153</v>
      </c>
      <c r="D517" t="s">
        <v>153</v>
      </c>
      <c r="E517" t="s">
        <v>153</v>
      </c>
      <c r="F517" t="s">
        <v>153</v>
      </c>
      <c r="G517" t="s">
        <v>153</v>
      </c>
      <c r="H517" t="s">
        <v>153</v>
      </c>
      <c r="I517" t="s">
        <v>153</v>
      </c>
    </row>
    <row r="518" spans="1:9" x14ac:dyDescent="0.25">
      <c r="A518" t="s">
        <v>156</v>
      </c>
      <c r="B518">
        <v>16</v>
      </c>
      <c r="C518">
        <v>10</v>
      </c>
      <c r="D518">
        <v>17</v>
      </c>
      <c r="E518">
        <v>18</v>
      </c>
      <c r="F518">
        <v>9</v>
      </c>
      <c r="G518">
        <v>3</v>
      </c>
      <c r="H518">
        <v>15</v>
      </c>
      <c r="I518">
        <v>88</v>
      </c>
    </row>
    <row r="519" spans="1:9" x14ac:dyDescent="0.25">
      <c r="A519" t="s">
        <v>157</v>
      </c>
      <c r="B519">
        <v>11</v>
      </c>
      <c r="C519">
        <v>9</v>
      </c>
      <c r="D519">
        <v>3</v>
      </c>
      <c r="E519">
        <v>4</v>
      </c>
      <c r="F519">
        <v>6</v>
      </c>
      <c r="G519">
        <v>5</v>
      </c>
      <c r="H519">
        <v>8</v>
      </c>
      <c r="I519">
        <v>46</v>
      </c>
    </row>
    <row r="520" spans="1:9" x14ac:dyDescent="0.25">
      <c r="A520" t="s">
        <v>154</v>
      </c>
      <c r="B520">
        <v>27</v>
      </c>
      <c r="C520">
        <v>19</v>
      </c>
      <c r="D520">
        <v>20</v>
      </c>
      <c r="E520">
        <v>22</v>
      </c>
      <c r="F520">
        <v>15</v>
      </c>
      <c r="G520">
        <v>8</v>
      </c>
      <c r="H520">
        <v>23</v>
      </c>
      <c r="I520">
        <v>134</v>
      </c>
    </row>
    <row r="522" spans="1:9" x14ac:dyDescent="0.25">
      <c r="B522" t="s">
        <v>152</v>
      </c>
    </row>
    <row r="523" spans="1:9" x14ac:dyDescent="0.25">
      <c r="A523" t="s">
        <v>175</v>
      </c>
      <c r="B523" t="s">
        <v>9</v>
      </c>
      <c r="C523" t="s">
        <v>10</v>
      </c>
      <c r="D523" t="s">
        <v>11</v>
      </c>
      <c r="E523" t="s">
        <v>12</v>
      </c>
      <c r="F523" t="s">
        <v>13</v>
      </c>
      <c r="G523" t="s">
        <v>14</v>
      </c>
      <c r="H523" t="s">
        <v>15</v>
      </c>
      <c r="I523" t="s">
        <v>154</v>
      </c>
    </row>
    <row r="524" spans="1:9" x14ac:dyDescent="0.25">
      <c r="B524" t="s">
        <v>153</v>
      </c>
      <c r="C524" t="s">
        <v>153</v>
      </c>
      <c r="D524" t="s">
        <v>153</v>
      </c>
      <c r="E524" t="s">
        <v>153</v>
      </c>
      <c r="F524" t="s">
        <v>153</v>
      </c>
      <c r="G524" t="s">
        <v>153</v>
      </c>
      <c r="H524" t="s">
        <v>153</v>
      </c>
      <c r="I524" t="s">
        <v>153</v>
      </c>
    </row>
    <row r="525" spans="1:9" x14ac:dyDescent="0.25">
      <c r="A525" t="s">
        <v>156</v>
      </c>
      <c r="B525">
        <v>18</v>
      </c>
      <c r="C525">
        <v>14</v>
      </c>
      <c r="D525">
        <v>15</v>
      </c>
      <c r="E525">
        <v>15</v>
      </c>
      <c r="F525">
        <v>11</v>
      </c>
      <c r="G525">
        <v>5</v>
      </c>
      <c r="H525">
        <v>18</v>
      </c>
      <c r="I525">
        <v>96</v>
      </c>
    </row>
    <row r="526" spans="1:9" x14ac:dyDescent="0.25">
      <c r="A526" t="s">
        <v>157</v>
      </c>
      <c r="B526">
        <v>9</v>
      </c>
      <c r="C526">
        <v>5</v>
      </c>
      <c r="D526">
        <v>5</v>
      </c>
      <c r="E526">
        <v>7</v>
      </c>
      <c r="F526">
        <v>4</v>
      </c>
      <c r="G526">
        <v>3</v>
      </c>
      <c r="H526">
        <v>5</v>
      </c>
      <c r="I526">
        <v>38</v>
      </c>
    </row>
    <row r="527" spans="1:9" x14ac:dyDescent="0.25">
      <c r="A527" t="s">
        <v>154</v>
      </c>
      <c r="B527">
        <v>27</v>
      </c>
      <c r="C527">
        <v>19</v>
      </c>
      <c r="D527">
        <v>20</v>
      </c>
      <c r="E527">
        <v>22</v>
      </c>
      <c r="F527">
        <v>15</v>
      </c>
      <c r="G527">
        <v>8</v>
      </c>
      <c r="H527">
        <v>23</v>
      </c>
      <c r="I527">
        <v>134</v>
      </c>
    </row>
    <row r="529" spans="1:9" x14ac:dyDescent="0.25">
      <c r="B529" t="s">
        <v>152</v>
      </c>
    </row>
    <row r="530" spans="1:9" x14ac:dyDescent="0.25">
      <c r="A530" t="s">
        <v>176</v>
      </c>
      <c r="B530" t="s">
        <v>9</v>
      </c>
      <c r="C530" t="s">
        <v>10</v>
      </c>
      <c r="D530" t="s">
        <v>11</v>
      </c>
      <c r="E530" t="s">
        <v>12</v>
      </c>
      <c r="F530" t="s">
        <v>13</v>
      </c>
      <c r="G530" t="s">
        <v>14</v>
      </c>
      <c r="H530" t="s">
        <v>15</v>
      </c>
      <c r="I530" t="s">
        <v>154</v>
      </c>
    </row>
    <row r="531" spans="1:9" x14ac:dyDescent="0.25">
      <c r="B531" t="s">
        <v>153</v>
      </c>
      <c r="C531" t="s">
        <v>153</v>
      </c>
      <c r="D531" t="s">
        <v>153</v>
      </c>
      <c r="E531" t="s">
        <v>153</v>
      </c>
      <c r="F531" t="s">
        <v>153</v>
      </c>
      <c r="G531" t="s">
        <v>153</v>
      </c>
      <c r="H531" t="s">
        <v>153</v>
      </c>
      <c r="I531" t="s">
        <v>153</v>
      </c>
    </row>
    <row r="532" spans="1:9" x14ac:dyDescent="0.25">
      <c r="A532" t="s">
        <v>156</v>
      </c>
      <c r="B532">
        <v>16</v>
      </c>
      <c r="C532">
        <v>5</v>
      </c>
      <c r="D532">
        <v>9</v>
      </c>
      <c r="E532">
        <v>10</v>
      </c>
      <c r="F532">
        <v>6</v>
      </c>
      <c r="G532">
        <v>4</v>
      </c>
      <c r="H532">
        <v>12</v>
      </c>
      <c r="I532">
        <v>62</v>
      </c>
    </row>
    <row r="533" spans="1:9" x14ac:dyDescent="0.25">
      <c r="A533" t="s">
        <v>157</v>
      </c>
      <c r="B533">
        <v>11</v>
      </c>
      <c r="C533">
        <v>14</v>
      </c>
      <c r="D533">
        <v>11</v>
      </c>
      <c r="E533">
        <v>12</v>
      </c>
      <c r="F533">
        <v>9</v>
      </c>
      <c r="G533">
        <v>4</v>
      </c>
      <c r="H533">
        <v>11</v>
      </c>
      <c r="I533">
        <v>72</v>
      </c>
    </row>
    <row r="534" spans="1:9" x14ac:dyDescent="0.25">
      <c r="A534" t="s">
        <v>154</v>
      </c>
      <c r="B534">
        <v>27</v>
      </c>
      <c r="C534">
        <v>19</v>
      </c>
      <c r="D534">
        <v>20</v>
      </c>
      <c r="E534">
        <v>22</v>
      </c>
      <c r="F534">
        <v>15</v>
      </c>
      <c r="G534">
        <v>8</v>
      </c>
      <c r="H534">
        <v>23</v>
      </c>
      <c r="I534">
        <v>134</v>
      </c>
    </row>
    <row r="536" spans="1:9" x14ac:dyDescent="0.25">
      <c r="B536" t="s">
        <v>152</v>
      </c>
    </row>
    <row r="537" spans="1:9" x14ac:dyDescent="0.25">
      <c r="A537" t="s">
        <v>177</v>
      </c>
      <c r="B537" t="s">
        <v>9</v>
      </c>
      <c r="C537" t="s">
        <v>10</v>
      </c>
      <c r="D537" t="s">
        <v>11</v>
      </c>
      <c r="E537" t="s">
        <v>12</v>
      </c>
      <c r="F537" t="s">
        <v>13</v>
      </c>
      <c r="G537" t="s">
        <v>14</v>
      </c>
      <c r="H537" t="s">
        <v>15</v>
      </c>
      <c r="I537" t="s">
        <v>154</v>
      </c>
    </row>
    <row r="538" spans="1:9" x14ac:dyDescent="0.25">
      <c r="B538" t="s">
        <v>153</v>
      </c>
      <c r="C538" t="s">
        <v>153</v>
      </c>
      <c r="D538" t="s">
        <v>153</v>
      </c>
      <c r="E538" t="s">
        <v>153</v>
      </c>
      <c r="F538" t="s">
        <v>153</v>
      </c>
      <c r="G538" t="s">
        <v>153</v>
      </c>
      <c r="H538" t="s">
        <v>153</v>
      </c>
      <c r="I538" t="s">
        <v>153</v>
      </c>
    </row>
    <row r="539" spans="1:9" x14ac:dyDescent="0.25">
      <c r="A539" t="s">
        <v>156</v>
      </c>
      <c r="B539">
        <v>20</v>
      </c>
      <c r="C539">
        <v>15</v>
      </c>
      <c r="D539">
        <v>14</v>
      </c>
      <c r="E539">
        <v>14</v>
      </c>
      <c r="F539">
        <v>9</v>
      </c>
      <c r="G539">
        <v>3</v>
      </c>
      <c r="H539">
        <v>12</v>
      </c>
      <c r="I539">
        <v>87</v>
      </c>
    </row>
    <row r="540" spans="1:9" x14ac:dyDescent="0.25">
      <c r="A540" t="s">
        <v>157</v>
      </c>
      <c r="B540">
        <v>7</v>
      </c>
      <c r="C540">
        <v>4</v>
      </c>
      <c r="D540">
        <v>6</v>
      </c>
      <c r="E540">
        <v>8</v>
      </c>
      <c r="F540">
        <v>6</v>
      </c>
      <c r="G540">
        <v>5</v>
      </c>
      <c r="H540">
        <v>11</v>
      </c>
      <c r="I540">
        <v>47</v>
      </c>
    </row>
    <row r="541" spans="1:9" x14ac:dyDescent="0.25">
      <c r="A541" t="s">
        <v>154</v>
      </c>
      <c r="B541">
        <v>27</v>
      </c>
      <c r="C541">
        <v>19</v>
      </c>
      <c r="D541">
        <v>20</v>
      </c>
      <c r="E541">
        <v>22</v>
      </c>
      <c r="F541">
        <v>15</v>
      </c>
      <c r="G541">
        <v>8</v>
      </c>
      <c r="H541">
        <v>23</v>
      </c>
      <c r="I541">
        <v>134</v>
      </c>
    </row>
    <row r="543" spans="1:9" x14ac:dyDescent="0.25">
      <c r="B543" t="s">
        <v>152</v>
      </c>
    </row>
    <row r="544" spans="1:9" x14ac:dyDescent="0.25">
      <c r="A544" t="s">
        <v>178</v>
      </c>
      <c r="B544" t="s">
        <v>9</v>
      </c>
      <c r="C544" t="s">
        <v>10</v>
      </c>
      <c r="D544" t="s">
        <v>11</v>
      </c>
      <c r="E544" t="s">
        <v>12</v>
      </c>
      <c r="F544" t="s">
        <v>13</v>
      </c>
      <c r="G544" t="s">
        <v>14</v>
      </c>
      <c r="H544" t="s">
        <v>15</v>
      </c>
      <c r="I544" t="s">
        <v>154</v>
      </c>
    </row>
    <row r="545" spans="1:9" x14ac:dyDescent="0.25">
      <c r="B545" t="s">
        <v>153</v>
      </c>
      <c r="C545" t="s">
        <v>153</v>
      </c>
      <c r="D545" t="s">
        <v>153</v>
      </c>
      <c r="E545" t="s">
        <v>153</v>
      </c>
      <c r="F545" t="s">
        <v>153</v>
      </c>
      <c r="G545" t="s">
        <v>153</v>
      </c>
      <c r="H545" t="s">
        <v>153</v>
      </c>
      <c r="I545" t="s">
        <v>153</v>
      </c>
    </row>
    <row r="546" spans="1:9" x14ac:dyDescent="0.25">
      <c r="A546" t="s">
        <v>156</v>
      </c>
      <c r="B546">
        <v>13</v>
      </c>
      <c r="C546">
        <v>1</v>
      </c>
      <c r="D546">
        <v>5</v>
      </c>
      <c r="E546">
        <v>5</v>
      </c>
      <c r="F546">
        <v>0</v>
      </c>
      <c r="G546">
        <v>0</v>
      </c>
      <c r="H546">
        <v>5</v>
      </c>
      <c r="I546">
        <v>29</v>
      </c>
    </row>
    <row r="547" spans="1:9" x14ac:dyDescent="0.25">
      <c r="A547" t="s">
        <v>157</v>
      </c>
      <c r="B547">
        <v>14</v>
      </c>
      <c r="C547">
        <v>18</v>
      </c>
      <c r="D547">
        <v>15</v>
      </c>
      <c r="E547">
        <v>17</v>
      </c>
      <c r="F547">
        <v>15</v>
      </c>
      <c r="G547">
        <v>8</v>
      </c>
      <c r="H547">
        <v>18</v>
      </c>
      <c r="I547">
        <v>105</v>
      </c>
    </row>
    <row r="548" spans="1:9" x14ac:dyDescent="0.25">
      <c r="A548" t="s">
        <v>154</v>
      </c>
      <c r="B548">
        <v>27</v>
      </c>
      <c r="C548">
        <v>19</v>
      </c>
      <c r="D548">
        <v>20</v>
      </c>
      <c r="E548">
        <v>22</v>
      </c>
      <c r="F548">
        <v>15</v>
      </c>
      <c r="G548">
        <v>8</v>
      </c>
      <c r="H548">
        <v>23</v>
      </c>
      <c r="I548">
        <v>134</v>
      </c>
    </row>
    <row r="550" spans="1:9" x14ac:dyDescent="0.25">
      <c r="B550" t="s">
        <v>152</v>
      </c>
    </row>
    <row r="551" spans="1:9" x14ac:dyDescent="0.25">
      <c r="A551" t="s">
        <v>179</v>
      </c>
      <c r="B551" t="s">
        <v>9</v>
      </c>
      <c r="C551" t="s">
        <v>10</v>
      </c>
      <c r="D551" t="s">
        <v>11</v>
      </c>
      <c r="E551" t="s">
        <v>12</v>
      </c>
      <c r="F551" t="s">
        <v>13</v>
      </c>
      <c r="G551" t="s">
        <v>14</v>
      </c>
      <c r="H551" t="s">
        <v>15</v>
      </c>
      <c r="I551" t="s">
        <v>154</v>
      </c>
    </row>
    <row r="552" spans="1:9" x14ac:dyDescent="0.25">
      <c r="B552" t="s">
        <v>153</v>
      </c>
      <c r="C552" t="s">
        <v>153</v>
      </c>
      <c r="D552" t="s">
        <v>153</v>
      </c>
      <c r="E552" t="s">
        <v>153</v>
      </c>
      <c r="F552" t="s">
        <v>153</v>
      </c>
      <c r="G552" t="s">
        <v>153</v>
      </c>
      <c r="H552" t="s">
        <v>153</v>
      </c>
      <c r="I552" t="s">
        <v>153</v>
      </c>
    </row>
    <row r="553" spans="1:9" x14ac:dyDescent="0.25">
      <c r="A553" t="s">
        <v>156</v>
      </c>
      <c r="B553">
        <v>17</v>
      </c>
      <c r="C553">
        <v>7</v>
      </c>
      <c r="D553">
        <v>11</v>
      </c>
      <c r="E553">
        <v>12</v>
      </c>
      <c r="F553">
        <v>6</v>
      </c>
      <c r="G553">
        <v>4</v>
      </c>
      <c r="H553">
        <v>8</v>
      </c>
      <c r="I553">
        <v>65</v>
      </c>
    </row>
    <row r="554" spans="1:9" x14ac:dyDescent="0.25">
      <c r="A554" t="s">
        <v>157</v>
      </c>
      <c r="B554">
        <v>10</v>
      </c>
      <c r="C554">
        <v>12</v>
      </c>
      <c r="D554">
        <v>9</v>
      </c>
      <c r="E554">
        <v>10</v>
      </c>
      <c r="F554">
        <v>9</v>
      </c>
      <c r="G554">
        <v>4</v>
      </c>
      <c r="H554">
        <v>15</v>
      </c>
      <c r="I554">
        <v>69</v>
      </c>
    </row>
    <row r="555" spans="1:9" x14ac:dyDescent="0.25">
      <c r="A555" t="s">
        <v>154</v>
      </c>
      <c r="B555">
        <v>27</v>
      </c>
      <c r="C555">
        <v>19</v>
      </c>
      <c r="D555">
        <v>20</v>
      </c>
      <c r="E555">
        <v>22</v>
      </c>
      <c r="F555">
        <v>15</v>
      </c>
      <c r="G555">
        <v>8</v>
      </c>
      <c r="H555">
        <v>23</v>
      </c>
      <c r="I555">
        <v>134</v>
      </c>
    </row>
    <row r="557" spans="1:9" x14ac:dyDescent="0.25">
      <c r="B557" t="s">
        <v>152</v>
      </c>
    </row>
    <row r="558" spans="1:9" x14ac:dyDescent="0.25">
      <c r="A558" t="s">
        <v>180</v>
      </c>
      <c r="B558" t="s">
        <v>9</v>
      </c>
      <c r="C558" t="s">
        <v>10</v>
      </c>
      <c r="D558" t="s">
        <v>11</v>
      </c>
      <c r="E558" t="s">
        <v>12</v>
      </c>
      <c r="F558" t="s">
        <v>13</v>
      </c>
      <c r="G558" t="s">
        <v>14</v>
      </c>
      <c r="H558" t="s">
        <v>15</v>
      </c>
      <c r="I558" t="s">
        <v>154</v>
      </c>
    </row>
    <row r="559" spans="1:9" x14ac:dyDescent="0.25">
      <c r="B559" t="s">
        <v>153</v>
      </c>
      <c r="C559" t="s">
        <v>153</v>
      </c>
      <c r="D559" t="s">
        <v>153</v>
      </c>
      <c r="E559" t="s">
        <v>153</v>
      </c>
      <c r="F559" t="s">
        <v>153</v>
      </c>
      <c r="G559" t="s">
        <v>153</v>
      </c>
      <c r="H559" t="s">
        <v>153</v>
      </c>
      <c r="I559" t="s">
        <v>153</v>
      </c>
    </row>
    <row r="560" spans="1:9" x14ac:dyDescent="0.25">
      <c r="A560" t="s">
        <v>156</v>
      </c>
      <c r="B560">
        <v>16</v>
      </c>
      <c r="C560">
        <v>15</v>
      </c>
      <c r="D560">
        <v>2</v>
      </c>
      <c r="E560">
        <v>8</v>
      </c>
      <c r="F560">
        <v>9</v>
      </c>
      <c r="G560">
        <v>3</v>
      </c>
      <c r="H560">
        <v>0</v>
      </c>
      <c r="I560">
        <v>53</v>
      </c>
    </row>
    <row r="561" spans="1:9" x14ac:dyDescent="0.25">
      <c r="A561" t="s">
        <v>157</v>
      </c>
      <c r="B561">
        <v>11</v>
      </c>
      <c r="C561">
        <v>4</v>
      </c>
      <c r="D561">
        <v>18</v>
      </c>
      <c r="E561">
        <v>14</v>
      </c>
      <c r="F561">
        <v>6</v>
      </c>
      <c r="G561">
        <v>5</v>
      </c>
      <c r="H561">
        <v>23</v>
      </c>
      <c r="I561">
        <v>81</v>
      </c>
    </row>
    <row r="562" spans="1:9" x14ac:dyDescent="0.25">
      <c r="A562" t="s">
        <v>154</v>
      </c>
      <c r="B562">
        <v>27</v>
      </c>
      <c r="C562">
        <v>19</v>
      </c>
      <c r="D562">
        <v>20</v>
      </c>
      <c r="E562">
        <v>22</v>
      </c>
      <c r="F562">
        <v>15</v>
      </c>
      <c r="G562">
        <v>8</v>
      </c>
      <c r="H562">
        <v>23</v>
      </c>
      <c r="I562">
        <v>134</v>
      </c>
    </row>
    <row r="564" spans="1:9" x14ac:dyDescent="0.25">
      <c r="B564" t="s">
        <v>152</v>
      </c>
    </row>
    <row r="565" spans="1:9" x14ac:dyDescent="0.25">
      <c r="A565" t="s">
        <v>181</v>
      </c>
      <c r="B565" t="s">
        <v>9</v>
      </c>
      <c r="C565" t="s">
        <v>10</v>
      </c>
      <c r="D565" t="s">
        <v>11</v>
      </c>
      <c r="E565" t="s">
        <v>12</v>
      </c>
      <c r="F565" t="s">
        <v>13</v>
      </c>
      <c r="G565" t="s">
        <v>14</v>
      </c>
      <c r="H565" t="s">
        <v>15</v>
      </c>
      <c r="I565" t="s">
        <v>154</v>
      </c>
    </row>
    <row r="566" spans="1:9" x14ac:dyDescent="0.25">
      <c r="B566" t="s">
        <v>153</v>
      </c>
      <c r="C566" t="s">
        <v>153</v>
      </c>
      <c r="D566" t="s">
        <v>153</v>
      </c>
      <c r="E566" t="s">
        <v>153</v>
      </c>
      <c r="F566" t="s">
        <v>153</v>
      </c>
      <c r="G566" t="s">
        <v>153</v>
      </c>
      <c r="H566" t="s">
        <v>153</v>
      </c>
      <c r="I566" t="s">
        <v>153</v>
      </c>
    </row>
    <row r="567" spans="1:9" x14ac:dyDescent="0.25">
      <c r="A567" t="s">
        <v>156</v>
      </c>
      <c r="B567">
        <v>18</v>
      </c>
      <c r="C567">
        <v>19</v>
      </c>
      <c r="D567">
        <v>4</v>
      </c>
      <c r="E567">
        <v>10</v>
      </c>
      <c r="F567">
        <v>12</v>
      </c>
      <c r="G567">
        <v>4</v>
      </c>
      <c r="H567">
        <v>1</v>
      </c>
      <c r="I567">
        <v>68</v>
      </c>
    </row>
    <row r="568" spans="1:9" x14ac:dyDescent="0.25">
      <c r="A568" t="s">
        <v>157</v>
      </c>
      <c r="B568">
        <v>9</v>
      </c>
      <c r="C568">
        <v>0</v>
      </c>
      <c r="D568">
        <v>16</v>
      </c>
      <c r="E568">
        <v>12</v>
      </c>
      <c r="F568">
        <v>3</v>
      </c>
      <c r="G568">
        <v>4</v>
      </c>
      <c r="H568">
        <v>22</v>
      </c>
      <c r="I568">
        <v>66</v>
      </c>
    </row>
    <row r="569" spans="1:9" x14ac:dyDescent="0.25">
      <c r="A569" t="s">
        <v>154</v>
      </c>
      <c r="B569">
        <v>27</v>
      </c>
      <c r="C569">
        <v>19</v>
      </c>
      <c r="D569">
        <v>20</v>
      </c>
      <c r="E569">
        <v>22</v>
      </c>
      <c r="F569">
        <v>15</v>
      </c>
      <c r="G569">
        <v>8</v>
      </c>
      <c r="H569">
        <v>23</v>
      </c>
      <c r="I569">
        <v>134</v>
      </c>
    </row>
    <row r="571" spans="1:9" x14ac:dyDescent="0.25">
      <c r="B571" t="s">
        <v>152</v>
      </c>
    </row>
    <row r="572" spans="1:9" x14ac:dyDescent="0.25">
      <c r="A572" t="s">
        <v>182</v>
      </c>
      <c r="B572" t="s">
        <v>9</v>
      </c>
      <c r="C572" t="s">
        <v>10</v>
      </c>
      <c r="D572" t="s">
        <v>11</v>
      </c>
      <c r="E572" t="s">
        <v>12</v>
      </c>
      <c r="F572" t="s">
        <v>13</v>
      </c>
      <c r="G572" t="s">
        <v>14</v>
      </c>
      <c r="H572" t="s">
        <v>15</v>
      </c>
      <c r="I572" t="s">
        <v>154</v>
      </c>
    </row>
    <row r="573" spans="1:9" x14ac:dyDescent="0.25">
      <c r="B573" t="s">
        <v>153</v>
      </c>
      <c r="C573" t="s">
        <v>153</v>
      </c>
      <c r="D573" t="s">
        <v>153</v>
      </c>
      <c r="E573" t="s">
        <v>153</v>
      </c>
      <c r="F573" t="s">
        <v>153</v>
      </c>
      <c r="G573" t="s">
        <v>153</v>
      </c>
      <c r="H573" t="s">
        <v>153</v>
      </c>
      <c r="I573" t="s">
        <v>153</v>
      </c>
    </row>
    <row r="574" spans="1:9" x14ac:dyDescent="0.25">
      <c r="A574" t="s">
        <v>156</v>
      </c>
      <c r="B574">
        <v>17</v>
      </c>
      <c r="C574">
        <v>7</v>
      </c>
      <c r="D574">
        <v>6</v>
      </c>
      <c r="E574">
        <v>10</v>
      </c>
      <c r="F574">
        <v>7</v>
      </c>
      <c r="G574">
        <v>2</v>
      </c>
      <c r="H574">
        <v>10</v>
      </c>
      <c r="I574">
        <v>59</v>
      </c>
    </row>
    <row r="575" spans="1:9" x14ac:dyDescent="0.25">
      <c r="A575" t="s">
        <v>157</v>
      </c>
      <c r="B575">
        <v>10</v>
      </c>
      <c r="C575">
        <v>12</v>
      </c>
      <c r="D575">
        <v>14</v>
      </c>
      <c r="E575">
        <v>12</v>
      </c>
      <c r="F575">
        <v>8</v>
      </c>
      <c r="G575">
        <v>6</v>
      </c>
      <c r="H575">
        <v>13</v>
      </c>
      <c r="I575">
        <v>75</v>
      </c>
    </row>
    <row r="576" spans="1:9" x14ac:dyDescent="0.25">
      <c r="A576" t="s">
        <v>154</v>
      </c>
      <c r="B576">
        <v>27</v>
      </c>
      <c r="C576">
        <v>19</v>
      </c>
      <c r="D576">
        <v>20</v>
      </c>
      <c r="E576">
        <v>22</v>
      </c>
      <c r="F576">
        <v>15</v>
      </c>
      <c r="G576">
        <v>8</v>
      </c>
      <c r="H576">
        <v>23</v>
      </c>
      <c r="I576">
        <v>134</v>
      </c>
    </row>
    <row r="578" spans="1:9" x14ac:dyDescent="0.25">
      <c r="B578" t="s">
        <v>152</v>
      </c>
    </row>
    <row r="579" spans="1:9" x14ac:dyDescent="0.25">
      <c r="A579" t="s">
        <v>183</v>
      </c>
      <c r="B579" t="s">
        <v>9</v>
      </c>
      <c r="C579" t="s">
        <v>10</v>
      </c>
      <c r="D579" t="s">
        <v>11</v>
      </c>
      <c r="E579" t="s">
        <v>12</v>
      </c>
      <c r="F579" t="s">
        <v>13</v>
      </c>
      <c r="G579" t="s">
        <v>14</v>
      </c>
      <c r="H579" t="s">
        <v>15</v>
      </c>
      <c r="I579" t="s">
        <v>154</v>
      </c>
    </row>
    <row r="580" spans="1:9" x14ac:dyDescent="0.25">
      <c r="B580" t="s">
        <v>153</v>
      </c>
      <c r="C580" t="s">
        <v>153</v>
      </c>
      <c r="D580" t="s">
        <v>153</v>
      </c>
      <c r="E580" t="s">
        <v>153</v>
      </c>
      <c r="F580" t="s">
        <v>153</v>
      </c>
      <c r="G580" t="s">
        <v>153</v>
      </c>
      <c r="H580" t="s">
        <v>153</v>
      </c>
      <c r="I580" t="s">
        <v>153</v>
      </c>
    </row>
    <row r="581" spans="1:9" x14ac:dyDescent="0.25">
      <c r="A581" t="s">
        <v>156</v>
      </c>
      <c r="B581">
        <v>16</v>
      </c>
      <c r="C581">
        <v>13</v>
      </c>
      <c r="D581">
        <v>8</v>
      </c>
      <c r="E581">
        <v>14</v>
      </c>
      <c r="F581">
        <v>8</v>
      </c>
      <c r="G581">
        <v>3</v>
      </c>
      <c r="H581">
        <v>10</v>
      </c>
      <c r="I581">
        <v>72</v>
      </c>
    </row>
    <row r="582" spans="1:9" x14ac:dyDescent="0.25">
      <c r="A582" t="s">
        <v>157</v>
      </c>
      <c r="B582">
        <v>11</v>
      </c>
      <c r="C582">
        <v>6</v>
      </c>
      <c r="D582">
        <v>12</v>
      </c>
      <c r="E582">
        <v>8</v>
      </c>
      <c r="F582">
        <v>7</v>
      </c>
      <c r="G582">
        <v>5</v>
      </c>
      <c r="H582">
        <v>13</v>
      </c>
      <c r="I582">
        <v>62</v>
      </c>
    </row>
    <row r="583" spans="1:9" x14ac:dyDescent="0.25">
      <c r="A583" t="s">
        <v>154</v>
      </c>
      <c r="B583">
        <v>27</v>
      </c>
      <c r="C583">
        <v>19</v>
      </c>
      <c r="D583">
        <v>20</v>
      </c>
      <c r="E583">
        <v>22</v>
      </c>
      <c r="F583">
        <v>15</v>
      </c>
      <c r="G583">
        <v>8</v>
      </c>
      <c r="H583">
        <v>23</v>
      </c>
      <c r="I583">
        <v>134</v>
      </c>
    </row>
    <row r="585" spans="1:9" x14ac:dyDescent="0.25">
      <c r="B585" t="s">
        <v>152</v>
      </c>
    </row>
    <row r="586" spans="1:9" x14ac:dyDescent="0.25">
      <c r="A586" t="s">
        <v>184</v>
      </c>
      <c r="B586" t="s">
        <v>9</v>
      </c>
      <c r="C586" t="s">
        <v>10</v>
      </c>
      <c r="D586" t="s">
        <v>11</v>
      </c>
      <c r="E586" t="s">
        <v>12</v>
      </c>
      <c r="F586" t="s">
        <v>13</v>
      </c>
      <c r="G586" t="s">
        <v>14</v>
      </c>
      <c r="H586" t="s">
        <v>15</v>
      </c>
      <c r="I586" t="s">
        <v>154</v>
      </c>
    </row>
    <row r="587" spans="1:9" x14ac:dyDescent="0.25">
      <c r="B587" t="s">
        <v>153</v>
      </c>
      <c r="C587" t="s">
        <v>153</v>
      </c>
      <c r="D587" t="s">
        <v>153</v>
      </c>
      <c r="E587" t="s">
        <v>153</v>
      </c>
      <c r="F587" t="s">
        <v>153</v>
      </c>
      <c r="G587" t="s">
        <v>153</v>
      </c>
      <c r="H587" t="s">
        <v>153</v>
      </c>
      <c r="I587" t="s">
        <v>153</v>
      </c>
    </row>
    <row r="588" spans="1:9" x14ac:dyDescent="0.25">
      <c r="A588" t="s">
        <v>156</v>
      </c>
      <c r="B588">
        <v>24</v>
      </c>
      <c r="C588">
        <v>18</v>
      </c>
      <c r="D588">
        <v>20</v>
      </c>
      <c r="E588">
        <v>18</v>
      </c>
      <c r="F588">
        <v>14</v>
      </c>
      <c r="G588">
        <v>7</v>
      </c>
      <c r="H588">
        <v>18</v>
      </c>
      <c r="I588">
        <v>119</v>
      </c>
    </row>
    <row r="589" spans="1:9" x14ac:dyDescent="0.25">
      <c r="A589" t="s">
        <v>157</v>
      </c>
      <c r="B589">
        <v>3</v>
      </c>
      <c r="C589">
        <v>1</v>
      </c>
      <c r="D589">
        <v>0</v>
      </c>
      <c r="E589">
        <v>4</v>
      </c>
      <c r="F589">
        <v>1</v>
      </c>
      <c r="G589">
        <v>1</v>
      </c>
      <c r="H589">
        <v>5</v>
      </c>
      <c r="I589">
        <v>15</v>
      </c>
    </row>
    <row r="590" spans="1:9" x14ac:dyDescent="0.25">
      <c r="A590" t="s">
        <v>154</v>
      </c>
      <c r="B590">
        <v>27</v>
      </c>
      <c r="C590">
        <v>19</v>
      </c>
      <c r="D590">
        <v>20</v>
      </c>
      <c r="E590">
        <v>22</v>
      </c>
      <c r="F590">
        <v>15</v>
      </c>
      <c r="G590">
        <v>8</v>
      </c>
      <c r="H590">
        <v>23</v>
      </c>
      <c r="I590">
        <v>134</v>
      </c>
    </row>
    <row r="592" spans="1:9" x14ac:dyDescent="0.25">
      <c r="B592" t="s">
        <v>152</v>
      </c>
    </row>
    <row r="593" spans="1:9" x14ac:dyDescent="0.25">
      <c r="A593" t="s">
        <v>185</v>
      </c>
      <c r="B593" t="s">
        <v>9</v>
      </c>
      <c r="C593" t="s">
        <v>10</v>
      </c>
      <c r="D593" t="s">
        <v>11</v>
      </c>
      <c r="E593" t="s">
        <v>12</v>
      </c>
      <c r="F593" t="s">
        <v>13</v>
      </c>
      <c r="G593" t="s">
        <v>14</v>
      </c>
      <c r="H593" t="s">
        <v>15</v>
      </c>
      <c r="I593" t="s">
        <v>154</v>
      </c>
    </row>
    <row r="594" spans="1:9" x14ac:dyDescent="0.25">
      <c r="B594" t="s">
        <v>153</v>
      </c>
      <c r="C594" t="s">
        <v>153</v>
      </c>
      <c r="D594" t="s">
        <v>153</v>
      </c>
      <c r="E594" t="s">
        <v>153</v>
      </c>
      <c r="F594" t="s">
        <v>153</v>
      </c>
      <c r="G594" t="s">
        <v>153</v>
      </c>
      <c r="H594" t="s">
        <v>153</v>
      </c>
      <c r="I594" t="s">
        <v>153</v>
      </c>
    </row>
    <row r="595" spans="1:9" x14ac:dyDescent="0.25">
      <c r="A595" t="s">
        <v>156</v>
      </c>
      <c r="B595">
        <v>25</v>
      </c>
      <c r="C595">
        <v>19</v>
      </c>
      <c r="D595">
        <v>17</v>
      </c>
      <c r="E595">
        <v>20</v>
      </c>
      <c r="F595">
        <v>14</v>
      </c>
      <c r="G595">
        <v>5</v>
      </c>
      <c r="H595">
        <v>20</v>
      </c>
      <c r="I595">
        <v>120</v>
      </c>
    </row>
    <row r="596" spans="1:9" x14ac:dyDescent="0.25">
      <c r="A596" t="s">
        <v>157</v>
      </c>
      <c r="B596">
        <v>2</v>
      </c>
      <c r="C596">
        <v>0</v>
      </c>
      <c r="D596">
        <v>3</v>
      </c>
      <c r="E596">
        <v>2</v>
      </c>
      <c r="F596">
        <v>1</v>
      </c>
      <c r="G596">
        <v>3</v>
      </c>
      <c r="H596">
        <v>3</v>
      </c>
      <c r="I596">
        <v>14</v>
      </c>
    </row>
    <row r="597" spans="1:9" x14ac:dyDescent="0.25">
      <c r="A597" t="s">
        <v>154</v>
      </c>
      <c r="B597">
        <v>27</v>
      </c>
      <c r="C597">
        <v>19</v>
      </c>
      <c r="D597">
        <v>20</v>
      </c>
      <c r="E597">
        <v>22</v>
      </c>
      <c r="F597">
        <v>15</v>
      </c>
      <c r="G597">
        <v>8</v>
      </c>
      <c r="H597">
        <v>23</v>
      </c>
      <c r="I597">
        <v>134</v>
      </c>
    </row>
    <row r="599" spans="1:9" x14ac:dyDescent="0.25">
      <c r="B599" t="s">
        <v>152</v>
      </c>
    </row>
    <row r="600" spans="1:9" x14ac:dyDescent="0.25">
      <c r="A600" t="s">
        <v>186</v>
      </c>
      <c r="B600" t="s">
        <v>9</v>
      </c>
      <c r="C600" t="s">
        <v>10</v>
      </c>
      <c r="D600" t="s">
        <v>11</v>
      </c>
      <c r="E600" t="s">
        <v>12</v>
      </c>
      <c r="F600" t="s">
        <v>13</v>
      </c>
      <c r="G600" t="s">
        <v>14</v>
      </c>
      <c r="H600" t="s">
        <v>15</v>
      </c>
      <c r="I600" t="s">
        <v>154</v>
      </c>
    </row>
    <row r="601" spans="1:9" x14ac:dyDescent="0.25">
      <c r="B601" t="s">
        <v>153</v>
      </c>
      <c r="C601" t="s">
        <v>153</v>
      </c>
      <c r="D601" t="s">
        <v>153</v>
      </c>
      <c r="E601" t="s">
        <v>153</v>
      </c>
      <c r="F601" t="s">
        <v>153</v>
      </c>
      <c r="G601" t="s">
        <v>153</v>
      </c>
      <c r="H601" t="s">
        <v>153</v>
      </c>
      <c r="I601" t="s">
        <v>153</v>
      </c>
    </row>
    <row r="602" spans="1:9" x14ac:dyDescent="0.25">
      <c r="A602" t="s">
        <v>156</v>
      </c>
      <c r="B602">
        <v>25</v>
      </c>
      <c r="C602">
        <v>15</v>
      </c>
      <c r="D602">
        <v>14</v>
      </c>
      <c r="E602">
        <v>18</v>
      </c>
      <c r="F602">
        <v>15</v>
      </c>
      <c r="G602">
        <v>5</v>
      </c>
      <c r="H602">
        <v>17</v>
      </c>
      <c r="I602">
        <v>109</v>
      </c>
    </row>
    <row r="603" spans="1:9" x14ac:dyDescent="0.25">
      <c r="A603" t="s">
        <v>157</v>
      </c>
      <c r="B603">
        <v>2</v>
      </c>
      <c r="C603">
        <v>4</v>
      </c>
      <c r="D603">
        <v>6</v>
      </c>
      <c r="E603">
        <v>4</v>
      </c>
      <c r="F603">
        <v>0</v>
      </c>
      <c r="G603">
        <v>3</v>
      </c>
      <c r="H603">
        <v>6</v>
      </c>
      <c r="I603">
        <v>25</v>
      </c>
    </row>
    <row r="604" spans="1:9" x14ac:dyDescent="0.25">
      <c r="A604" t="s">
        <v>154</v>
      </c>
      <c r="B604">
        <v>27</v>
      </c>
      <c r="C604">
        <v>19</v>
      </c>
      <c r="D604">
        <v>20</v>
      </c>
      <c r="E604">
        <v>22</v>
      </c>
      <c r="F604">
        <v>15</v>
      </c>
      <c r="G604">
        <v>8</v>
      </c>
      <c r="H604">
        <v>23</v>
      </c>
      <c r="I604">
        <v>134</v>
      </c>
    </row>
    <row r="606" spans="1:9" x14ac:dyDescent="0.25">
      <c r="B606" t="s">
        <v>152</v>
      </c>
    </row>
    <row r="607" spans="1:9" x14ac:dyDescent="0.25">
      <c r="A607" t="s">
        <v>187</v>
      </c>
      <c r="B607" t="s">
        <v>9</v>
      </c>
      <c r="C607" t="s">
        <v>10</v>
      </c>
      <c r="D607" t="s">
        <v>11</v>
      </c>
      <c r="E607" t="s">
        <v>12</v>
      </c>
      <c r="F607" t="s">
        <v>13</v>
      </c>
      <c r="G607" t="s">
        <v>14</v>
      </c>
      <c r="H607" t="s">
        <v>15</v>
      </c>
      <c r="I607" t="s">
        <v>154</v>
      </c>
    </row>
    <row r="608" spans="1:9" x14ac:dyDescent="0.25">
      <c r="B608" t="s">
        <v>153</v>
      </c>
      <c r="C608" t="s">
        <v>153</v>
      </c>
      <c r="D608" t="s">
        <v>153</v>
      </c>
      <c r="E608" t="s">
        <v>153</v>
      </c>
      <c r="F608" t="s">
        <v>153</v>
      </c>
      <c r="G608" t="s">
        <v>153</v>
      </c>
      <c r="H608" t="s">
        <v>153</v>
      </c>
      <c r="I608" t="s">
        <v>153</v>
      </c>
    </row>
    <row r="609" spans="1:9" x14ac:dyDescent="0.25">
      <c r="A609" t="s">
        <v>156</v>
      </c>
      <c r="B609">
        <v>25</v>
      </c>
      <c r="C609">
        <v>14</v>
      </c>
      <c r="D609">
        <v>17</v>
      </c>
      <c r="E609">
        <v>19</v>
      </c>
      <c r="F609">
        <v>13</v>
      </c>
      <c r="G609">
        <v>7</v>
      </c>
      <c r="H609">
        <v>21</v>
      </c>
      <c r="I609">
        <v>116</v>
      </c>
    </row>
    <row r="610" spans="1:9" x14ac:dyDescent="0.25">
      <c r="A610" t="s">
        <v>157</v>
      </c>
      <c r="B610">
        <v>2</v>
      </c>
      <c r="C610">
        <v>5</v>
      </c>
      <c r="D610">
        <v>3</v>
      </c>
      <c r="E610">
        <v>3</v>
      </c>
      <c r="F610">
        <v>2</v>
      </c>
      <c r="G610">
        <v>1</v>
      </c>
      <c r="H610">
        <v>2</v>
      </c>
      <c r="I610">
        <v>18</v>
      </c>
    </row>
    <row r="611" spans="1:9" x14ac:dyDescent="0.25">
      <c r="A611" t="s">
        <v>154</v>
      </c>
      <c r="B611">
        <v>27</v>
      </c>
      <c r="C611">
        <v>19</v>
      </c>
      <c r="D611">
        <v>20</v>
      </c>
      <c r="E611">
        <v>22</v>
      </c>
      <c r="F611">
        <v>15</v>
      </c>
      <c r="G611">
        <v>8</v>
      </c>
      <c r="H611">
        <v>23</v>
      </c>
      <c r="I611">
        <v>134</v>
      </c>
    </row>
    <row r="613" spans="1:9" x14ac:dyDescent="0.25">
      <c r="B613" t="s">
        <v>152</v>
      </c>
    </row>
    <row r="614" spans="1:9" x14ac:dyDescent="0.25">
      <c r="A614" t="s">
        <v>188</v>
      </c>
      <c r="B614" t="s">
        <v>9</v>
      </c>
      <c r="C614" t="s">
        <v>10</v>
      </c>
      <c r="D614" t="s">
        <v>11</v>
      </c>
      <c r="E614" t="s">
        <v>12</v>
      </c>
      <c r="F614" t="s">
        <v>13</v>
      </c>
      <c r="G614" t="s">
        <v>14</v>
      </c>
      <c r="H614" t="s">
        <v>15</v>
      </c>
      <c r="I614" t="s">
        <v>154</v>
      </c>
    </row>
    <row r="615" spans="1:9" x14ac:dyDescent="0.25">
      <c r="B615" t="s">
        <v>153</v>
      </c>
      <c r="C615" t="s">
        <v>153</v>
      </c>
      <c r="D615" t="s">
        <v>153</v>
      </c>
      <c r="E615" t="s">
        <v>153</v>
      </c>
      <c r="F615" t="s">
        <v>153</v>
      </c>
      <c r="G615" t="s">
        <v>153</v>
      </c>
      <c r="H615" t="s">
        <v>153</v>
      </c>
      <c r="I615" t="s">
        <v>153</v>
      </c>
    </row>
    <row r="616" spans="1:9" x14ac:dyDescent="0.25">
      <c r="A616" t="s">
        <v>156</v>
      </c>
      <c r="B616">
        <v>14</v>
      </c>
      <c r="C616">
        <v>5</v>
      </c>
      <c r="D616">
        <v>12</v>
      </c>
      <c r="E616">
        <v>11</v>
      </c>
      <c r="F616">
        <v>6</v>
      </c>
      <c r="G616">
        <v>1</v>
      </c>
      <c r="H616">
        <v>8</v>
      </c>
      <c r="I616">
        <v>57</v>
      </c>
    </row>
    <row r="617" spans="1:9" x14ac:dyDescent="0.25">
      <c r="A617" t="s">
        <v>157</v>
      </c>
      <c r="B617">
        <v>13</v>
      </c>
      <c r="C617">
        <v>14</v>
      </c>
      <c r="D617">
        <v>8</v>
      </c>
      <c r="E617">
        <v>11</v>
      </c>
      <c r="F617">
        <v>9</v>
      </c>
      <c r="G617">
        <v>7</v>
      </c>
      <c r="H617">
        <v>15</v>
      </c>
      <c r="I617">
        <v>77</v>
      </c>
    </row>
    <row r="618" spans="1:9" x14ac:dyDescent="0.25">
      <c r="A618" t="s">
        <v>154</v>
      </c>
      <c r="B618">
        <v>27</v>
      </c>
      <c r="C618">
        <v>19</v>
      </c>
      <c r="D618">
        <v>20</v>
      </c>
      <c r="E618">
        <v>22</v>
      </c>
      <c r="F618">
        <v>15</v>
      </c>
      <c r="G618">
        <v>8</v>
      </c>
      <c r="H618">
        <v>23</v>
      </c>
      <c r="I618">
        <v>134</v>
      </c>
    </row>
    <row r="620" spans="1:9" x14ac:dyDescent="0.25">
      <c r="B620" t="s">
        <v>152</v>
      </c>
    </row>
    <row r="621" spans="1:9" x14ac:dyDescent="0.25">
      <c r="A621" t="s">
        <v>189</v>
      </c>
      <c r="B621" t="s">
        <v>9</v>
      </c>
      <c r="C621" t="s">
        <v>10</v>
      </c>
      <c r="D621" t="s">
        <v>11</v>
      </c>
      <c r="E621" t="s">
        <v>12</v>
      </c>
      <c r="F621" t="s">
        <v>13</v>
      </c>
      <c r="G621" t="s">
        <v>14</v>
      </c>
      <c r="H621" t="s">
        <v>15</v>
      </c>
      <c r="I621" t="s">
        <v>154</v>
      </c>
    </row>
    <row r="622" spans="1:9" x14ac:dyDescent="0.25">
      <c r="B622" t="s">
        <v>153</v>
      </c>
      <c r="C622" t="s">
        <v>153</v>
      </c>
      <c r="D622" t="s">
        <v>153</v>
      </c>
      <c r="E622" t="s">
        <v>153</v>
      </c>
      <c r="F622" t="s">
        <v>153</v>
      </c>
      <c r="G622" t="s">
        <v>153</v>
      </c>
      <c r="H622" t="s">
        <v>153</v>
      </c>
      <c r="I622" t="s">
        <v>153</v>
      </c>
    </row>
    <row r="623" spans="1:9" x14ac:dyDescent="0.25">
      <c r="A623" t="s">
        <v>156</v>
      </c>
      <c r="B623">
        <v>16</v>
      </c>
      <c r="C623">
        <v>8</v>
      </c>
      <c r="D623">
        <v>9</v>
      </c>
      <c r="E623">
        <v>15</v>
      </c>
      <c r="F623">
        <v>8</v>
      </c>
      <c r="G623">
        <v>2</v>
      </c>
      <c r="H623">
        <v>7</v>
      </c>
      <c r="I623">
        <v>65</v>
      </c>
    </row>
    <row r="624" spans="1:9" x14ac:dyDescent="0.25">
      <c r="A624" t="s">
        <v>157</v>
      </c>
      <c r="B624">
        <v>11</v>
      </c>
      <c r="C624">
        <v>11</v>
      </c>
      <c r="D624">
        <v>11</v>
      </c>
      <c r="E624">
        <v>7</v>
      </c>
      <c r="F624">
        <v>7</v>
      </c>
      <c r="G624">
        <v>6</v>
      </c>
      <c r="H624">
        <v>16</v>
      </c>
      <c r="I624">
        <v>69</v>
      </c>
    </row>
    <row r="625" spans="1:9" x14ac:dyDescent="0.25">
      <c r="A625" t="s">
        <v>154</v>
      </c>
      <c r="B625">
        <v>27</v>
      </c>
      <c r="C625">
        <v>19</v>
      </c>
      <c r="D625">
        <v>20</v>
      </c>
      <c r="E625">
        <v>22</v>
      </c>
      <c r="F625">
        <v>15</v>
      </c>
      <c r="G625">
        <v>8</v>
      </c>
      <c r="H625">
        <v>23</v>
      </c>
      <c r="I625">
        <v>134</v>
      </c>
    </row>
    <row r="627" spans="1:9" x14ac:dyDescent="0.25">
      <c r="B627" t="s">
        <v>152</v>
      </c>
    </row>
    <row r="628" spans="1:9" x14ac:dyDescent="0.25">
      <c r="A628" t="s">
        <v>190</v>
      </c>
      <c r="B628" t="s">
        <v>9</v>
      </c>
      <c r="C628" t="s">
        <v>10</v>
      </c>
      <c r="D628" t="s">
        <v>11</v>
      </c>
      <c r="E628" t="s">
        <v>12</v>
      </c>
      <c r="F628" t="s">
        <v>13</v>
      </c>
      <c r="G628" t="s">
        <v>14</v>
      </c>
      <c r="H628" t="s">
        <v>15</v>
      </c>
      <c r="I628" t="s">
        <v>154</v>
      </c>
    </row>
    <row r="629" spans="1:9" x14ac:dyDescent="0.25">
      <c r="B629" t="s">
        <v>153</v>
      </c>
      <c r="C629" t="s">
        <v>153</v>
      </c>
      <c r="D629" t="s">
        <v>153</v>
      </c>
      <c r="E629" t="s">
        <v>153</v>
      </c>
      <c r="F629" t="s">
        <v>153</v>
      </c>
      <c r="G629" t="s">
        <v>153</v>
      </c>
      <c r="H629" t="s">
        <v>153</v>
      </c>
      <c r="I629" t="s">
        <v>153</v>
      </c>
    </row>
    <row r="630" spans="1:9" x14ac:dyDescent="0.25">
      <c r="A630" t="s">
        <v>156</v>
      </c>
      <c r="B630">
        <v>20</v>
      </c>
      <c r="C630">
        <v>14</v>
      </c>
      <c r="D630">
        <v>12</v>
      </c>
      <c r="E630">
        <v>14</v>
      </c>
      <c r="F630">
        <v>12</v>
      </c>
      <c r="G630">
        <v>5</v>
      </c>
      <c r="H630">
        <v>15</v>
      </c>
      <c r="I630">
        <v>92</v>
      </c>
    </row>
    <row r="631" spans="1:9" x14ac:dyDescent="0.25">
      <c r="A631" t="s">
        <v>157</v>
      </c>
      <c r="B631">
        <v>7</v>
      </c>
      <c r="C631">
        <v>5</v>
      </c>
      <c r="D631">
        <v>8</v>
      </c>
      <c r="E631">
        <v>8</v>
      </c>
      <c r="F631">
        <v>3</v>
      </c>
      <c r="G631">
        <v>3</v>
      </c>
      <c r="H631">
        <v>8</v>
      </c>
      <c r="I631">
        <v>42</v>
      </c>
    </row>
    <row r="632" spans="1:9" x14ac:dyDescent="0.25">
      <c r="A632" t="s">
        <v>154</v>
      </c>
      <c r="B632">
        <v>27</v>
      </c>
      <c r="C632">
        <v>19</v>
      </c>
      <c r="D632">
        <v>20</v>
      </c>
      <c r="E632">
        <v>22</v>
      </c>
      <c r="F632">
        <v>15</v>
      </c>
      <c r="G632">
        <v>8</v>
      </c>
      <c r="H632">
        <v>23</v>
      </c>
      <c r="I632">
        <v>134</v>
      </c>
    </row>
    <row r="634" spans="1:9" x14ac:dyDescent="0.25">
      <c r="B634" t="s">
        <v>152</v>
      </c>
    </row>
    <row r="635" spans="1:9" x14ac:dyDescent="0.25">
      <c r="A635" t="s">
        <v>191</v>
      </c>
      <c r="B635" t="s">
        <v>9</v>
      </c>
      <c r="C635" t="s">
        <v>10</v>
      </c>
      <c r="D635" t="s">
        <v>11</v>
      </c>
      <c r="E635" t="s">
        <v>12</v>
      </c>
      <c r="F635" t="s">
        <v>13</v>
      </c>
      <c r="G635" t="s">
        <v>14</v>
      </c>
      <c r="H635" t="s">
        <v>15</v>
      </c>
      <c r="I635" t="s">
        <v>154</v>
      </c>
    </row>
    <row r="636" spans="1:9" x14ac:dyDescent="0.25">
      <c r="B636" t="s">
        <v>153</v>
      </c>
      <c r="C636" t="s">
        <v>153</v>
      </c>
      <c r="D636" t="s">
        <v>153</v>
      </c>
      <c r="E636" t="s">
        <v>153</v>
      </c>
      <c r="F636" t="s">
        <v>153</v>
      </c>
      <c r="G636" t="s">
        <v>153</v>
      </c>
      <c r="H636" t="s">
        <v>153</v>
      </c>
      <c r="I636" t="s">
        <v>153</v>
      </c>
    </row>
    <row r="637" spans="1:9" x14ac:dyDescent="0.25">
      <c r="A637" t="s">
        <v>156</v>
      </c>
      <c r="B637">
        <v>21</v>
      </c>
      <c r="C637">
        <v>14</v>
      </c>
      <c r="D637">
        <v>12</v>
      </c>
      <c r="E637">
        <v>16</v>
      </c>
      <c r="F637">
        <v>12</v>
      </c>
      <c r="G637">
        <v>4</v>
      </c>
      <c r="H637">
        <v>13</v>
      </c>
      <c r="I637">
        <v>92</v>
      </c>
    </row>
    <row r="638" spans="1:9" x14ac:dyDescent="0.25">
      <c r="A638" t="s">
        <v>157</v>
      </c>
      <c r="B638">
        <v>6</v>
      </c>
      <c r="C638">
        <v>5</v>
      </c>
      <c r="D638">
        <v>8</v>
      </c>
      <c r="E638">
        <v>6</v>
      </c>
      <c r="F638">
        <v>3</v>
      </c>
      <c r="G638">
        <v>4</v>
      </c>
      <c r="H638">
        <v>10</v>
      </c>
      <c r="I638">
        <v>42</v>
      </c>
    </row>
    <row r="639" spans="1:9" x14ac:dyDescent="0.25">
      <c r="A639" t="s">
        <v>154</v>
      </c>
      <c r="B639">
        <v>27</v>
      </c>
      <c r="C639">
        <v>19</v>
      </c>
      <c r="D639">
        <v>20</v>
      </c>
      <c r="E639">
        <v>22</v>
      </c>
      <c r="F639">
        <v>15</v>
      </c>
      <c r="G639">
        <v>8</v>
      </c>
      <c r="H639">
        <v>23</v>
      </c>
      <c r="I639">
        <v>134</v>
      </c>
    </row>
    <row r="641" spans="1:9" x14ac:dyDescent="0.25">
      <c r="B641" t="s">
        <v>152</v>
      </c>
    </row>
    <row r="642" spans="1:9" x14ac:dyDescent="0.25">
      <c r="A642" t="s">
        <v>192</v>
      </c>
      <c r="B642" t="s">
        <v>9</v>
      </c>
      <c r="C642" t="s">
        <v>10</v>
      </c>
      <c r="D642" t="s">
        <v>11</v>
      </c>
      <c r="E642" t="s">
        <v>12</v>
      </c>
      <c r="F642" t="s">
        <v>13</v>
      </c>
      <c r="G642" t="s">
        <v>14</v>
      </c>
      <c r="H642" t="s">
        <v>15</v>
      </c>
      <c r="I642" t="s">
        <v>154</v>
      </c>
    </row>
    <row r="643" spans="1:9" x14ac:dyDescent="0.25">
      <c r="B643" t="s">
        <v>153</v>
      </c>
      <c r="C643" t="s">
        <v>153</v>
      </c>
      <c r="D643" t="s">
        <v>153</v>
      </c>
      <c r="E643" t="s">
        <v>153</v>
      </c>
      <c r="F643" t="s">
        <v>153</v>
      </c>
      <c r="G643" t="s">
        <v>153</v>
      </c>
      <c r="H643" t="s">
        <v>153</v>
      </c>
      <c r="I643" t="s">
        <v>153</v>
      </c>
    </row>
    <row r="644" spans="1:9" x14ac:dyDescent="0.25">
      <c r="A644" t="s">
        <v>156</v>
      </c>
      <c r="B644">
        <v>22</v>
      </c>
      <c r="C644">
        <v>8</v>
      </c>
      <c r="D644">
        <v>14</v>
      </c>
      <c r="E644">
        <v>18</v>
      </c>
      <c r="F644">
        <v>14</v>
      </c>
      <c r="G644">
        <v>6</v>
      </c>
      <c r="H644">
        <v>15</v>
      </c>
      <c r="I644">
        <v>97</v>
      </c>
    </row>
    <row r="645" spans="1:9" x14ac:dyDescent="0.25">
      <c r="A645" t="s">
        <v>157</v>
      </c>
      <c r="B645">
        <v>5</v>
      </c>
      <c r="C645">
        <v>11</v>
      </c>
      <c r="D645">
        <v>6</v>
      </c>
      <c r="E645">
        <v>4</v>
      </c>
      <c r="F645">
        <v>1</v>
      </c>
      <c r="G645">
        <v>2</v>
      </c>
      <c r="H645">
        <v>8</v>
      </c>
      <c r="I645">
        <v>37</v>
      </c>
    </row>
    <row r="646" spans="1:9" x14ac:dyDescent="0.25">
      <c r="A646" t="s">
        <v>154</v>
      </c>
      <c r="B646">
        <v>27</v>
      </c>
      <c r="C646">
        <v>19</v>
      </c>
      <c r="D646">
        <v>20</v>
      </c>
      <c r="E646">
        <v>22</v>
      </c>
      <c r="F646">
        <v>15</v>
      </c>
      <c r="G646">
        <v>8</v>
      </c>
      <c r="H646">
        <v>23</v>
      </c>
      <c r="I646">
        <v>134</v>
      </c>
    </row>
    <row r="648" spans="1:9" x14ac:dyDescent="0.25">
      <c r="B648" t="s">
        <v>152</v>
      </c>
    </row>
    <row r="649" spans="1:9" x14ac:dyDescent="0.25">
      <c r="A649" t="s">
        <v>193</v>
      </c>
      <c r="B649" t="s">
        <v>9</v>
      </c>
      <c r="C649" t="s">
        <v>10</v>
      </c>
      <c r="D649" t="s">
        <v>11</v>
      </c>
      <c r="E649" t="s">
        <v>12</v>
      </c>
      <c r="F649" t="s">
        <v>13</v>
      </c>
      <c r="G649" t="s">
        <v>14</v>
      </c>
      <c r="H649" t="s">
        <v>15</v>
      </c>
      <c r="I649" t="s">
        <v>154</v>
      </c>
    </row>
    <row r="650" spans="1:9" x14ac:dyDescent="0.25">
      <c r="B650" t="s">
        <v>153</v>
      </c>
      <c r="C650" t="s">
        <v>153</v>
      </c>
      <c r="D650" t="s">
        <v>153</v>
      </c>
      <c r="E650" t="s">
        <v>153</v>
      </c>
      <c r="F650" t="s">
        <v>153</v>
      </c>
      <c r="G650" t="s">
        <v>153</v>
      </c>
      <c r="H650" t="s">
        <v>153</v>
      </c>
      <c r="I650" t="s">
        <v>153</v>
      </c>
    </row>
    <row r="651" spans="1:9" x14ac:dyDescent="0.25">
      <c r="A651" t="s">
        <v>156</v>
      </c>
      <c r="B651">
        <v>22</v>
      </c>
      <c r="C651">
        <v>14</v>
      </c>
      <c r="D651">
        <v>16</v>
      </c>
      <c r="E651">
        <v>18</v>
      </c>
      <c r="F651">
        <v>14</v>
      </c>
      <c r="G651">
        <v>6</v>
      </c>
      <c r="H651">
        <v>15</v>
      </c>
      <c r="I651">
        <v>105</v>
      </c>
    </row>
    <row r="652" spans="1:9" x14ac:dyDescent="0.25">
      <c r="A652" t="s">
        <v>157</v>
      </c>
      <c r="B652">
        <v>5</v>
      </c>
      <c r="C652">
        <v>5</v>
      </c>
      <c r="D652">
        <v>4</v>
      </c>
      <c r="E652">
        <v>4</v>
      </c>
      <c r="F652">
        <v>1</v>
      </c>
      <c r="G652">
        <v>2</v>
      </c>
      <c r="H652">
        <v>8</v>
      </c>
      <c r="I652">
        <v>29</v>
      </c>
    </row>
    <row r="653" spans="1:9" x14ac:dyDescent="0.25">
      <c r="A653" t="s">
        <v>154</v>
      </c>
      <c r="B653">
        <v>27</v>
      </c>
      <c r="C653">
        <v>19</v>
      </c>
      <c r="D653">
        <v>20</v>
      </c>
      <c r="E653">
        <v>22</v>
      </c>
      <c r="F653">
        <v>15</v>
      </c>
      <c r="G653">
        <v>8</v>
      </c>
      <c r="H653">
        <v>23</v>
      </c>
      <c r="I653">
        <v>134</v>
      </c>
    </row>
    <row r="655" spans="1:9" x14ac:dyDescent="0.25">
      <c r="B655" t="s">
        <v>152</v>
      </c>
    </row>
    <row r="656" spans="1:9" x14ac:dyDescent="0.25">
      <c r="A656" t="s">
        <v>194</v>
      </c>
      <c r="B656" t="s">
        <v>9</v>
      </c>
      <c r="C656" t="s">
        <v>10</v>
      </c>
      <c r="D656" t="s">
        <v>11</v>
      </c>
      <c r="E656" t="s">
        <v>12</v>
      </c>
      <c r="F656" t="s">
        <v>13</v>
      </c>
      <c r="G656" t="s">
        <v>14</v>
      </c>
      <c r="H656" t="s">
        <v>15</v>
      </c>
      <c r="I656" t="s">
        <v>154</v>
      </c>
    </row>
    <row r="657" spans="1:9" x14ac:dyDescent="0.25">
      <c r="B657" t="s">
        <v>153</v>
      </c>
      <c r="C657" t="s">
        <v>153</v>
      </c>
      <c r="D657" t="s">
        <v>153</v>
      </c>
      <c r="E657" t="s">
        <v>153</v>
      </c>
      <c r="F657" t="s">
        <v>153</v>
      </c>
      <c r="G657" t="s">
        <v>153</v>
      </c>
      <c r="H657" t="s">
        <v>153</v>
      </c>
      <c r="I657" t="s">
        <v>153</v>
      </c>
    </row>
    <row r="658" spans="1:9" x14ac:dyDescent="0.25">
      <c r="A658" t="s">
        <v>156</v>
      </c>
      <c r="B658">
        <v>24</v>
      </c>
      <c r="C658">
        <v>13</v>
      </c>
      <c r="D658">
        <v>19</v>
      </c>
      <c r="E658">
        <v>18</v>
      </c>
      <c r="F658">
        <v>10</v>
      </c>
      <c r="G658">
        <v>7</v>
      </c>
      <c r="H658">
        <v>18</v>
      </c>
      <c r="I658">
        <v>109</v>
      </c>
    </row>
    <row r="659" spans="1:9" x14ac:dyDescent="0.25">
      <c r="A659" t="s">
        <v>157</v>
      </c>
      <c r="B659">
        <v>3</v>
      </c>
      <c r="C659">
        <v>6</v>
      </c>
      <c r="D659">
        <v>1</v>
      </c>
      <c r="E659">
        <v>4</v>
      </c>
      <c r="F659">
        <v>5</v>
      </c>
      <c r="G659">
        <v>1</v>
      </c>
      <c r="H659">
        <v>5</v>
      </c>
      <c r="I659">
        <v>25</v>
      </c>
    </row>
    <row r="660" spans="1:9" x14ac:dyDescent="0.25">
      <c r="A660" t="s">
        <v>154</v>
      </c>
      <c r="B660">
        <v>27</v>
      </c>
      <c r="C660">
        <v>19</v>
      </c>
      <c r="D660">
        <v>20</v>
      </c>
      <c r="E660">
        <v>22</v>
      </c>
      <c r="F660">
        <v>15</v>
      </c>
      <c r="G660">
        <v>8</v>
      </c>
      <c r="H660">
        <v>23</v>
      </c>
      <c r="I660">
        <v>134</v>
      </c>
    </row>
    <row r="662" spans="1:9" x14ac:dyDescent="0.25">
      <c r="B662" t="s">
        <v>152</v>
      </c>
    </row>
    <row r="663" spans="1:9" x14ac:dyDescent="0.25">
      <c r="A663" t="s">
        <v>195</v>
      </c>
      <c r="B663" t="s">
        <v>9</v>
      </c>
      <c r="C663" t="s">
        <v>10</v>
      </c>
      <c r="D663" t="s">
        <v>11</v>
      </c>
      <c r="E663" t="s">
        <v>12</v>
      </c>
      <c r="F663" t="s">
        <v>13</v>
      </c>
      <c r="G663" t="s">
        <v>14</v>
      </c>
      <c r="H663" t="s">
        <v>15</v>
      </c>
      <c r="I663" t="s">
        <v>154</v>
      </c>
    </row>
    <row r="664" spans="1:9" x14ac:dyDescent="0.25">
      <c r="B664" t="s">
        <v>153</v>
      </c>
      <c r="C664" t="s">
        <v>153</v>
      </c>
      <c r="D664" t="s">
        <v>153</v>
      </c>
      <c r="E664" t="s">
        <v>153</v>
      </c>
      <c r="F664" t="s">
        <v>153</v>
      </c>
      <c r="G664" t="s">
        <v>153</v>
      </c>
      <c r="H664" t="s">
        <v>153</v>
      </c>
      <c r="I664" t="s">
        <v>153</v>
      </c>
    </row>
    <row r="665" spans="1:9" x14ac:dyDescent="0.25">
      <c r="A665" t="s">
        <v>156</v>
      </c>
      <c r="B665">
        <v>22</v>
      </c>
      <c r="C665">
        <v>12</v>
      </c>
      <c r="D665">
        <v>19</v>
      </c>
      <c r="E665">
        <v>17</v>
      </c>
      <c r="F665">
        <v>13</v>
      </c>
      <c r="G665">
        <v>8</v>
      </c>
      <c r="H665">
        <v>18</v>
      </c>
      <c r="I665">
        <v>109</v>
      </c>
    </row>
    <row r="666" spans="1:9" x14ac:dyDescent="0.25">
      <c r="A666" t="s">
        <v>157</v>
      </c>
      <c r="B666">
        <v>5</v>
      </c>
      <c r="C666">
        <v>7</v>
      </c>
      <c r="D666">
        <v>1</v>
      </c>
      <c r="E666">
        <v>5</v>
      </c>
      <c r="F666">
        <v>2</v>
      </c>
      <c r="G666">
        <v>0</v>
      </c>
      <c r="H666">
        <v>5</v>
      </c>
      <c r="I666">
        <v>25</v>
      </c>
    </row>
    <row r="667" spans="1:9" x14ac:dyDescent="0.25">
      <c r="A667" t="s">
        <v>154</v>
      </c>
      <c r="B667">
        <v>27</v>
      </c>
      <c r="C667">
        <v>19</v>
      </c>
      <c r="D667">
        <v>20</v>
      </c>
      <c r="E667">
        <v>22</v>
      </c>
      <c r="F667">
        <v>15</v>
      </c>
      <c r="G667">
        <v>8</v>
      </c>
      <c r="H667">
        <v>23</v>
      </c>
      <c r="I667">
        <v>134</v>
      </c>
    </row>
    <row r="669" spans="1:9" x14ac:dyDescent="0.25">
      <c r="B669" t="s">
        <v>152</v>
      </c>
    </row>
    <row r="670" spans="1:9" x14ac:dyDescent="0.25">
      <c r="A670" t="s">
        <v>196</v>
      </c>
      <c r="B670" t="s">
        <v>9</v>
      </c>
      <c r="C670" t="s">
        <v>10</v>
      </c>
      <c r="D670" t="s">
        <v>11</v>
      </c>
      <c r="E670" t="s">
        <v>12</v>
      </c>
      <c r="F670" t="s">
        <v>13</v>
      </c>
      <c r="G670" t="s">
        <v>14</v>
      </c>
      <c r="H670" t="s">
        <v>15</v>
      </c>
      <c r="I670" t="s">
        <v>154</v>
      </c>
    </row>
    <row r="671" spans="1:9" x14ac:dyDescent="0.25">
      <c r="B671" t="s">
        <v>153</v>
      </c>
      <c r="C671" t="s">
        <v>153</v>
      </c>
      <c r="D671" t="s">
        <v>153</v>
      </c>
      <c r="E671" t="s">
        <v>153</v>
      </c>
      <c r="F671" t="s">
        <v>153</v>
      </c>
      <c r="G671" t="s">
        <v>153</v>
      </c>
      <c r="H671" t="s">
        <v>153</v>
      </c>
      <c r="I671" t="s">
        <v>153</v>
      </c>
    </row>
    <row r="672" spans="1:9" x14ac:dyDescent="0.25">
      <c r="A672" t="s">
        <v>156</v>
      </c>
      <c r="B672">
        <v>24</v>
      </c>
      <c r="C672">
        <v>13</v>
      </c>
      <c r="D672">
        <v>9</v>
      </c>
      <c r="E672">
        <v>6</v>
      </c>
      <c r="F672">
        <v>10</v>
      </c>
      <c r="G672">
        <v>4</v>
      </c>
      <c r="H672">
        <v>11</v>
      </c>
      <c r="I672">
        <v>77</v>
      </c>
    </row>
    <row r="673" spans="1:9" x14ac:dyDescent="0.25">
      <c r="A673" t="s">
        <v>157</v>
      </c>
      <c r="B673">
        <v>3</v>
      </c>
      <c r="C673">
        <v>6</v>
      </c>
      <c r="D673">
        <v>11</v>
      </c>
      <c r="E673">
        <v>16</v>
      </c>
      <c r="F673">
        <v>5</v>
      </c>
      <c r="G673">
        <v>4</v>
      </c>
      <c r="H673">
        <v>12</v>
      </c>
      <c r="I673">
        <v>57</v>
      </c>
    </row>
    <row r="674" spans="1:9" x14ac:dyDescent="0.25">
      <c r="A674" t="s">
        <v>154</v>
      </c>
      <c r="B674">
        <v>27</v>
      </c>
      <c r="C674">
        <v>19</v>
      </c>
      <c r="D674">
        <v>20</v>
      </c>
      <c r="E674">
        <v>22</v>
      </c>
      <c r="F674">
        <v>15</v>
      </c>
      <c r="G674">
        <v>8</v>
      </c>
      <c r="H674">
        <v>23</v>
      </c>
      <c r="I674">
        <v>134</v>
      </c>
    </row>
    <row r="676" spans="1:9" x14ac:dyDescent="0.25">
      <c r="B676" t="s">
        <v>152</v>
      </c>
    </row>
    <row r="677" spans="1:9" x14ac:dyDescent="0.25">
      <c r="A677" t="s">
        <v>197</v>
      </c>
      <c r="B677" t="s">
        <v>9</v>
      </c>
      <c r="C677" t="s">
        <v>10</v>
      </c>
      <c r="D677" t="s">
        <v>11</v>
      </c>
      <c r="E677" t="s">
        <v>12</v>
      </c>
      <c r="F677" t="s">
        <v>13</v>
      </c>
      <c r="G677" t="s">
        <v>14</v>
      </c>
      <c r="H677" t="s">
        <v>15</v>
      </c>
      <c r="I677" t="s">
        <v>154</v>
      </c>
    </row>
    <row r="678" spans="1:9" x14ac:dyDescent="0.25">
      <c r="B678" t="s">
        <v>153</v>
      </c>
      <c r="C678" t="s">
        <v>153</v>
      </c>
      <c r="D678" t="s">
        <v>153</v>
      </c>
      <c r="E678" t="s">
        <v>153</v>
      </c>
      <c r="F678" t="s">
        <v>153</v>
      </c>
      <c r="G678" t="s">
        <v>153</v>
      </c>
      <c r="H678" t="s">
        <v>153</v>
      </c>
      <c r="I678" t="s">
        <v>153</v>
      </c>
    </row>
    <row r="679" spans="1:9" x14ac:dyDescent="0.25">
      <c r="A679" t="s">
        <v>156</v>
      </c>
      <c r="B679">
        <v>26</v>
      </c>
      <c r="C679">
        <v>14</v>
      </c>
      <c r="D679">
        <v>15</v>
      </c>
      <c r="E679">
        <v>14</v>
      </c>
      <c r="F679">
        <v>13</v>
      </c>
      <c r="G679">
        <v>7</v>
      </c>
      <c r="H679">
        <v>18</v>
      </c>
      <c r="I679">
        <v>107</v>
      </c>
    </row>
    <row r="680" spans="1:9" x14ac:dyDescent="0.25">
      <c r="A680" t="s">
        <v>157</v>
      </c>
      <c r="B680">
        <v>1</v>
      </c>
      <c r="C680">
        <v>5</v>
      </c>
      <c r="D680">
        <v>5</v>
      </c>
      <c r="E680">
        <v>8</v>
      </c>
      <c r="F680">
        <v>2</v>
      </c>
      <c r="G680">
        <v>1</v>
      </c>
      <c r="H680">
        <v>5</v>
      </c>
      <c r="I680">
        <v>27</v>
      </c>
    </row>
    <row r="681" spans="1:9" x14ac:dyDescent="0.25">
      <c r="A681" t="s">
        <v>154</v>
      </c>
      <c r="B681">
        <v>27</v>
      </c>
      <c r="C681">
        <v>19</v>
      </c>
      <c r="D681">
        <v>20</v>
      </c>
      <c r="E681">
        <v>22</v>
      </c>
      <c r="F681">
        <v>15</v>
      </c>
      <c r="G681">
        <v>8</v>
      </c>
      <c r="H681">
        <v>23</v>
      </c>
      <c r="I681">
        <v>134</v>
      </c>
    </row>
    <row r="683" spans="1:9" x14ac:dyDescent="0.25">
      <c r="B683" t="s">
        <v>152</v>
      </c>
    </row>
    <row r="684" spans="1:9" x14ac:dyDescent="0.25">
      <c r="A684" t="s">
        <v>198</v>
      </c>
      <c r="B684" t="s">
        <v>9</v>
      </c>
      <c r="C684" t="s">
        <v>10</v>
      </c>
      <c r="D684" t="s">
        <v>11</v>
      </c>
      <c r="E684" t="s">
        <v>12</v>
      </c>
      <c r="F684" t="s">
        <v>13</v>
      </c>
      <c r="G684" t="s">
        <v>14</v>
      </c>
      <c r="H684" t="s">
        <v>15</v>
      </c>
      <c r="I684" t="s">
        <v>154</v>
      </c>
    </row>
    <row r="685" spans="1:9" x14ac:dyDescent="0.25">
      <c r="B685" t="s">
        <v>153</v>
      </c>
      <c r="C685" t="s">
        <v>153</v>
      </c>
      <c r="D685" t="s">
        <v>153</v>
      </c>
      <c r="E685" t="s">
        <v>153</v>
      </c>
      <c r="F685" t="s">
        <v>153</v>
      </c>
      <c r="G685" t="s">
        <v>153</v>
      </c>
      <c r="H685" t="s">
        <v>153</v>
      </c>
      <c r="I685" t="s">
        <v>153</v>
      </c>
    </row>
    <row r="686" spans="1:9" x14ac:dyDescent="0.25">
      <c r="A686" t="s">
        <v>156</v>
      </c>
      <c r="B686">
        <v>19</v>
      </c>
      <c r="C686">
        <v>10</v>
      </c>
      <c r="D686">
        <v>6</v>
      </c>
      <c r="E686">
        <v>14</v>
      </c>
      <c r="F686">
        <v>9</v>
      </c>
      <c r="G686">
        <v>3</v>
      </c>
      <c r="H686">
        <v>7</v>
      </c>
      <c r="I686">
        <v>68</v>
      </c>
    </row>
    <row r="687" spans="1:9" x14ac:dyDescent="0.25">
      <c r="A687" t="s">
        <v>157</v>
      </c>
      <c r="B687">
        <v>8</v>
      </c>
      <c r="C687">
        <v>9</v>
      </c>
      <c r="D687">
        <v>14</v>
      </c>
      <c r="E687">
        <v>8</v>
      </c>
      <c r="F687">
        <v>6</v>
      </c>
      <c r="G687">
        <v>5</v>
      </c>
      <c r="H687">
        <v>16</v>
      </c>
      <c r="I687">
        <v>66</v>
      </c>
    </row>
    <row r="688" spans="1:9" x14ac:dyDescent="0.25">
      <c r="A688" t="s">
        <v>154</v>
      </c>
      <c r="B688">
        <v>27</v>
      </c>
      <c r="C688">
        <v>19</v>
      </c>
      <c r="D688">
        <v>20</v>
      </c>
      <c r="E688">
        <v>22</v>
      </c>
      <c r="F688">
        <v>15</v>
      </c>
      <c r="G688">
        <v>8</v>
      </c>
      <c r="H688">
        <v>23</v>
      </c>
      <c r="I688">
        <v>134</v>
      </c>
    </row>
    <row r="690" spans="1:9" x14ac:dyDescent="0.25">
      <c r="B690" t="s">
        <v>152</v>
      </c>
    </row>
    <row r="691" spans="1:9" x14ac:dyDescent="0.25">
      <c r="A691" t="s">
        <v>199</v>
      </c>
      <c r="B691" t="s">
        <v>9</v>
      </c>
      <c r="C691" t="s">
        <v>10</v>
      </c>
      <c r="D691" t="s">
        <v>11</v>
      </c>
      <c r="E691" t="s">
        <v>12</v>
      </c>
      <c r="F691" t="s">
        <v>13</v>
      </c>
      <c r="G691" t="s">
        <v>14</v>
      </c>
      <c r="H691" t="s">
        <v>15</v>
      </c>
      <c r="I691" t="s">
        <v>154</v>
      </c>
    </row>
    <row r="692" spans="1:9" x14ac:dyDescent="0.25">
      <c r="B692" t="s">
        <v>153</v>
      </c>
      <c r="C692" t="s">
        <v>153</v>
      </c>
      <c r="D692" t="s">
        <v>153</v>
      </c>
      <c r="E692" t="s">
        <v>153</v>
      </c>
      <c r="F692" t="s">
        <v>153</v>
      </c>
      <c r="G692" t="s">
        <v>153</v>
      </c>
      <c r="H692" t="s">
        <v>153</v>
      </c>
      <c r="I692" t="s">
        <v>153</v>
      </c>
    </row>
    <row r="693" spans="1:9" x14ac:dyDescent="0.25">
      <c r="A693" t="s">
        <v>156</v>
      </c>
      <c r="B693">
        <v>17</v>
      </c>
      <c r="C693">
        <v>7</v>
      </c>
      <c r="D693">
        <v>4</v>
      </c>
      <c r="E693">
        <v>11</v>
      </c>
      <c r="F693">
        <v>7</v>
      </c>
      <c r="G693">
        <v>0</v>
      </c>
      <c r="H693">
        <v>6</v>
      </c>
      <c r="I693">
        <v>52</v>
      </c>
    </row>
    <row r="694" spans="1:9" x14ac:dyDescent="0.25">
      <c r="A694" t="s">
        <v>157</v>
      </c>
      <c r="B694">
        <v>10</v>
      </c>
      <c r="C694">
        <v>12</v>
      </c>
      <c r="D694">
        <v>16</v>
      </c>
      <c r="E694">
        <v>11</v>
      </c>
      <c r="F694">
        <v>8</v>
      </c>
      <c r="G694">
        <v>8</v>
      </c>
      <c r="H694">
        <v>17</v>
      </c>
      <c r="I694">
        <v>82</v>
      </c>
    </row>
    <row r="695" spans="1:9" x14ac:dyDescent="0.25">
      <c r="A695" t="s">
        <v>154</v>
      </c>
      <c r="B695">
        <v>27</v>
      </c>
      <c r="C695">
        <v>19</v>
      </c>
      <c r="D695">
        <v>20</v>
      </c>
      <c r="E695">
        <v>22</v>
      </c>
      <c r="F695">
        <v>15</v>
      </c>
      <c r="G695">
        <v>8</v>
      </c>
      <c r="H695">
        <v>23</v>
      </c>
      <c r="I695">
        <v>134</v>
      </c>
    </row>
    <row r="697" spans="1:9" x14ac:dyDescent="0.25">
      <c r="B697" t="s">
        <v>152</v>
      </c>
    </row>
    <row r="698" spans="1:9" x14ac:dyDescent="0.25">
      <c r="A698" t="s">
        <v>200</v>
      </c>
      <c r="B698" t="s">
        <v>9</v>
      </c>
      <c r="C698" t="s">
        <v>10</v>
      </c>
      <c r="D698" t="s">
        <v>11</v>
      </c>
      <c r="E698" t="s">
        <v>12</v>
      </c>
      <c r="F698" t="s">
        <v>13</v>
      </c>
      <c r="G698" t="s">
        <v>14</v>
      </c>
      <c r="H698" t="s">
        <v>15</v>
      </c>
      <c r="I698" t="s">
        <v>154</v>
      </c>
    </row>
    <row r="699" spans="1:9" x14ac:dyDescent="0.25">
      <c r="B699" t="s">
        <v>153</v>
      </c>
      <c r="C699" t="s">
        <v>153</v>
      </c>
      <c r="D699" t="s">
        <v>153</v>
      </c>
      <c r="E699" t="s">
        <v>153</v>
      </c>
      <c r="F699" t="s">
        <v>153</v>
      </c>
      <c r="G699" t="s">
        <v>153</v>
      </c>
      <c r="H699" t="s">
        <v>153</v>
      </c>
      <c r="I699" t="s">
        <v>153</v>
      </c>
    </row>
    <row r="700" spans="1:9" x14ac:dyDescent="0.25">
      <c r="A700" t="s">
        <v>156</v>
      </c>
      <c r="B700">
        <v>15</v>
      </c>
      <c r="C700">
        <v>4</v>
      </c>
      <c r="D700">
        <v>6</v>
      </c>
      <c r="E700">
        <v>10</v>
      </c>
      <c r="F700">
        <v>8</v>
      </c>
      <c r="G700">
        <v>4</v>
      </c>
      <c r="H700">
        <v>6</v>
      </c>
      <c r="I700">
        <v>53</v>
      </c>
    </row>
    <row r="701" spans="1:9" x14ac:dyDescent="0.25">
      <c r="A701" t="s">
        <v>157</v>
      </c>
      <c r="B701">
        <v>12</v>
      </c>
      <c r="C701">
        <v>15</v>
      </c>
      <c r="D701">
        <v>14</v>
      </c>
      <c r="E701">
        <v>12</v>
      </c>
      <c r="F701">
        <v>7</v>
      </c>
      <c r="G701">
        <v>4</v>
      </c>
      <c r="H701">
        <v>17</v>
      </c>
      <c r="I701">
        <v>81</v>
      </c>
    </row>
    <row r="702" spans="1:9" x14ac:dyDescent="0.25">
      <c r="A702" t="s">
        <v>154</v>
      </c>
      <c r="B702">
        <v>27</v>
      </c>
      <c r="C702">
        <v>19</v>
      </c>
      <c r="D702">
        <v>20</v>
      </c>
      <c r="E702">
        <v>22</v>
      </c>
      <c r="F702">
        <v>15</v>
      </c>
      <c r="G702">
        <v>8</v>
      </c>
      <c r="H702">
        <v>23</v>
      </c>
      <c r="I702">
        <v>134</v>
      </c>
    </row>
    <row r="704" spans="1:9" x14ac:dyDescent="0.25">
      <c r="B704" t="s">
        <v>152</v>
      </c>
    </row>
    <row r="705" spans="1:9" x14ac:dyDescent="0.25">
      <c r="A705" t="s">
        <v>201</v>
      </c>
      <c r="B705" t="s">
        <v>9</v>
      </c>
      <c r="C705" t="s">
        <v>10</v>
      </c>
      <c r="D705" t="s">
        <v>11</v>
      </c>
      <c r="E705" t="s">
        <v>12</v>
      </c>
      <c r="F705" t="s">
        <v>13</v>
      </c>
      <c r="G705" t="s">
        <v>14</v>
      </c>
      <c r="H705" t="s">
        <v>15</v>
      </c>
      <c r="I705" t="s">
        <v>154</v>
      </c>
    </row>
    <row r="706" spans="1:9" x14ac:dyDescent="0.25">
      <c r="B706" t="s">
        <v>153</v>
      </c>
      <c r="C706" t="s">
        <v>153</v>
      </c>
      <c r="D706" t="s">
        <v>153</v>
      </c>
      <c r="E706" t="s">
        <v>153</v>
      </c>
      <c r="F706" t="s">
        <v>153</v>
      </c>
      <c r="G706" t="s">
        <v>153</v>
      </c>
      <c r="H706" t="s">
        <v>153</v>
      </c>
      <c r="I706" t="s">
        <v>153</v>
      </c>
    </row>
    <row r="707" spans="1:9" x14ac:dyDescent="0.25">
      <c r="A707" t="s">
        <v>156</v>
      </c>
      <c r="B707">
        <v>15</v>
      </c>
      <c r="C707">
        <v>3</v>
      </c>
      <c r="D707">
        <v>6</v>
      </c>
      <c r="E707">
        <v>7</v>
      </c>
      <c r="F707">
        <v>5</v>
      </c>
      <c r="G707">
        <v>0</v>
      </c>
      <c r="H707">
        <v>8</v>
      </c>
      <c r="I707">
        <v>44</v>
      </c>
    </row>
    <row r="708" spans="1:9" x14ac:dyDescent="0.25">
      <c r="A708" t="s">
        <v>157</v>
      </c>
      <c r="B708">
        <v>12</v>
      </c>
      <c r="C708">
        <v>16</v>
      </c>
      <c r="D708">
        <v>14</v>
      </c>
      <c r="E708">
        <v>15</v>
      </c>
      <c r="F708">
        <v>10</v>
      </c>
      <c r="G708">
        <v>8</v>
      </c>
      <c r="H708">
        <v>15</v>
      </c>
      <c r="I708">
        <v>90</v>
      </c>
    </row>
    <row r="709" spans="1:9" x14ac:dyDescent="0.25">
      <c r="A709" t="s">
        <v>154</v>
      </c>
      <c r="B709">
        <v>27</v>
      </c>
      <c r="C709">
        <v>19</v>
      </c>
      <c r="D709">
        <v>20</v>
      </c>
      <c r="E709">
        <v>22</v>
      </c>
      <c r="F709">
        <v>15</v>
      </c>
      <c r="G709">
        <v>8</v>
      </c>
      <c r="H709">
        <v>23</v>
      </c>
      <c r="I709">
        <v>134</v>
      </c>
    </row>
    <row r="711" spans="1:9" x14ac:dyDescent="0.25">
      <c r="B711" t="s">
        <v>152</v>
      </c>
    </row>
    <row r="712" spans="1:9" x14ac:dyDescent="0.25">
      <c r="A712" t="s">
        <v>202</v>
      </c>
      <c r="B712" t="s">
        <v>9</v>
      </c>
      <c r="C712" t="s">
        <v>10</v>
      </c>
      <c r="D712" t="s">
        <v>11</v>
      </c>
      <c r="E712" t="s">
        <v>12</v>
      </c>
      <c r="F712" t="s">
        <v>13</v>
      </c>
      <c r="G712" t="s">
        <v>14</v>
      </c>
      <c r="H712" t="s">
        <v>15</v>
      </c>
      <c r="I712" t="s">
        <v>154</v>
      </c>
    </row>
    <row r="713" spans="1:9" x14ac:dyDescent="0.25">
      <c r="B713" t="s">
        <v>153</v>
      </c>
      <c r="C713" t="s">
        <v>153</v>
      </c>
      <c r="D713" t="s">
        <v>153</v>
      </c>
      <c r="E713" t="s">
        <v>153</v>
      </c>
      <c r="F713" t="s">
        <v>153</v>
      </c>
      <c r="G713" t="s">
        <v>153</v>
      </c>
      <c r="H713" t="s">
        <v>153</v>
      </c>
      <c r="I713" t="s">
        <v>153</v>
      </c>
    </row>
    <row r="714" spans="1:9" x14ac:dyDescent="0.25">
      <c r="A714" t="s">
        <v>156</v>
      </c>
      <c r="B714">
        <v>10</v>
      </c>
      <c r="C714">
        <v>12</v>
      </c>
      <c r="D714">
        <v>5</v>
      </c>
      <c r="E714">
        <v>10</v>
      </c>
      <c r="F714">
        <v>5</v>
      </c>
      <c r="G714">
        <v>2</v>
      </c>
      <c r="H714">
        <v>3</v>
      </c>
      <c r="I714">
        <v>47</v>
      </c>
    </row>
    <row r="715" spans="1:9" x14ac:dyDescent="0.25">
      <c r="A715" t="s">
        <v>157</v>
      </c>
      <c r="B715">
        <v>17</v>
      </c>
      <c r="C715">
        <v>7</v>
      </c>
      <c r="D715">
        <v>15</v>
      </c>
      <c r="E715">
        <v>12</v>
      </c>
      <c r="F715">
        <v>10</v>
      </c>
      <c r="G715">
        <v>6</v>
      </c>
      <c r="H715">
        <v>20</v>
      </c>
      <c r="I715">
        <v>87</v>
      </c>
    </row>
    <row r="716" spans="1:9" x14ac:dyDescent="0.25">
      <c r="A716" t="s">
        <v>154</v>
      </c>
      <c r="B716">
        <v>27</v>
      </c>
      <c r="C716">
        <v>19</v>
      </c>
      <c r="D716">
        <v>20</v>
      </c>
      <c r="E716">
        <v>22</v>
      </c>
      <c r="F716">
        <v>15</v>
      </c>
      <c r="G716">
        <v>8</v>
      </c>
      <c r="H716">
        <v>23</v>
      </c>
      <c r="I716">
        <v>134</v>
      </c>
    </row>
    <row r="718" spans="1:9" x14ac:dyDescent="0.25">
      <c r="B718" t="s">
        <v>152</v>
      </c>
    </row>
    <row r="719" spans="1:9" x14ac:dyDescent="0.25">
      <c r="A719" t="s">
        <v>203</v>
      </c>
      <c r="B719" t="s">
        <v>9</v>
      </c>
      <c r="C719" t="s">
        <v>10</v>
      </c>
      <c r="D719" t="s">
        <v>11</v>
      </c>
      <c r="E719" t="s">
        <v>12</v>
      </c>
      <c r="F719" t="s">
        <v>13</v>
      </c>
      <c r="G719" t="s">
        <v>14</v>
      </c>
      <c r="H719" t="s">
        <v>15</v>
      </c>
      <c r="I719" t="s">
        <v>154</v>
      </c>
    </row>
    <row r="720" spans="1:9" x14ac:dyDescent="0.25">
      <c r="B720" t="s">
        <v>153</v>
      </c>
      <c r="C720" t="s">
        <v>153</v>
      </c>
      <c r="D720" t="s">
        <v>153</v>
      </c>
      <c r="E720" t="s">
        <v>153</v>
      </c>
      <c r="F720" t="s">
        <v>153</v>
      </c>
      <c r="G720" t="s">
        <v>153</v>
      </c>
      <c r="H720" t="s">
        <v>153</v>
      </c>
      <c r="I720" t="s">
        <v>153</v>
      </c>
    </row>
    <row r="721" spans="1:9" x14ac:dyDescent="0.25">
      <c r="A721" t="s">
        <v>156</v>
      </c>
      <c r="B721">
        <v>10</v>
      </c>
      <c r="C721">
        <v>10</v>
      </c>
      <c r="D721">
        <v>6</v>
      </c>
      <c r="E721">
        <v>9</v>
      </c>
      <c r="F721">
        <v>3</v>
      </c>
      <c r="G721">
        <v>0</v>
      </c>
      <c r="H721">
        <v>4</v>
      </c>
      <c r="I721">
        <v>42</v>
      </c>
    </row>
    <row r="722" spans="1:9" x14ac:dyDescent="0.25">
      <c r="A722" t="s">
        <v>157</v>
      </c>
      <c r="B722">
        <v>17</v>
      </c>
      <c r="C722">
        <v>9</v>
      </c>
      <c r="D722">
        <v>14</v>
      </c>
      <c r="E722">
        <v>13</v>
      </c>
      <c r="F722">
        <v>12</v>
      </c>
      <c r="G722">
        <v>8</v>
      </c>
      <c r="H722">
        <v>19</v>
      </c>
      <c r="I722">
        <v>92</v>
      </c>
    </row>
    <row r="723" spans="1:9" x14ac:dyDescent="0.25">
      <c r="A723" t="s">
        <v>154</v>
      </c>
      <c r="B723">
        <v>27</v>
      </c>
      <c r="C723">
        <v>19</v>
      </c>
      <c r="D723">
        <v>20</v>
      </c>
      <c r="E723">
        <v>22</v>
      </c>
      <c r="F723">
        <v>15</v>
      </c>
      <c r="G723">
        <v>8</v>
      </c>
      <c r="H723">
        <v>23</v>
      </c>
      <c r="I723">
        <v>134</v>
      </c>
    </row>
    <row r="725" spans="1:9" x14ac:dyDescent="0.25">
      <c r="B725" t="s">
        <v>152</v>
      </c>
    </row>
    <row r="726" spans="1:9" x14ac:dyDescent="0.25">
      <c r="A726" t="s">
        <v>204</v>
      </c>
      <c r="B726" t="s">
        <v>9</v>
      </c>
      <c r="C726" t="s">
        <v>10</v>
      </c>
      <c r="D726" t="s">
        <v>11</v>
      </c>
      <c r="E726" t="s">
        <v>12</v>
      </c>
      <c r="F726" t="s">
        <v>13</v>
      </c>
      <c r="G726" t="s">
        <v>14</v>
      </c>
      <c r="H726" t="s">
        <v>15</v>
      </c>
      <c r="I726" t="s">
        <v>154</v>
      </c>
    </row>
    <row r="727" spans="1:9" x14ac:dyDescent="0.25">
      <c r="B727" t="s">
        <v>153</v>
      </c>
      <c r="C727" t="s">
        <v>153</v>
      </c>
      <c r="D727" t="s">
        <v>153</v>
      </c>
      <c r="E727" t="s">
        <v>153</v>
      </c>
      <c r="F727" t="s">
        <v>153</v>
      </c>
      <c r="G727" t="s">
        <v>153</v>
      </c>
      <c r="H727" t="s">
        <v>153</v>
      </c>
      <c r="I727" t="s">
        <v>153</v>
      </c>
    </row>
    <row r="728" spans="1:9" x14ac:dyDescent="0.25">
      <c r="A728" t="s">
        <v>156</v>
      </c>
      <c r="B728">
        <v>23</v>
      </c>
      <c r="C728">
        <v>14</v>
      </c>
      <c r="D728">
        <v>15</v>
      </c>
      <c r="E728">
        <v>18</v>
      </c>
      <c r="F728">
        <v>14</v>
      </c>
      <c r="G728">
        <v>7</v>
      </c>
      <c r="H728">
        <v>21</v>
      </c>
      <c r="I728">
        <v>112</v>
      </c>
    </row>
    <row r="729" spans="1:9" x14ac:dyDescent="0.25">
      <c r="A729" t="s">
        <v>157</v>
      </c>
      <c r="B729">
        <v>4</v>
      </c>
      <c r="C729">
        <v>5</v>
      </c>
      <c r="D729">
        <v>5</v>
      </c>
      <c r="E729">
        <v>4</v>
      </c>
      <c r="F729">
        <v>1</v>
      </c>
      <c r="G729">
        <v>1</v>
      </c>
      <c r="H729">
        <v>2</v>
      </c>
      <c r="I729">
        <v>22</v>
      </c>
    </row>
    <row r="730" spans="1:9" x14ac:dyDescent="0.25">
      <c r="A730" t="s">
        <v>154</v>
      </c>
      <c r="B730">
        <v>27</v>
      </c>
      <c r="C730">
        <v>19</v>
      </c>
      <c r="D730">
        <v>20</v>
      </c>
      <c r="E730">
        <v>22</v>
      </c>
      <c r="F730">
        <v>15</v>
      </c>
      <c r="G730">
        <v>8</v>
      </c>
      <c r="H730">
        <v>23</v>
      </c>
      <c r="I730">
        <v>134</v>
      </c>
    </row>
    <row r="732" spans="1:9" x14ac:dyDescent="0.25">
      <c r="B732" t="s">
        <v>152</v>
      </c>
    </row>
    <row r="733" spans="1:9" x14ac:dyDescent="0.25">
      <c r="A733" t="s">
        <v>205</v>
      </c>
      <c r="B733" t="s">
        <v>9</v>
      </c>
      <c r="C733" t="s">
        <v>10</v>
      </c>
      <c r="D733" t="s">
        <v>11</v>
      </c>
      <c r="E733" t="s">
        <v>12</v>
      </c>
      <c r="F733" t="s">
        <v>13</v>
      </c>
      <c r="G733" t="s">
        <v>14</v>
      </c>
      <c r="H733" t="s">
        <v>15</v>
      </c>
      <c r="I733" t="s">
        <v>154</v>
      </c>
    </row>
    <row r="734" spans="1:9" x14ac:dyDescent="0.25">
      <c r="B734" t="s">
        <v>153</v>
      </c>
      <c r="C734" t="s">
        <v>153</v>
      </c>
      <c r="D734" t="s">
        <v>153</v>
      </c>
      <c r="E734" t="s">
        <v>153</v>
      </c>
      <c r="F734" t="s">
        <v>153</v>
      </c>
      <c r="G734" t="s">
        <v>153</v>
      </c>
      <c r="H734" t="s">
        <v>153</v>
      </c>
      <c r="I734" t="s">
        <v>153</v>
      </c>
    </row>
    <row r="735" spans="1:9" x14ac:dyDescent="0.25">
      <c r="A735" t="s">
        <v>156</v>
      </c>
      <c r="B735">
        <v>24</v>
      </c>
      <c r="C735">
        <v>13</v>
      </c>
      <c r="D735">
        <v>15</v>
      </c>
      <c r="E735">
        <v>20</v>
      </c>
      <c r="F735">
        <v>14</v>
      </c>
      <c r="G735">
        <v>6</v>
      </c>
      <c r="H735">
        <v>20</v>
      </c>
      <c r="I735">
        <v>112</v>
      </c>
    </row>
    <row r="736" spans="1:9" x14ac:dyDescent="0.25">
      <c r="A736" t="s">
        <v>157</v>
      </c>
      <c r="B736">
        <v>3</v>
      </c>
      <c r="C736">
        <v>6</v>
      </c>
      <c r="D736">
        <v>5</v>
      </c>
      <c r="E736">
        <v>2</v>
      </c>
      <c r="F736">
        <v>1</v>
      </c>
      <c r="G736">
        <v>2</v>
      </c>
      <c r="H736">
        <v>3</v>
      </c>
      <c r="I736">
        <v>22</v>
      </c>
    </row>
    <row r="737" spans="1:9" x14ac:dyDescent="0.25">
      <c r="A737" t="s">
        <v>154</v>
      </c>
      <c r="B737">
        <v>27</v>
      </c>
      <c r="C737">
        <v>19</v>
      </c>
      <c r="D737">
        <v>20</v>
      </c>
      <c r="E737">
        <v>22</v>
      </c>
      <c r="F737">
        <v>15</v>
      </c>
      <c r="G737">
        <v>8</v>
      </c>
      <c r="H737">
        <v>23</v>
      </c>
      <c r="I737">
        <v>134</v>
      </c>
    </row>
    <row r="739" spans="1:9" x14ac:dyDescent="0.25">
      <c r="B739" t="s">
        <v>152</v>
      </c>
    </row>
    <row r="740" spans="1:9" x14ac:dyDescent="0.25">
      <c r="A740" t="s">
        <v>206</v>
      </c>
      <c r="B740" t="s">
        <v>9</v>
      </c>
      <c r="C740" t="s">
        <v>10</v>
      </c>
      <c r="D740" t="s">
        <v>11</v>
      </c>
      <c r="E740" t="s">
        <v>12</v>
      </c>
      <c r="F740" t="s">
        <v>13</v>
      </c>
      <c r="G740" t="s">
        <v>14</v>
      </c>
      <c r="H740" t="s">
        <v>15</v>
      </c>
      <c r="I740" t="s">
        <v>154</v>
      </c>
    </row>
    <row r="741" spans="1:9" x14ac:dyDescent="0.25">
      <c r="B741" t="s">
        <v>153</v>
      </c>
      <c r="C741" t="s">
        <v>153</v>
      </c>
      <c r="D741" t="s">
        <v>153</v>
      </c>
      <c r="E741" t="s">
        <v>153</v>
      </c>
      <c r="F741" t="s">
        <v>153</v>
      </c>
      <c r="G741" t="s">
        <v>153</v>
      </c>
      <c r="H741" t="s">
        <v>153</v>
      </c>
      <c r="I741" t="s">
        <v>153</v>
      </c>
    </row>
    <row r="742" spans="1:9" x14ac:dyDescent="0.25">
      <c r="A742" t="s">
        <v>156</v>
      </c>
      <c r="B742">
        <v>17</v>
      </c>
      <c r="C742">
        <v>11</v>
      </c>
      <c r="D742">
        <v>5</v>
      </c>
      <c r="E742">
        <v>13</v>
      </c>
      <c r="F742">
        <v>4</v>
      </c>
      <c r="G742">
        <v>3</v>
      </c>
      <c r="H742">
        <v>5</v>
      </c>
      <c r="I742">
        <v>58</v>
      </c>
    </row>
    <row r="743" spans="1:9" x14ac:dyDescent="0.25">
      <c r="A743" t="s">
        <v>157</v>
      </c>
      <c r="B743">
        <v>10</v>
      </c>
      <c r="C743">
        <v>8</v>
      </c>
      <c r="D743">
        <v>15</v>
      </c>
      <c r="E743">
        <v>9</v>
      </c>
      <c r="F743">
        <v>11</v>
      </c>
      <c r="G743">
        <v>5</v>
      </c>
      <c r="H743">
        <v>18</v>
      </c>
      <c r="I743">
        <v>76</v>
      </c>
    </row>
    <row r="744" spans="1:9" x14ac:dyDescent="0.25">
      <c r="A744" t="s">
        <v>154</v>
      </c>
      <c r="B744">
        <v>27</v>
      </c>
      <c r="C744">
        <v>19</v>
      </c>
      <c r="D744">
        <v>20</v>
      </c>
      <c r="E744">
        <v>22</v>
      </c>
      <c r="F744">
        <v>15</v>
      </c>
      <c r="G744">
        <v>8</v>
      </c>
      <c r="H744">
        <v>23</v>
      </c>
      <c r="I744">
        <v>134</v>
      </c>
    </row>
    <row r="746" spans="1:9" x14ac:dyDescent="0.25">
      <c r="B746" t="s">
        <v>152</v>
      </c>
    </row>
    <row r="747" spans="1:9" x14ac:dyDescent="0.25">
      <c r="A747" t="s">
        <v>207</v>
      </c>
      <c r="B747" t="s">
        <v>9</v>
      </c>
      <c r="C747" t="s">
        <v>10</v>
      </c>
      <c r="D747" t="s">
        <v>11</v>
      </c>
      <c r="E747" t="s">
        <v>12</v>
      </c>
      <c r="F747" t="s">
        <v>13</v>
      </c>
      <c r="G747" t="s">
        <v>14</v>
      </c>
      <c r="H747" t="s">
        <v>15</v>
      </c>
      <c r="I747" t="s">
        <v>154</v>
      </c>
    </row>
    <row r="748" spans="1:9" x14ac:dyDescent="0.25">
      <c r="B748" t="s">
        <v>153</v>
      </c>
      <c r="C748" t="s">
        <v>153</v>
      </c>
      <c r="D748" t="s">
        <v>153</v>
      </c>
      <c r="E748" t="s">
        <v>153</v>
      </c>
      <c r="F748" t="s">
        <v>153</v>
      </c>
      <c r="G748" t="s">
        <v>153</v>
      </c>
      <c r="H748" t="s">
        <v>153</v>
      </c>
      <c r="I748" t="s">
        <v>153</v>
      </c>
    </row>
    <row r="749" spans="1:9" x14ac:dyDescent="0.25">
      <c r="A749" t="s">
        <v>156</v>
      </c>
      <c r="B749">
        <v>15</v>
      </c>
      <c r="C749">
        <v>12</v>
      </c>
      <c r="D749">
        <v>6</v>
      </c>
      <c r="E749">
        <v>9</v>
      </c>
      <c r="F749">
        <v>5</v>
      </c>
      <c r="G749">
        <v>1</v>
      </c>
      <c r="H749">
        <v>6</v>
      </c>
      <c r="I749">
        <v>54</v>
      </c>
    </row>
    <row r="750" spans="1:9" x14ac:dyDescent="0.25">
      <c r="A750" t="s">
        <v>157</v>
      </c>
      <c r="B750">
        <v>12</v>
      </c>
      <c r="C750">
        <v>7</v>
      </c>
      <c r="D750">
        <v>14</v>
      </c>
      <c r="E750">
        <v>13</v>
      </c>
      <c r="F750">
        <v>10</v>
      </c>
      <c r="G750">
        <v>7</v>
      </c>
      <c r="H750">
        <v>17</v>
      </c>
      <c r="I750">
        <v>80</v>
      </c>
    </row>
    <row r="751" spans="1:9" x14ac:dyDescent="0.25">
      <c r="A751" t="s">
        <v>154</v>
      </c>
      <c r="B751">
        <v>27</v>
      </c>
      <c r="C751">
        <v>19</v>
      </c>
      <c r="D751">
        <v>20</v>
      </c>
      <c r="E751">
        <v>22</v>
      </c>
      <c r="F751">
        <v>15</v>
      </c>
      <c r="G751">
        <v>8</v>
      </c>
      <c r="H751">
        <v>23</v>
      </c>
      <c r="I751">
        <v>134</v>
      </c>
    </row>
    <row r="753" spans="1:9" x14ac:dyDescent="0.25">
      <c r="B753" t="s">
        <v>152</v>
      </c>
    </row>
    <row r="754" spans="1:9" x14ac:dyDescent="0.25">
      <c r="A754" t="s">
        <v>208</v>
      </c>
      <c r="B754" t="s">
        <v>9</v>
      </c>
      <c r="C754" t="s">
        <v>10</v>
      </c>
      <c r="D754" t="s">
        <v>11</v>
      </c>
      <c r="E754" t="s">
        <v>12</v>
      </c>
      <c r="F754" t="s">
        <v>13</v>
      </c>
      <c r="G754" t="s">
        <v>14</v>
      </c>
      <c r="H754" t="s">
        <v>15</v>
      </c>
      <c r="I754" t="s">
        <v>154</v>
      </c>
    </row>
    <row r="755" spans="1:9" x14ac:dyDescent="0.25">
      <c r="B755" t="s">
        <v>153</v>
      </c>
      <c r="C755" t="s">
        <v>153</v>
      </c>
      <c r="D755" t="s">
        <v>153</v>
      </c>
      <c r="E755" t="s">
        <v>153</v>
      </c>
      <c r="F755" t="s">
        <v>153</v>
      </c>
      <c r="G755" t="s">
        <v>153</v>
      </c>
      <c r="H755" t="s">
        <v>153</v>
      </c>
      <c r="I755" t="s">
        <v>153</v>
      </c>
    </row>
    <row r="756" spans="1:9" x14ac:dyDescent="0.25">
      <c r="A756" t="s">
        <v>156</v>
      </c>
      <c r="B756">
        <v>14</v>
      </c>
      <c r="C756">
        <v>10</v>
      </c>
      <c r="D756">
        <v>3</v>
      </c>
      <c r="E756">
        <v>9</v>
      </c>
      <c r="F756">
        <v>2</v>
      </c>
      <c r="G756">
        <v>2</v>
      </c>
      <c r="H756">
        <v>6</v>
      </c>
      <c r="I756">
        <v>46</v>
      </c>
    </row>
    <row r="757" spans="1:9" x14ac:dyDescent="0.25">
      <c r="A757" t="s">
        <v>157</v>
      </c>
      <c r="B757">
        <v>13</v>
      </c>
      <c r="C757">
        <v>9</v>
      </c>
      <c r="D757">
        <v>17</v>
      </c>
      <c r="E757">
        <v>13</v>
      </c>
      <c r="F757">
        <v>13</v>
      </c>
      <c r="G757">
        <v>6</v>
      </c>
      <c r="H757">
        <v>17</v>
      </c>
      <c r="I757">
        <v>88</v>
      </c>
    </row>
    <row r="758" spans="1:9" x14ac:dyDescent="0.25">
      <c r="A758" t="s">
        <v>154</v>
      </c>
      <c r="B758">
        <v>27</v>
      </c>
      <c r="C758">
        <v>19</v>
      </c>
      <c r="D758">
        <v>20</v>
      </c>
      <c r="E758">
        <v>22</v>
      </c>
      <c r="F758">
        <v>15</v>
      </c>
      <c r="G758">
        <v>8</v>
      </c>
      <c r="H758">
        <v>23</v>
      </c>
      <c r="I758">
        <v>134</v>
      </c>
    </row>
    <row r="760" spans="1:9" x14ac:dyDescent="0.25">
      <c r="B760" t="s">
        <v>152</v>
      </c>
    </row>
    <row r="761" spans="1:9" x14ac:dyDescent="0.25">
      <c r="A761" t="s">
        <v>209</v>
      </c>
      <c r="B761" t="s">
        <v>9</v>
      </c>
      <c r="C761" t="s">
        <v>10</v>
      </c>
      <c r="D761" t="s">
        <v>11</v>
      </c>
      <c r="E761" t="s">
        <v>12</v>
      </c>
      <c r="F761" t="s">
        <v>13</v>
      </c>
      <c r="G761" t="s">
        <v>14</v>
      </c>
      <c r="H761" t="s">
        <v>15</v>
      </c>
      <c r="I761" t="s">
        <v>154</v>
      </c>
    </row>
    <row r="762" spans="1:9" x14ac:dyDescent="0.25">
      <c r="B762" t="s">
        <v>153</v>
      </c>
      <c r="C762" t="s">
        <v>153</v>
      </c>
      <c r="D762" t="s">
        <v>153</v>
      </c>
      <c r="E762" t="s">
        <v>153</v>
      </c>
      <c r="F762" t="s">
        <v>153</v>
      </c>
      <c r="G762" t="s">
        <v>153</v>
      </c>
      <c r="H762" t="s">
        <v>153</v>
      </c>
      <c r="I762" t="s">
        <v>153</v>
      </c>
    </row>
    <row r="763" spans="1:9" x14ac:dyDescent="0.25">
      <c r="A763" t="s">
        <v>156</v>
      </c>
      <c r="B763">
        <v>17</v>
      </c>
      <c r="C763">
        <v>8</v>
      </c>
      <c r="D763">
        <v>4</v>
      </c>
      <c r="E763">
        <v>4</v>
      </c>
      <c r="F763">
        <v>1</v>
      </c>
      <c r="G763">
        <v>1</v>
      </c>
      <c r="H763">
        <v>7</v>
      </c>
      <c r="I763">
        <v>42</v>
      </c>
    </row>
    <row r="764" spans="1:9" x14ac:dyDescent="0.25">
      <c r="A764" t="s">
        <v>157</v>
      </c>
      <c r="B764">
        <v>10</v>
      </c>
      <c r="C764">
        <v>11</v>
      </c>
      <c r="D764">
        <v>16</v>
      </c>
      <c r="E764">
        <v>18</v>
      </c>
      <c r="F764">
        <v>14</v>
      </c>
      <c r="G764">
        <v>7</v>
      </c>
      <c r="H764">
        <v>16</v>
      </c>
      <c r="I764">
        <v>92</v>
      </c>
    </row>
    <row r="765" spans="1:9" x14ac:dyDescent="0.25">
      <c r="A765" t="s">
        <v>154</v>
      </c>
      <c r="B765">
        <v>27</v>
      </c>
      <c r="C765">
        <v>19</v>
      </c>
      <c r="D765">
        <v>20</v>
      </c>
      <c r="E765">
        <v>22</v>
      </c>
      <c r="F765">
        <v>15</v>
      </c>
      <c r="G765">
        <v>8</v>
      </c>
      <c r="H765">
        <v>23</v>
      </c>
      <c r="I765">
        <v>134</v>
      </c>
    </row>
    <row r="767" spans="1:9" x14ac:dyDescent="0.25">
      <c r="B767" t="s">
        <v>152</v>
      </c>
    </row>
    <row r="768" spans="1:9" x14ac:dyDescent="0.25">
      <c r="A768" t="s">
        <v>210</v>
      </c>
      <c r="B768" t="s">
        <v>9</v>
      </c>
      <c r="C768" t="s">
        <v>10</v>
      </c>
      <c r="D768" t="s">
        <v>11</v>
      </c>
      <c r="E768" t="s">
        <v>12</v>
      </c>
      <c r="F768" t="s">
        <v>13</v>
      </c>
      <c r="G768" t="s">
        <v>14</v>
      </c>
      <c r="H768" t="s">
        <v>15</v>
      </c>
      <c r="I768" t="s">
        <v>154</v>
      </c>
    </row>
    <row r="769" spans="1:9" x14ac:dyDescent="0.25">
      <c r="B769" t="s">
        <v>153</v>
      </c>
      <c r="C769" t="s">
        <v>153</v>
      </c>
      <c r="D769" t="s">
        <v>153</v>
      </c>
      <c r="E769" t="s">
        <v>153</v>
      </c>
      <c r="F769" t="s">
        <v>153</v>
      </c>
      <c r="G769" t="s">
        <v>153</v>
      </c>
      <c r="H769" t="s">
        <v>153</v>
      </c>
      <c r="I769" t="s">
        <v>153</v>
      </c>
    </row>
    <row r="770" spans="1:9" x14ac:dyDescent="0.25">
      <c r="A770" t="s">
        <v>156</v>
      </c>
      <c r="B770">
        <v>18</v>
      </c>
      <c r="C770">
        <v>15</v>
      </c>
      <c r="D770">
        <v>10</v>
      </c>
      <c r="E770">
        <v>17</v>
      </c>
      <c r="F770">
        <v>9</v>
      </c>
      <c r="G770">
        <v>5</v>
      </c>
      <c r="H770">
        <v>15</v>
      </c>
      <c r="I770">
        <v>89</v>
      </c>
    </row>
    <row r="771" spans="1:9" x14ac:dyDescent="0.25">
      <c r="A771" t="s">
        <v>157</v>
      </c>
      <c r="B771">
        <v>9</v>
      </c>
      <c r="C771">
        <v>4</v>
      </c>
      <c r="D771">
        <v>10</v>
      </c>
      <c r="E771">
        <v>5</v>
      </c>
      <c r="F771">
        <v>6</v>
      </c>
      <c r="G771">
        <v>3</v>
      </c>
      <c r="H771">
        <v>8</v>
      </c>
      <c r="I771">
        <v>45</v>
      </c>
    </row>
    <row r="772" spans="1:9" x14ac:dyDescent="0.25">
      <c r="A772" t="s">
        <v>154</v>
      </c>
      <c r="B772">
        <v>27</v>
      </c>
      <c r="C772">
        <v>19</v>
      </c>
      <c r="D772">
        <v>20</v>
      </c>
      <c r="E772">
        <v>22</v>
      </c>
      <c r="F772">
        <v>15</v>
      </c>
      <c r="G772">
        <v>8</v>
      </c>
      <c r="H772">
        <v>23</v>
      </c>
      <c r="I772">
        <v>134</v>
      </c>
    </row>
    <row r="774" spans="1:9" x14ac:dyDescent="0.25">
      <c r="B774" t="s">
        <v>152</v>
      </c>
    </row>
    <row r="775" spans="1:9" x14ac:dyDescent="0.25">
      <c r="A775" t="s">
        <v>211</v>
      </c>
      <c r="B775" t="s">
        <v>9</v>
      </c>
      <c r="C775" t="s">
        <v>10</v>
      </c>
      <c r="D775" t="s">
        <v>11</v>
      </c>
      <c r="E775" t="s">
        <v>12</v>
      </c>
      <c r="F775" t="s">
        <v>13</v>
      </c>
      <c r="G775" t="s">
        <v>14</v>
      </c>
      <c r="H775" t="s">
        <v>15</v>
      </c>
      <c r="I775" t="s">
        <v>154</v>
      </c>
    </row>
    <row r="776" spans="1:9" x14ac:dyDescent="0.25">
      <c r="B776" t="s">
        <v>153</v>
      </c>
      <c r="C776" t="s">
        <v>153</v>
      </c>
      <c r="D776" t="s">
        <v>153</v>
      </c>
      <c r="E776" t="s">
        <v>153</v>
      </c>
      <c r="F776" t="s">
        <v>153</v>
      </c>
      <c r="G776" t="s">
        <v>153</v>
      </c>
      <c r="H776" t="s">
        <v>153</v>
      </c>
      <c r="I776" t="s">
        <v>153</v>
      </c>
    </row>
    <row r="777" spans="1:9" x14ac:dyDescent="0.25">
      <c r="A777" t="s">
        <v>156</v>
      </c>
      <c r="B777">
        <v>25</v>
      </c>
      <c r="C777">
        <v>19</v>
      </c>
      <c r="D777">
        <v>11</v>
      </c>
      <c r="E777">
        <v>19</v>
      </c>
      <c r="F777">
        <v>11</v>
      </c>
      <c r="G777">
        <v>4</v>
      </c>
      <c r="H777">
        <v>16</v>
      </c>
      <c r="I777">
        <v>105</v>
      </c>
    </row>
    <row r="778" spans="1:9" x14ac:dyDescent="0.25">
      <c r="A778" t="s">
        <v>157</v>
      </c>
      <c r="B778">
        <v>2</v>
      </c>
      <c r="C778">
        <v>0</v>
      </c>
      <c r="D778">
        <v>9</v>
      </c>
      <c r="E778">
        <v>3</v>
      </c>
      <c r="F778">
        <v>4</v>
      </c>
      <c r="G778">
        <v>4</v>
      </c>
      <c r="H778">
        <v>7</v>
      </c>
      <c r="I778">
        <v>29</v>
      </c>
    </row>
    <row r="779" spans="1:9" x14ac:dyDescent="0.25">
      <c r="A779" t="s">
        <v>154</v>
      </c>
      <c r="B779">
        <v>27</v>
      </c>
      <c r="C779">
        <v>19</v>
      </c>
      <c r="D779">
        <v>20</v>
      </c>
      <c r="E779">
        <v>22</v>
      </c>
      <c r="F779">
        <v>15</v>
      </c>
      <c r="G779">
        <v>8</v>
      </c>
      <c r="H779">
        <v>23</v>
      </c>
      <c r="I779">
        <v>134</v>
      </c>
    </row>
    <row r="781" spans="1:9" x14ac:dyDescent="0.25">
      <c r="B781" t="s">
        <v>152</v>
      </c>
    </row>
    <row r="782" spans="1:9" x14ac:dyDescent="0.25">
      <c r="A782" t="s">
        <v>212</v>
      </c>
      <c r="B782" t="s">
        <v>9</v>
      </c>
      <c r="C782" t="s">
        <v>10</v>
      </c>
      <c r="D782" t="s">
        <v>11</v>
      </c>
      <c r="E782" t="s">
        <v>12</v>
      </c>
      <c r="F782" t="s">
        <v>13</v>
      </c>
      <c r="G782" t="s">
        <v>14</v>
      </c>
      <c r="H782" t="s">
        <v>15</v>
      </c>
      <c r="I782" t="s">
        <v>154</v>
      </c>
    </row>
    <row r="783" spans="1:9" x14ac:dyDescent="0.25">
      <c r="B783" t="s">
        <v>153</v>
      </c>
      <c r="C783" t="s">
        <v>153</v>
      </c>
      <c r="D783" t="s">
        <v>153</v>
      </c>
      <c r="E783" t="s">
        <v>153</v>
      </c>
      <c r="F783" t="s">
        <v>153</v>
      </c>
      <c r="G783" t="s">
        <v>153</v>
      </c>
      <c r="H783" t="s">
        <v>153</v>
      </c>
      <c r="I783" t="s">
        <v>153</v>
      </c>
    </row>
    <row r="784" spans="1:9" x14ac:dyDescent="0.25">
      <c r="A784" t="s">
        <v>156</v>
      </c>
      <c r="B784">
        <v>14</v>
      </c>
      <c r="C784">
        <v>11</v>
      </c>
      <c r="D784">
        <v>5</v>
      </c>
      <c r="E784">
        <v>11</v>
      </c>
      <c r="F784">
        <v>8</v>
      </c>
      <c r="G784">
        <v>3</v>
      </c>
      <c r="H784">
        <v>10</v>
      </c>
      <c r="I784">
        <v>62</v>
      </c>
    </row>
    <row r="785" spans="1:9" x14ac:dyDescent="0.25">
      <c r="A785" t="s">
        <v>157</v>
      </c>
      <c r="B785">
        <v>13</v>
      </c>
      <c r="C785">
        <v>8</v>
      </c>
      <c r="D785">
        <v>15</v>
      </c>
      <c r="E785">
        <v>11</v>
      </c>
      <c r="F785">
        <v>7</v>
      </c>
      <c r="G785">
        <v>5</v>
      </c>
      <c r="H785">
        <v>13</v>
      </c>
      <c r="I785">
        <v>72</v>
      </c>
    </row>
    <row r="786" spans="1:9" x14ac:dyDescent="0.25">
      <c r="A786" t="s">
        <v>154</v>
      </c>
      <c r="B786">
        <v>27</v>
      </c>
      <c r="C786">
        <v>19</v>
      </c>
      <c r="D786">
        <v>20</v>
      </c>
      <c r="E786">
        <v>22</v>
      </c>
      <c r="F786">
        <v>15</v>
      </c>
      <c r="G786">
        <v>8</v>
      </c>
      <c r="H786">
        <v>23</v>
      </c>
      <c r="I786">
        <v>134</v>
      </c>
    </row>
    <row r="788" spans="1:9" x14ac:dyDescent="0.25">
      <c r="B788" t="s">
        <v>152</v>
      </c>
    </row>
    <row r="789" spans="1:9" x14ac:dyDescent="0.25">
      <c r="A789" t="s">
        <v>213</v>
      </c>
      <c r="B789" t="s">
        <v>9</v>
      </c>
      <c r="C789" t="s">
        <v>10</v>
      </c>
      <c r="D789" t="s">
        <v>11</v>
      </c>
      <c r="E789" t="s">
        <v>12</v>
      </c>
      <c r="F789" t="s">
        <v>13</v>
      </c>
      <c r="G789" t="s">
        <v>14</v>
      </c>
      <c r="H789" t="s">
        <v>15</v>
      </c>
      <c r="I789" t="s">
        <v>154</v>
      </c>
    </row>
    <row r="790" spans="1:9" x14ac:dyDescent="0.25">
      <c r="B790" t="s">
        <v>153</v>
      </c>
      <c r="C790" t="s">
        <v>153</v>
      </c>
      <c r="D790" t="s">
        <v>153</v>
      </c>
      <c r="E790" t="s">
        <v>153</v>
      </c>
      <c r="F790" t="s">
        <v>153</v>
      </c>
      <c r="G790" t="s">
        <v>153</v>
      </c>
      <c r="H790" t="s">
        <v>153</v>
      </c>
      <c r="I790" t="s">
        <v>153</v>
      </c>
    </row>
    <row r="791" spans="1:9" x14ac:dyDescent="0.25">
      <c r="A791" t="s">
        <v>156</v>
      </c>
      <c r="B791">
        <v>15</v>
      </c>
      <c r="C791">
        <v>12</v>
      </c>
      <c r="D791">
        <v>6</v>
      </c>
      <c r="E791">
        <v>9</v>
      </c>
      <c r="F791">
        <v>8</v>
      </c>
      <c r="G791">
        <v>1</v>
      </c>
      <c r="H791">
        <v>11</v>
      </c>
      <c r="I791">
        <v>62</v>
      </c>
    </row>
    <row r="792" spans="1:9" x14ac:dyDescent="0.25">
      <c r="A792" t="s">
        <v>157</v>
      </c>
      <c r="B792">
        <v>12</v>
      </c>
      <c r="C792">
        <v>7</v>
      </c>
      <c r="D792">
        <v>14</v>
      </c>
      <c r="E792">
        <v>13</v>
      </c>
      <c r="F792">
        <v>7</v>
      </c>
      <c r="G792">
        <v>7</v>
      </c>
      <c r="H792">
        <v>12</v>
      </c>
      <c r="I792">
        <v>72</v>
      </c>
    </row>
    <row r="793" spans="1:9" x14ac:dyDescent="0.25">
      <c r="A793" t="s">
        <v>154</v>
      </c>
      <c r="B793">
        <v>27</v>
      </c>
      <c r="C793">
        <v>19</v>
      </c>
      <c r="D793">
        <v>20</v>
      </c>
      <c r="E793">
        <v>22</v>
      </c>
      <c r="F793">
        <v>15</v>
      </c>
      <c r="G793">
        <v>8</v>
      </c>
      <c r="H793">
        <v>23</v>
      </c>
      <c r="I793">
        <v>134</v>
      </c>
    </row>
    <row r="795" spans="1:9" x14ac:dyDescent="0.25">
      <c r="B795" t="s">
        <v>152</v>
      </c>
    </row>
    <row r="796" spans="1:9" x14ac:dyDescent="0.25">
      <c r="A796" t="s">
        <v>214</v>
      </c>
      <c r="B796" t="s">
        <v>9</v>
      </c>
      <c r="C796" t="s">
        <v>10</v>
      </c>
      <c r="D796" t="s">
        <v>11</v>
      </c>
      <c r="E796" t="s">
        <v>12</v>
      </c>
      <c r="F796" t="s">
        <v>13</v>
      </c>
      <c r="G796" t="s">
        <v>14</v>
      </c>
      <c r="H796" t="s">
        <v>15</v>
      </c>
      <c r="I796" t="s">
        <v>154</v>
      </c>
    </row>
    <row r="797" spans="1:9" x14ac:dyDescent="0.25">
      <c r="B797" t="s">
        <v>153</v>
      </c>
      <c r="C797" t="s">
        <v>153</v>
      </c>
      <c r="D797" t="s">
        <v>153</v>
      </c>
      <c r="E797" t="s">
        <v>153</v>
      </c>
      <c r="F797" t="s">
        <v>153</v>
      </c>
      <c r="G797" t="s">
        <v>153</v>
      </c>
      <c r="H797" t="s">
        <v>153</v>
      </c>
      <c r="I797" t="s">
        <v>153</v>
      </c>
    </row>
    <row r="798" spans="1:9" x14ac:dyDescent="0.25">
      <c r="A798" t="s">
        <v>156</v>
      </c>
      <c r="B798">
        <v>20</v>
      </c>
      <c r="C798">
        <v>12</v>
      </c>
      <c r="D798">
        <v>5</v>
      </c>
      <c r="E798">
        <v>13</v>
      </c>
      <c r="F798">
        <v>9</v>
      </c>
      <c r="G798">
        <v>4</v>
      </c>
      <c r="H798">
        <v>13</v>
      </c>
      <c r="I798">
        <v>76</v>
      </c>
    </row>
    <row r="799" spans="1:9" x14ac:dyDescent="0.25">
      <c r="A799" t="s">
        <v>157</v>
      </c>
      <c r="B799">
        <v>7</v>
      </c>
      <c r="C799">
        <v>7</v>
      </c>
      <c r="D799">
        <v>15</v>
      </c>
      <c r="E799">
        <v>9</v>
      </c>
      <c r="F799">
        <v>6</v>
      </c>
      <c r="G799">
        <v>4</v>
      </c>
      <c r="H799">
        <v>10</v>
      </c>
      <c r="I799">
        <v>58</v>
      </c>
    </row>
    <row r="800" spans="1:9" x14ac:dyDescent="0.25">
      <c r="A800" t="s">
        <v>154</v>
      </c>
      <c r="B800">
        <v>27</v>
      </c>
      <c r="C800">
        <v>19</v>
      </c>
      <c r="D800">
        <v>20</v>
      </c>
      <c r="E800">
        <v>22</v>
      </c>
      <c r="F800">
        <v>15</v>
      </c>
      <c r="G800">
        <v>8</v>
      </c>
      <c r="H800">
        <v>23</v>
      </c>
      <c r="I800">
        <v>134</v>
      </c>
    </row>
    <row r="802" spans="1:9" x14ac:dyDescent="0.25">
      <c r="B802" t="s">
        <v>152</v>
      </c>
    </row>
    <row r="803" spans="1:9" x14ac:dyDescent="0.25">
      <c r="A803" t="s">
        <v>215</v>
      </c>
      <c r="B803" t="s">
        <v>9</v>
      </c>
      <c r="C803" t="s">
        <v>10</v>
      </c>
      <c r="D803" t="s">
        <v>11</v>
      </c>
      <c r="E803" t="s">
        <v>12</v>
      </c>
      <c r="F803" t="s">
        <v>13</v>
      </c>
      <c r="G803" t="s">
        <v>14</v>
      </c>
      <c r="H803" t="s">
        <v>15</v>
      </c>
      <c r="I803" t="s">
        <v>154</v>
      </c>
    </row>
    <row r="804" spans="1:9" x14ac:dyDescent="0.25">
      <c r="B804" t="s">
        <v>153</v>
      </c>
      <c r="C804" t="s">
        <v>153</v>
      </c>
      <c r="D804" t="s">
        <v>153</v>
      </c>
      <c r="E804" t="s">
        <v>153</v>
      </c>
      <c r="F804" t="s">
        <v>153</v>
      </c>
      <c r="G804" t="s">
        <v>153</v>
      </c>
      <c r="H804" t="s">
        <v>153</v>
      </c>
      <c r="I804" t="s">
        <v>153</v>
      </c>
    </row>
    <row r="805" spans="1:9" x14ac:dyDescent="0.25">
      <c r="A805" t="s">
        <v>156</v>
      </c>
      <c r="B805">
        <v>24</v>
      </c>
      <c r="C805">
        <v>12</v>
      </c>
      <c r="D805">
        <v>4</v>
      </c>
      <c r="E805">
        <v>9</v>
      </c>
      <c r="F805">
        <v>12</v>
      </c>
      <c r="G805">
        <v>4</v>
      </c>
      <c r="H805">
        <v>11</v>
      </c>
      <c r="I805">
        <v>76</v>
      </c>
    </row>
    <row r="806" spans="1:9" x14ac:dyDescent="0.25">
      <c r="A806" t="s">
        <v>157</v>
      </c>
      <c r="B806">
        <v>3</v>
      </c>
      <c r="C806">
        <v>7</v>
      </c>
      <c r="D806">
        <v>16</v>
      </c>
      <c r="E806">
        <v>13</v>
      </c>
      <c r="F806">
        <v>3</v>
      </c>
      <c r="G806">
        <v>4</v>
      </c>
      <c r="H806">
        <v>12</v>
      </c>
      <c r="I806">
        <v>58</v>
      </c>
    </row>
    <row r="807" spans="1:9" x14ac:dyDescent="0.25">
      <c r="A807" t="s">
        <v>154</v>
      </c>
      <c r="B807">
        <v>27</v>
      </c>
      <c r="C807">
        <v>19</v>
      </c>
      <c r="D807">
        <v>20</v>
      </c>
      <c r="E807">
        <v>22</v>
      </c>
      <c r="F807">
        <v>15</v>
      </c>
      <c r="G807">
        <v>8</v>
      </c>
      <c r="H807">
        <v>23</v>
      </c>
      <c r="I807">
        <v>134</v>
      </c>
    </row>
    <row r="809" spans="1:9" x14ac:dyDescent="0.25">
      <c r="B809" t="s">
        <v>152</v>
      </c>
    </row>
    <row r="810" spans="1:9" x14ac:dyDescent="0.25">
      <c r="A810" t="s">
        <v>216</v>
      </c>
      <c r="B810" t="s">
        <v>9</v>
      </c>
      <c r="C810" t="s">
        <v>10</v>
      </c>
      <c r="D810" t="s">
        <v>11</v>
      </c>
      <c r="E810" t="s">
        <v>12</v>
      </c>
      <c r="F810" t="s">
        <v>13</v>
      </c>
      <c r="G810" t="s">
        <v>14</v>
      </c>
      <c r="H810" t="s">
        <v>15</v>
      </c>
      <c r="I810" t="s">
        <v>154</v>
      </c>
    </row>
    <row r="811" spans="1:9" x14ac:dyDescent="0.25">
      <c r="B811" t="s">
        <v>153</v>
      </c>
      <c r="C811" t="s">
        <v>153</v>
      </c>
      <c r="D811" t="s">
        <v>153</v>
      </c>
      <c r="E811" t="s">
        <v>153</v>
      </c>
      <c r="F811" t="s">
        <v>153</v>
      </c>
      <c r="G811" t="s">
        <v>153</v>
      </c>
      <c r="H811" t="s">
        <v>153</v>
      </c>
      <c r="I811" t="s">
        <v>153</v>
      </c>
    </row>
    <row r="812" spans="1:9" x14ac:dyDescent="0.25">
      <c r="A812" t="s">
        <v>156</v>
      </c>
      <c r="B812">
        <v>21</v>
      </c>
      <c r="C812">
        <v>14</v>
      </c>
      <c r="D812">
        <v>7</v>
      </c>
      <c r="E812">
        <v>16</v>
      </c>
      <c r="F812">
        <v>9</v>
      </c>
      <c r="G812">
        <v>5</v>
      </c>
      <c r="H812">
        <v>12</v>
      </c>
      <c r="I812">
        <v>84</v>
      </c>
    </row>
    <row r="813" spans="1:9" x14ac:dyDescent="0.25">
      <c r="A813" t="s">
        <v>157</v>
      </c>
      <c r="B813">
        <v>6</v>
      </c>
      <c r="C813">
        <v>5</v>
      </c>
      <c r="D813">
        <v>13</v>
      </c>
      <c r="E813">
        <v>6</v>
      </c>
      <c r="F813">
        <v>6</v>
      </c>
      <c r="G813">
        <v>3</v>
      </c>
      <c r="H813">
        <v>11</v>
      </c>
      <c r="I813">
        <v>50</v>
      </c>
    </row>
    <row r="814" spans="1:9" x14ac:dyDescent="0.25">
      <c r="A814" t="s">
        <v>154</v>
      </c>
      <c r="B814">
        <v>27</v>
      </c>
      <c r="C814">
        <v>19</v>
      </c>
      <c r="D814">
        <v>20</v>
      </c>
      <c r="E814">
        <v>22</v>
      </c>
      <c r="F814">
        <v>15</v>
      </c>
      <c r="G814">
        <v>8</v>
      </c>
      <c r="H814">
        <v>23</v>
      </c>
      <c r="I814">
        <v>134</v>
      </c>
    </row>
    <row r="816" spans="1:9" x14ac:dyDescent="0.25">
      <c r="B816" t="s">
        <v>152</v>
      </c>
    </row>
    <row r="817" spans="1:9" x14ac:dyDescent="0.25">
      <c r="A817" t="s">
        <v>217</v>
      </c>
      <c r="B817" t="s">
        <v>9</v>
      </c>
      <c r="C817" t="s">
        <v>10</v>
      </c>
      <c r="D817" t="s">
        <v>11</v>
      </c>
      <c r="E817" t="s">
        <v>12</v>
      </c>
      <c r="F817" t="s">
        <v>13</v>
      </c>
      <c r="G817" t="s">
        <v>14</v>
      </c>
      <c r="H817" t="s">
        <v>15</v>
      </c>
      <c r="I817" t="s">
        <v>154</v>
      </c>
    </row>
    <row r="818" spans="1:9" x14ac:dyDescent="0.25">
      <c r="B818" t="s">
        <v>153</v>
      </c>
      <c r="C818" t="s">
        <v>153</v>
      </c>
      <c r="D818" t="s">
        <v>153</v>
      </c>
      <c r="E818" t="s">
        <v>153</v>
      </c>
      <c r="F818" t="s">
        <v>153</v>
      </c>
      <c r="G818" t="s">
        <v>153</v>
      </c>
      <c r="H818" t="s">
        <v>153</v>
      </c>
      <c r="I818" t="s">
        <v>153</v>
      </c>
    </row>
    <row r="819" spans="1:9" x14ac:dyDescent="0.25">
      <c r="A819" t="s">
        <v>156</v>
      </c>
      <c r="B819">
        <v>23</v>
      </c>
      <c r="C819">
        <v>14</v>
      </c>
      <c r="D819">
        <v>5</v>
      </c>
      <c r="E819">
        <v>12</v>
      </c>
      <c r="F819">
        <v>9</v>
      </c>
      <c r="G819">
        <v>3</v>
      </c>
      <c r="H819">
        <v>9</v>
      </c>
      <c r="I819">
        <v>75</v>
      </c>
    </row>
    <row r="820" spans="1:9" x14ac:dyDescent="0.25">
      <c r="A820" t="s">
        <v>157</v>
      </c>
      <c r="B820">
        <v>4</v>
      </c>
      <c r="C820">
        <v>5</v>
      </c>
      <c r="D820">
        <v>15</v>
      </c>
      <c r="E820">
        <v>10</v>
      </c>
      <c r="F820">
        <v>6</v>
      </c>
      <c r="G820">
        <v>5</v>
      </c>
      <c r="H820">
        <v>14</v>
      </c>
      <c r="I820">
        <v>59</v>
      </c>
    </row>
    <row r="821" spans="1:9" x14ac:dyDescent="0.25">
      <c r="A821" t="s">
        <v>154</v>
      </c>
      <c r="B821">
        <v>27</v>
      </c>
      <c r="C821">
        <v>19</v>
      </c>
      <c r="D821">
        <v>20</v>
      </c>
      <c r="E821">
        <v>22</v>
      </c>
      <c r="F821">
        <v>15</v>
      </c>
      <c r="G821">
        <v>8</v>
      </c>
      <c r="H821">
        <v>23</v>
      </c>
      <c r="I821">
        <v>134</v>
      </c>
    </row>
    <row r="823" spans="1:9" x14ac:dyDescent="0.25">
      <c r="B823" t="s">
        <v>152</v>
      </c>
    </row>
    <row r="824" spans="1:9" x14ac:dyDescent="0.25">
      <c r="A824" t="s">
        <v>218</v>
      </c>
      <c r="B824" t="s">
        <v>9</v>
      </c>
      <c r="C824" t="s">
        <v>10</v>
      </c>
      <c r="D824" t="s">
        <v>11</v>
      </c>
      <c r="E824" t="s">
        <v>12</v>
      </c>
      <c r="F824" t="s">
        <v>13</v>
      </c>
      <c r="G824" t="s">
        <v>14</v>
      </c>
      <c r="H824" t="s">
        <v>15</v>
      </c>
      <c r="I824" t="s">
        <v>154</v>
      </c>
    </row>
    <row r="825" spans="1:9" x14ac:dyDescent="0.25">
      <c r="B825" t="s">
        <v>153</v>
      </c>
      <c r="C825" t="s">
        <v>153</v>
      </c>
      <c r="D825" t="s">
        <v>153</v>
      </c>
      <c r="E825" t="s">
        <v>153</v>
      </c>
      <c r="F825" t="s">
        <v>153</v>
      </c>
      <c r="G825" t="s">
        <v>153</v>
      </c>
      <c r="H825" t="s">
        <v>153</v>
      </c>
      <c r="I825" t="s">
        <v>153</v>
      </c>
    </row>
    <row r="826" spans="1:9" x14ac:dyDescent="0.25">
      <c r="A826" t="s">
        <v>156</v>
      </c>
      <c r="B826">
        <v>17</v>
      </c>
      <c r="C826">
        <v>12</v>
      </c>
      <c r="D826">
        <v>4</v>
      </c>
      <c r="E826">
        <v>13</v>
      </c>
      <c r="F826">
        <v>7</v>
      </c>
      <c r="G826">
        <v>4</v>
      </c>
      <c r="H826">
        <v>7</v>
      </c>
      <c r="I826">
        <v>64</v>
      </c>
    </row>
    <row r="827" spans="1:9" x14ac:dyDescent="0.25">
      <c r="A827" t="s">
        <v>157</v>
      </c>
      <c r="B827">
        <v>10</v>
      </c>
      <c r="C827">
        <v>7</v>
      </c>
      <c r="D827">
        <v>16</v>
      </c>
      <c r="E827">
        <v>9</v>
      </c>
      <c r="F827">
        <v>8</v>
      </c>
      <c r="G827">
        <v>4</v>
      </c>
      <c r="H827">
        <v>16</v>
      </c>
      <c r="I827">
        <v>70</v>
      </c>
    </row>
    <row r="828" spans="1:9" x14ac:dyDescent="0.25">
      <c r="A828" t="s">
        <v>154</v>
      </c>
      <c r="B828">
        <v>27</v>
      </c>
      <c r="C828">
        <v>19</v>
      </c>
      <c r="D828">
        <v>20</v>
      </c>
      <c r="E828">
        <v>22</v>
      </c>
      <c r="F828">
        <v>15</v>
      </c>
      <c r="G828">
        <v>8</v>
      </c>
      <c r="H828">
        <v>23</v>
      </c>
      <c r="I828">
        <v>134</v>
      </c>
    </row>
    <row r="830" spans="1:9" x14ac:dyDescent="0.25">
      <c r="B830" t="s">
        <v>152</v>
      </c>
    </row>
    <row r="831" spans="1:9" x14ac:dyDescent="0.25">
      <c r="A831" t="s">
        <v>219</v>
      </c>
      <c r="B831" t="s">
        <v>9</v>
      </c>
      <c r="C831" t="s">
        <v>10</v>
      </c>
      <c r="D831" t="s">
        <v>11</v>
      </c>
      <c r="E831" t="s">
        <v>12</v>
      </c>
      <c r="F831" t="s">
        <v>13</v>
      </c>
      <c r="G831" t="s">
        <v>14</v>
      </c>
      <c r="H831" t="s">
        <v>15</v>
      </c>
      <c r="I831" t="s">
        <v>154</v>
      </c>
    </row>
    <row r="832" spans="1:9" x14ac:dyDescent="0.25">
      <c r="B832" t="s">
        <v>153</v>
      </c>
      <c r="C832" t="s">
        <v>153</v>
      </c>
      <c r="D832" t="s">
        <v>153</v>
      </c>
      <c r="E832" t="s">
        <v>153</v>
      </c>
      <c r="F832" t="s">
        <v>153</v>
      </c>
      <c r="G832" t="s">
        <v>153</v>
      </c>
      <c r="H832" t="s">
        <v>153</v>
      </c>
      <c r="I832" t="s">
        <v>153</v>
      </c>
    </row>
    <row r="833" spans="1:9" x14ac:dyDescent="0.25">
      <c r="A833" t="s">
        <v>156</v>
      </c>
      <c r="B833">
        <v>21</v>
      </c>
      <c r="C833">
        <v>14</v>
      </c>
      <c r="D833">
        <v>5</v>
      </c>
      <c r="E833">
        <v>15</v>
      </c>
      <c r="F833">
        <v>7</v>
      </c>
      <c r="G833">
        <v>3</v>
      </c>
      <c r="H833">
        <v>5</v>
      </c>
      <c r="I833">
        <v>70</v>
      </c>
    </row>
    <row r="834" spans="1:9" x14ac:dyDescent="0.25">
      <c r="A834" t="s">
        <v>157</v>
      </c>
      <c r="B834">
        <v>6</v>
      </c>
      <c r="C834">
        <v>5</v>
      </c>
      <c r="D834">
        <v>15</v>
      </c>
      <c r="E834">
        <v>7</v>
      </c>
      <c r="F834">
        <v>8</v>
      </c>
      <c r="G834">
        <v>5</v>
      </c>
      <c r="H834">
        <v>18</v>
      </c>
      <c r="I834">
        <v>64</v>
      </c>
    </row>
    <row r="835" spans="1:9" x14ac:dyDescent="0.25">
      <c r="A835" t="s">
        <v>154</v>
      </c>
      <c r="B835">
        <v>27</v>
      </c>
      <c r="C835">
        <v>19</v>
      </c>
      <c r="D835">
        <v>20</v>
      </c>
      <c r="E835">
        <v>22</v>
      </c>
      <c r="F835">
        <v>15</v>
      </c>
      <c r="G835">
        <v>8</v>
      </c>
      <c r="H835">
        <v>23</v>
      </c>
      <c r="I835">
        <v>134</v>
      </c>
    </row>
    <row r="837" spans="1:9" x14ac:dyDescent="0.25">
      <c r="B837" t="s">
        <v>152</v>
      </c>
    </row>
    <row r="838" spans="1:9" x14ac:dyDescent="0.25">
      <c r="A838" t="s">
        <v>220</v>
      </c>
      <c r="B838" t="s">
        <v>9</v>
      </c>
      <c r="C838" t="s">
        <v>10</v>
      </c>
      <c r="D838" t="s">
        <v>11</v>
      </c>
      <c r="E838" t="s">
        <v>12</v>
      </c>
      <c r="F838" t="s">
        <v>13</v>
      </c>
      <c r="G838" t="s">
        <v>14</v>
      </c>
      <c r="H838" t="s">
        <v>15</v>
      </c>
      <c r="I838" t="s">
        <v>154</v>
      </c>
    </row>
    <row r="839" spans="1:9" x14ac:dyDescent="0.25">
      <c r="B839" t="s">
        <v>153</v>
      </c>
      <c r="C839" t="s">
        <v>153</v>
      </c>
      <c r="D839" t="s">
        <v>153</v>
      </c>
      <c r="E839" t="s">
        <v>153</v>
      </c>
      <c r="F839" t="s">
        <v>153</v>
      </c>
      <c r="G839" t="s">
        <v>153</v>
      </c>
      <c r="H839" t="s">
        <v>153</v>
      </c>
      <c r="I839" t="s">
        <v>153</v>
      </c>
    </row>
    <row r="840" spans="1:9" x14ac:dyDescent="0.25">
      <c r="A840" t="s">
        <v>156</v>
      </c>
      <c r="B840">
        <v>23</v>
      </c>
      <c r="C840">
        <v>14</v>
      </c>
      <c r="D840">
        <v>18</v>
      </c>
      <c r="E840">
        <v>20</v>
      </c>
      <c r="F840">
        <v>13</v>
      </c>
      <c r="G840">
        <v>7</v>
      </c>
      <c r="H840">
        <v>20</v>
      </c>
      <c r="I840">
        <v>115</v>
      </c>
    </row>
    <row r="841" spans="1:9" x14ac:dyDescent="0.25">
      <c r="A841" t="s">
        <v>157</v>
      </c>
      <c r="B841">
        <v>4</v>
      </c>
      <c r="C841">
        <v>5</v>
      </c>
      <c r="D841">
        <v>2</v>
      </c>
      <c r="E841">
        <v>2</v>
      </c>
      <c r="F841">
        <v>2</v>
      </c>
      <c r="G841">
        <v>1</v>
      </c>
      <c r="H841">
        <v>3</v>
      </c>
      <c r="I841">
        <v>19</v>
      </c>
    </row>
    <row r="842" spans="1:9" x14ac:dyDescent="0.25">
      <c r="A842" t="s">
        <v>154</v>
      </c>
      <c r="B842">
        <v>27</v>
      </c>
      <c r="C842">
        <v>19</v>
      </c>
      <c r="D842">
        <v>20</v>
      </c>
      <c r="E842">
        <v>22</v>
      </c>
      <c r="F842">
        <v>15</v>
      </c>
      <c r="G842">
        <v>8</v>
      </c>
      <c r="H842">
        <v>23</v>
      </c>
      <c r="I842">
        <v>134</v>
      </c>
    </row>
    <row r="844" spans="1:9" x14ac:dyDescent="0.25">
      <c r="B844" t="s">
        <v>152</v>
      </c>
    </row>
    <row r="845" spans="1:9" x14ac:dyDescent="0.25">
      <c r="A845" t="s">
        <v>221</v>
      </c>
      <c r="B845" t="s">
        <v>9</v>
      </c>
      <c r="C845" t="s">
        <v>10</v>
      </c>
      <c r="D845" t="s">
        <v>11</v>
      </c>
      <c r="E845" t="s">
        <v>12</v>
      </c>
      <c r="F845" t="s">
        <v>13</v>
      </c>
      <c r="G845" t="s">
        <v>14</v>
      </c>
      <c r="H845" t="s">
        <v>15</v>
      </c>
      <c r="I845" t="s">
        <v>154</v>
      </c>
    </row>
    <row r="846" spans="1:9" x14ac:dyDescent="0.25">
      <c r="B846" t="s">
        <v>153</v>
      </c>
      <c r="C846" t="s">
        <v>153</v>
      </c>
      <c r="D846" t="s">
        <v>153</v>
      </c>
      <c r="E846" t="s">
        <v>153</v>
      </c>
      <c r="F846" t="s">
        <v>153</v>
      </c>
      <c r="G846" t="s">
        <v>153</v>
      </c>
      <c r="H846" t="s">
        <v>153</v>
      </c>
      <c r="I846" t="s">
        <v>153</v>
      </c>
    </row>
    <row r="847" spans="1:9" x14ac:dyDescent="0.25">
      <c r="A847" t="s">
        <v>156</v>
      </c>
      <c r="B847">
        <v>23</v>
      </c>
      <c r="C847">
        <v>15</v>
      </c>
      <c r="D847">
        <v>17</v>
      </c>
      <c r="E847">
        <v>20</v>
      </c>
      <c r="F847">
        <v>14</v>
      </c>
      <c r="G847">
        <v>8</v>
      </c>
      <c r="H847">
        <v>21</v>
      </c>
      <c r="I847">
        <v>118</v>
      </c>
    </row>
    <row r="848" spans="1:9" x14ac:dyDescent="0.25">
      <c r="A848" t="s">
        <v>157</v>
      </c>
      <c r="B848">
        <v>4</v>
      </c>
      <c r="C848">
        <v>4</v>
      </c>
      <c r="D848">
        <v>3</v>
      </c>
      <c r="E848">
        <v>2</v>
      </c>
      <c r="F848">
        <v>1</v>
      </c>
      <c r="G848">
        <v>0</v>
      </c>
      <c r="H848">
        <v>2</v>
      </c>
      <c r="I848">
        <v>16</v>
      </c>
    </row>
    <row r="849" spans="1:9" x14ac:dyDescent="0.25">
      <c r="A849" t="s">
        <v>154</v>
      </c>
      <c r="B849">
        <v>27</v>
      </c>
      <c r="C849">
        <v>19</v>
      </c>
      <c r="D849">
        <v>20</v>
      </c>
      <c r="E849">
        <v>22</v>
      </c>
      <c r="F849">
        <v>15</v>
      </c>
      <c r="G849">
        <v>8</v>
      </c>
      <c r="H849">
        <v>23</v>
      </c>
      <c r="I849">
        <v>134</v>
      </c>
    </row>
    <row r="851" spans="1:9" x14ac:dyDescent="0.25">
      <c r="B851" t="s">
        <v>152</v>
      </c>
    </row>
    <row r="852" spans="1:9" x14ac:dyDescent="0.25">
      <c r="A852" t="s">
        <v>222</v>
      </c>
      <c r="B852" t="s">
        <v>9</v>
      </c>
      <c r="C852" t="s">
        <v>10</v>
      </c>
      <c r="D852" t="s">
        <v>11</v>
      </c>
      <c r="E852" t="s">
        <v>12</v>
      </c>
      <c r="F852" t="s">
        <v>13</v>
      </c>
      <c r="G852" t="s">
        <v>14</v>
      </c>
      <c r="H852" t="s">
        <v>15</v>
      </c>
      <c r="I852" t="s">
        <v>154</v>
      </c>
    </row>
    <row r="853" spans="1:9" x14ac:dyDescent="0.25">
      <c r="B853" t="s">
        <v>153</v>
      </c>
      <c r="C853" t="s">
        <v>153</v>
      </c>
      <c r="D853" t="s">
        <v>153</v>
      </c>
      <c r="E853" t="s">
        <v>153</v>
      </c>
      <c r="F853" t="s">
        <v>153</v>
      </c>
      <c r="G853" t="s">
        <v>153</v>
      </c>
      <c r="H853" t="s">
        <v>153</v>
      </c>
      <c r="I853" t="s">
        <v>153</v>
      </c>
    </row>
    <row r="854" spans="1:9" x14ac:dyDescent="0.25">
      <c r="A854" t="s">
        <v>156</v>
      </c>
      <c r="B854">
        <v>3</v>
      </c>
      <c r="C854">
        <v>5</v>
      </c>
      <c r="D854">
        <v>5</v>
      </c>
      <c r="E854">
        <v>7</v>
      </c>
      <c r="F854">
        <v>8</v>
      </c>
      <c r="G854">
        <v>1</v>
      </c>
      <c r="H854">
        <v>8</v>
      </c>
      <c r="I854">
        <v>37</v>
      </c>
    </row>
    <row r="855" spans="1:9" x14ac:dyDescent="0.25">
      <c r="A855" t="s">
        <v>157</v>
      </c>
      <c r="B855">
        <v>16</v>
      </c>
      <c r="C855">
        <v>14</v>
      </c>
      <c r="D855">
        <v>13</v>
      </c>
      <c r="E855">
        <v>13</v>
      </c>
      <c r="F855">
        <v>7</v>
      </c>
      <c r="G855">
        <v>7</v>
      </c>
      <c r="H855">
        <v>13</v>
      </c>
      <c r="I855">
        <v>83</v>
      </c>
    </row>
    <row r="856" spans="1:9" x14ac:dyDescent="0.25">
      <c r="A856" t="s">
        <v>154</v>
      </c>
      <c r="B856">
        <v>19</v>
      </c>
      <c r="C856">
        <v>19</v>
      </c>
      <c r="D856">
        <v>18</v>
      </c>
      <c r="E856">
        <v>20</v>
      </c>
      <c r="F856">
        <v>15</v>
      </c>
      <c r="G856">
        <v>8</v>
      </c>
      <c r="H856">
        <v>21</v>
      </c>
      <c r="I856">
        <v>120</v>
      </c>
    </row>
    <row r="858" spans="1:9" x14ac:dyDescent="0.25">
      <c r="B858" t="s">
        <v>152</v>
      </c>
    </row>
    <row r="859" spans="1:9" x14ac:dyDescent="0.25">
      <c r="A859" t="s">
        <v>233</v>
      </c>
      <c r="B859" t="s">
        <v>9</v>
      </c>
      <c r="C859" t="s">
        <v>10</v>
      </c>
      <c r="D859" t="s">
        <v>11</v>
      </c>
      <c r="E859" t="s">
        <v>12</v>
      </c>
      <c r="F859" t="s">
        <v>13</v>
      </c>
      <c r="G859" t="s">
        <v>14</v>
      </c>
      <c r="H859" t="s">
        <v>15</v>
      </c>
      <c r="I859" t="s">
        <v>154</v>
      </c>
    </row>
    <row r="860" spans="1:9" x14ac:dyDescent="0.25">
      <c r="B860" t="s">
        <v>153</v>
      </c>
      <c r="C860" t="s">
        <v>153</v>
      </c>
      <c r="D860" t="s">
        <v>153</v>
      </c>
      <c r="E860" t="s">
        <v>153</v>
      </c>
      <c r="F860" t="s">
        <v>153</v>
      </c>
      <c r="G860" t="s">
        <v>153</v>
      </c>
      <c r="H860" t="s">
        <v>153</v>
      </c>
      <c r="I860" t="s">
        <v>153</v>
      </c>
    </row>
    <row r="861" spans="1:9" x14ac:dyDescent="0.25">
      <c r="A861">
        <v>1</v>
      </c>
      <c r="B861">
        <v>18</v>
      </c>
      <c r="C861">
        <v>17</v>
      </c>
      <c r="D861">
        <v>14</v>
      </c>
      <c r="E861">
        <v>21</v>
      </c>
      <c r="F861">
        <v>13</v>
      </c>
      <c r="G861">
        <v>8</v>
      </c>
      <c r="H861">
        <v>16</v>
      </c>
      <c r="I861">
        <v>107</v>
      </c>
    </row>
    <row r="862" spans="1:9" x14ac:dyDescent="0.25">
      <c r="A862" t="s">
        <v>154</v>
      </c>
      <c r="B862">
        <v>18</v>
      </c>
      <c r="C862">
        <v>17</v>
      </c>
      <c r="D862">
        <v>14</v>
      </c>
      <c r="E862">
        <v>21</v>
      </c>
      <c r="F862">
        <v>13</v>
      </c>
      <c r="G862">
        <v>8</v>
      </c>
      <c r="H862">
        <v>16</v>
      </c>
      <c r="I862">
        <v>107</v>
      </c>
    </row>
    <row r="864" spans="1:9" x14ac:dyDescent="0.25">
      <c r="B864" t="s">
        <v>152</v>
      </c>
    </row>
    <row r="865" spans="1:9" x14ac:dyDescent="0.25">
      <c r="A865" t="s">
        <v>234</v>
      </c>
      <c r="B865" t="s">
        <v>9</v>
      </c>
      <c r="C865" t="s">
        <v>10</v>
      </c>
      <c r="D865" t="s">
        <v>11</v>
      </c>
      <c r="E865" t="s">
        <v>12</v>
      </c>
      <c r="F865" t="s">
        <v>13</v>
      </c>
      <c r="G865" t="s">
        <v>14</v>
      </c>
      <c r="H865" t="s">
        <v>15</v>
      </c>
      <c r="I865" t="s">
        <v>154</v>
      </c>
    </row>
    <row r="866" spans="1:9" x14ac:dyDescent="0.25">
      <c r="B866" t="s">
        <v>153</v>
      </c>
      <c r="C866" t="s">
        <v>153</v>
      </c>
      <c r="D866" t="s">
        <v>153</v>
      </c>
      <c r="E866" t="s">
        <v>153</v>
      </c>
      <c r="F866" t="s">
        <v>153</v>
      </c>
      <c r="G866" t="s">
        <v>153</v>
      </c>
      <c r="H866" t="s">
        <v>153</v>
      </c>
      <c r="I866" t="s">
        <v>153</v>
      </c>
    </row>
    <row r="867" spans="1:9" x14ac:dyDescent="0.25">
      <c r="A867">
        <v>1</v>
      </c>
      <c r="B867">
        <v>17</v>
      </c>
      <c r="C867">
        <v>18</v>
      </c>
      <c r="D867">
        <v>18</v>
      </c>
      <c r="E867">
        <v>19</v>
      </c>
      <c r="F867">
        <v>15</v>
      </c>
      <c r="G867">
        <v>8</v>
      </c>
      <c r="H867">
        <v>23</v>
      </c>
      <c r="I867">
        <v>118</v>
      </c>
    </row>
    <row r="868" spans="1:9" x14ac:dyDescent="0.25">
      <c r="A868" t="s">
        <v>154</v>
      </c>
      <c r="B868">
        <v>17</v>
      </c>
      <c r="C868">
        <v>18</v>
      </c>
      <c r="D868">
        <v>18</v>
      </c>
      <c r="E868">
        <v>19</v>
      </c>
      <c r="F868">
        <v>15</v>
      </c>
      <c r="G868">
        <v>8</v>
      </c>
      <c r="H868">
        <v>23</v>
      </c>
      <c r="I868">
        <v>118</v>
      </c>
    </row>
    <row r="870" spans="1:9" x14ac:dyDescent="0.25">
      <c r="B870" t="s">
        <v>152</v>
      </c>
    </row>
    <row r="871" spans="1:9" x14ac:dyDescent="0.25">
      <c r="A871" t="s">
        <v>235</v>
      </c>
      <c r="B871" t="s">
        <v>9</v>
      </c>
      <c r="C871" t="s">
        <v>10</v>
      </c>
      <c r="D871" t="s">
        <v>11</v>
      </c>
      <c r="E871" t="s">
        <v>12</v>
      </c>
      <c r="F871" t="s">
        <v>13</v>
      </c>
      <c r="G871" t="s">
        <v>14</v>
      </c>
      <c r="H871" t="s">
        <v>15</v>
      </c>
      <c r="I871" t="s">
        <v>154</v>
      </c>
    </row>
    <row r="872" spans="1:9" x14ac:dyDescent="0.25">
      <c r="B872" t="s">
        <v>153</v>
      </c>
      <c r="C872" t="s">
        <v>153</v>
      </c>
      <c r="D872" t="s">
        <v>153</v>
      </c>
      <c r="E872" t="s">
        <v>153</v>
      </c>
      <c r="F872" t="s">
        <v>153</v>
      </c>
      <c r="G872" t="s">
        <v>153</v>
      </c>
      <c r="H872" t="s">
        <v>153</v>
      </c>
      <c r="I872" t="s">
        <v>153</v>
      </c>
    </row>
    <row r="873" spans="1:9" x14ac:dyDescent="0.25">
      <c r="A873">
        <v>1</v>
      </c>
      <c r="B873">
        <v>14</v>
      </c>
      <c r="C873">
        <v>17</v>
      </c>
      <c r="D873">
        <v>13</v>
      </c>
      <c r="E873">
        <v>19</v>
      </c>
      <c r="F873">
        <v>13</v>
      </c>
      <c r="G873">
        <v>8</v>
      </c>
      <c r="H873">
        <v>16</v>
      </c>
      <c r="I873">
        <v>100</v>
      </c>
    </row>
    <row r="874" spans="1:9" x14ac:dyDescent="0.25">
      <c r="A874" t="s">
        <v>154</v>
      </c>
      <c r="B874">
        <v>14</v>
      </c>
      <c r="C874">
        <v>17</v>
      </c>
      <c r="D874">
        <v>13</v>
      </c>
      <c r="E874">
        <v>19</v>
      </c>
      <c r="F874">
        <v>13</v>
      </c>
      <c r="G874">
        <v>8</v>
      </c>
      <c r="H874">
        <v>16</v>
      </c>
      <c r="I874">
        <v>100</v>
      </c>
    </row>
    <row r="876" spans="1:9" x14ac:dyDescent="0.25">
      <c r="B876" t="s">
        <v>222</v>
      </c>
    </row>
    <row r="877" spans="1:9" x14ac:dyDescent="0.25">
      <c r="A877" t="s">
        <v>233</v>
      </c>
      <c r="B877" t="s">
        <v>156</v>
      </c>
      <c r="C877" t="s">
        <v>157</v>
      </c>
      <c r="D877" t="s">
        <v>154</v>
      </c>
    </row>
    <row r="878" spans="1:9" x14ac:dyDescent="0.25">
      <c r="B878" t="s">
        <v>153</v>
      </c>
      <c r="C878" t="s">
        <v>153</v>
      </c>
      <c r="D878" t="s">
        <v>153</v>
      </c>
    </row>
    <row r="879" spans="1:9" x14ac:dyDescent="0.25">
      <c r="A879">
        <v>1</v>
      </c>
      <c r="B879">
        <v>30</v>
      </c>
      <c r="C879">
        <v>73</v>
      </c>
      <c r="D879">
        <v>103</v>
      </c>
    </row>
    <row r="880" spans="1:9" x14ac:dyDescent="0.25">
      <c r="A880" t="s">
        <v>154</v>
      </c>
      <c r="B880">
        <v>30</v>
      </c>
      <c r="C880">
        <v>73</v>
      </c>
      <c r="D880">
        <v>103</v>
      </c>
    </row>
    <row r="882" spans="1:9" x14ac:dyDescent="0.25">
      <c r="B882" t="s">
        <v>222</v>
      </c>
    </row>
    <row r="883" spans="1:9" x14ac:dyDescent="0.25">
      <c r="A883" t="s">
        <v>234</v>
      </c>
      <c r="B883" t="s">
        <v>156</v>
      </c>
      <c r="C883" t="s">
        <v>157</v>
      </c>
      <c r="D883" t="s">
        <v>154</v>
      </c>
    </row>
    <row r="884" spans="1:9" x14ac:dyDescent="0.25">
      <c r="B884" t="s">
        <v>153</v>
      </c>
      <c r="C884" t="s">
        <v>153</v>
      </c>
      <c r="D884" t="s">
        <v>153</v>
      </c>
    </row>
    <row r="885" spans="1:9" x14ac:dyDescent="0.25">
      <c r="A885">
        <v>1</v>
      </c>
      <c r="B885">
        <v>34</v>
      </c>
      <c r="C885">
        <v>80</v>
      </c>
      <c r="D885">
        <v>114</v>
      </c>
    </row>
    <row r="886" spans="1:9" x14ac:dyDescent="0.25">
      <c r="A886" t="s">
        <v>154</v>
      </c>
      <c r="B886">
        <v>34</v>
      </c>
      <c r="C886">
        <v>80</v>
      </c>
      <c r="D886">
        <v>114</v>
      </c>
    </row>
    <row r="888" spans="1:9" x14ac:dyDescent="0.25">
      <c r="B888" t="s">
        <v>152</v>
      </c>
    </row>
    <row r="889" spans="1:9" x14ac:dyDescent="0.25">
      <c r="A889" t="s">
        <v>236</v>
      </c>
      <c r="B889" t="s">
        <v>9</v>
      </c>
      <c r="C889" t="s">
        <v>10</v>
      </c>
      <c r="D889" t="s">
        <v>11</v>
      </c>
      <c r="E889" t="s">
        <v>12</v>
      </c>
      <c r="F889" t="s">
        <v>13</v>
      </c>
      <c r="G889" t="s">
        <v>14</v>
      </c>
      <c r="H889" t="s">
        <v>15</v>
      </c>
      <c r="I889" t="s">
        <v>154</v>
      </c>
    </row>
    <row r="890" spans="1:9" x14ac:dyDescent="0.25">
      <c r="B890" t="s">
        <v>153</v>
      </c>
      <c r="C890" t="s">
        <v>153</v>
      </c>
      <c r="D890" t="s">
        <v>153</v>
      </c>
      <c r="E890" t="s">
        <v>153</v>
      </c>
      <c r="F890" t="s">
        <v>153</v>
      </c>
      <c r="G890" t="s">
        <v>153</v>
      </c>
      <c r="H890" t="s">
        <v>153</v>
      </c>
      <c r="I890" t="s">
        <v>153</v>
      </c>
    </row>
    <row r="891" spans="1:9" x14ac:dyDescent="0.25">
      <c r="A891">
        <v>0</v>
      </c>
      <c r="B891">
        <v>6</v>
      </c>
      <c r="C891">
        <v>1</v>
      </c>
      <c r="D891">
        <v>1</v>
      </c>
      <c r="E891">
        <v>1</v>
      </c>
      <c r="F891">
        <v>0</v>
      </c>
      <c r="G891">
        <v>0</v>
      </c>
      <c r="H891">
        <v>0</v>
      </c>
      <c r="I891">
        <v>9</v>
      </c>
    </row>
    <row r="892" spans="1:9" x14ac:dyDescent="0.25">
      <c r="A892">
        <v>1</v>
      </c>
      <c r="B892">
        <v>5</v>
      </c>
      <c r="C892">
        <v>0</v>
      </c>
      <c r="D892">
        <v>2</v>
      </c>
      <c r="E892">
        <v>2</v>
      </c>
      <c r="F892">
        <v>1</v>
      </c>
      <c r="G892">
        <v>0</v>
      </c>
      <c r="H892">
        <v>2</v>
      </c>
      <c r="I892">
        <v>12</v>
      </c>
    </row>
    <row r="893" spans="1:9" x14ac:dyDescent="0.25">
      <c r="A893">
        <v>2</v>
      </c>
      <c r="B893">
        <v>2</v>
      </c>
      <c r="C893">
        <v>1</v>
      </c>
      <c r="D893">
        <v>3</v>
      </c>
      <c r="E893">
        <v>3</v>
      </c>
      <c r="F893">
        <v>2</v>
      </c>
      <c r="G893">
        <v>0</v>
      </c>
      <c r="H893">
        <v>3</v>
      </c>
      <c r="I893">
        <v>14</v>
      </c>
    </row>
    <row r="894" spans="1:9" x14ac:dyDescent="0.25">
      <c r="A894">
        <v>3</v>
      </c>
      <c r="B894">
        <v>3</v>
      </c>
      <c r="C894">
        <v>5</v>
      </c>
      <c r="D894">
        <v>2</v>
      </c>
      <c r="E894">
        <v>2</v>
      </c>
      <c r="F894">
        <v>3</v>
      </c>
      <c r="G894">
        <v>1</v>
      </c>
      <c r="H894">
        <v>3</v>
      </c>
      <c r="I894">
        <v>19</v>
      </c>
    </row>
    <row r="895" spans="1:9" x14ac:dyDescent="0.25">
      <c r="A895">
        <v>4</v>
      </c>
      <c r="B895">
        <v>4</v>
      </c>
      <c r="C895">
        <v>6</v>
      </c>
      <c r="D895">
        <v>3</v>
      </c>
      <c r="E895">
        <v>4</v>
      </c>
      <c r="F895">
        <v>5</v>
      </c>
      <c r="G895">
        <v>3</v>
      </c>
      <c r="H895">
        <v>7</v>
      </c>
      <c r="I895">
        <v>32</v>
      </c>
    </row>
    <row r="896" spans="1:9" x14ac:dyDescent="0.25">
      <c r="A896">
        <v>5</v>
      </c>
      <c r="B896">
        <v>3</v>
      </c>
      <c r="C896">
        <v>3</v>
      </c>
      <c r="D896">
        <v>6</v>
      </c>
      <c r="E896">
        <v>6</v>
      </c>
      <c r="F896">
        <v>1</v>
      </c>
      <c r="G896">
        <v>3</v>
      </c>
      <c r="H896">
        <v>3</v>
      </c>
      <c r="I896">
        <v>25</v>
      </c>
    </row>
    <row r="897" spans="1:9" x14ac:dyDescent="0.25">
      <c r="A897">
        <v>6</v>
      </c>
      <c r="B897">
        <v>2</v>
      </c>
      <c r="C897">
        <v>3</v>
      </c>
      <c r="D897">
        <v>3</v>
      </c>
      <c r="E897">
        <v>4</v>
      </c>
      <c r="F897">
        <v>2</v>
      </c>
      <c r="G897">
        <v>1</v>
      </c>
      <c r="H897">
        <v>3</v>
      </c>
      <c r="I897">
        <v>18</v>
      </c>
    </row>
    <row r="898" spans="1:9" x14ac:dyDescent="0.25">
      <c r="A898">
        <v>7</v>
      </c>
      <c r="B898">
        <v>2</v>
      </c>
      <c r="C898">
        <v>0</v>
      </c>
      <c r="D898">
        <v>0</v>
      </c>
      <c r="E898">
        <v>0</v>
      </c>
      <c r="F898">
        <v>1</v>
      </c>
      <c r="G898">
        <v>0</v>
      </c>
      <c r="H898">
        <v>2</v>
      </c>
      <c r="I898">
        <v>5</v>
      </c>
    </row>
    <row r="899" spans="1:9" x14ac:dyDescent="0.25">
      <c r="A899" t="s">
        <v>154</v>
      </c>
      <c r="B899">
        <v>27</v>
      </c>
      <c r="C899">
        <v>19</v>
      </c>
      <c r="D899">
        <v>20</v>
      </c>
      <c r="E899">
        <v>22</v>
      </c>
      <c r="F899">
        <v>15</v>
      </c>
      <c r="G899">
        <v>8</v>
      </c>
      <c r="H899">
        <v>23</v>
      </c>
      <c r="I899">
        <v>134</v>
      </c>
    </row>
    <row r="901" spans="1:9" x14ac:dyDescent="0.25">
      <c r="B901" t="s">
        <v>152</v>
      </c>
    </row>
    <row r="902" spans="1:9" x14ac:dyDescent="0.25">
      <c r="A902" t="s">
        <v>172</v>
      </c>
      <c r="B902" t="s">
        <v>9</v>
      </c>
      <c r="C902" t="s">
        <v>10</v>
      </c>
      <c r="D902" t="s">
        <v>11</v>
      </c>
      <c r="E902" t="s">
        <v>12</v>
      </c>
      <c r="F902" t="s">
        <v>13</v>
      </c>
      <c r="G902" t="s">
        <v>14</v>
      </c>
      <c r="H902" t="s">
        <v>15</v>
      </c>
      <c r="I902" t="s">
        <v>154</v>
      </c>
    </row>
    <row r="903" spans="1:9" x14ac:dyDescent="0.25">
      <c r="B903" t="s">
        <v>153</v>
      </c>
      <c r="C903" t="s">
        <v>153</v>
      </c>
      <c r="D903" t="s">
        <v>153</v>
      </c>
      <c r="E903" t="s">
        <v>153</v>
      </c>
      <c r="F903" t="s">
        <v>153</v>
      </c>
      <c r="G903" t="s">
        <v>153</v>
      </c>
      <c r="H903" t="s">
        <v>153</v>
      </c>
      <c r="I903" t="s">
        <v>153</v>
      </c>
    </row>
    <row r="904" spans="1:9" x14ac:dyDescent="0.25">
      <c r="A904" t="s">
        <v>156</v>
      </c>
      <c r="B904">
        <v>12</v>
      </c>
      <c r="C904">
        <v>3</v>
      </c>
      <c r="D904">
        <v>7</v>
      </c>
      <c r="E904">
        <v>1</v>
      </c>
      <c r="F904">
        <v>2</v>
      </c>
      <c r="G904">
        <v>1</v>
      </c>
      <c r="H904">
        <v>9</v>
      </c>
      <c r="I904">
        <v>35</v>
      </c>
    </row>
    <row r="905" spans="1:9" x14ac:dyDescent="0.25">
      <c r="A905" t="s">
        <v>157</v>
      </c>
      <c r="B905">
        <v>15</v>
      </c>
      <c r="C905">
        <v>16</v>
      </c>
      <c r="D905">
        <v>13</v>
      </c>
      <c r="E905">
        <v>21</v>
      </c>
      <c r="F905">
        <v>13</v>
      </c>
      <c r="G905">
        <v>7</v>
      </c>
      <c r="H905">
        <v>14</v>
      </c>
      <c r="I905">
        <v>99</v>
      </c>
    </row>
    <row r="906" spans="1:9" x14ac:dyDescent="0.25">
      <c r="A906" t="s">
        <v>154</v>
      </c>
      <c r="B906">
        <v>27</v>
      </c>
      <c r="C906">
        <v>19</v>
      </c>
      <c r="D906">
        <v>20</v>
      </c>
      <c r="E906">
        <v>22</v>
      </c>
      <c r="F906">
        <v>15</v>
      </c>
      <c r="G906">
        <v>8</v>
      </c>
      <c r="H906">
        <v>23</v>
      </c>
      <c r="I906">
        <v>134</v>
      </c>
    </row>
    <row r="908" spans="1:9" x14ac:dyDescent="0.25">
      <c r="B908" t="s">
        <v>152</v>
      </c>
    </row>
    <row r="909" spans="1:9" x14ac:dyDescent="0.25">
      <c r="A909" t="s">
        <v>174</v>
      </c>
      <c r="B909" t="s">
        <v>9</v>
      </c>
      <c r="C909" t="s">
        <v>10</v>
      </c>
      <c r="D909" t="s">
        <v>11</v>
      </c>
      <c r="E909" t="s">
        <v>12</v>
      </c>
      <c r="F909" t="s">
        <v>13</v>
      </c>
      <c r="G909" t="s">
        <v>14</v>
      </c>
      <c r="H909" t="s">
        <v>15</v>
      </c>
      <c r="I909" t="s">
        <v>154</v>
      </c>
    </row>
    <row r="910" spans="1:9" x14ac:dyDescent="0.25">
      <c r="B910" t="s">
        <v>153</v>
      </c>
      <c r="C910" t="s">
        <v>153</v>
      </c>
      <c r="D910" t="s">
        <v>153</v>
      </c>
      <c r="E910" t="s">
        <v>153</v>
      </c>
      <c r="F910" t="s">
        <v>153</v>
      </c>
      <c r="G910" t="s">
        <v>153</v>
      </c>
      <c r="H910" t="s">
        <v>153</v>
      </c>
      <c r="I910" t="s">
        <v>153</v>
      </c>
    </row>
    <row r="911" spans="1:9" x14ac:dyDescent="0.25">
      <c r="A911" t="s">
        <v>156</v>
      </c>
      <c r="B911">
        <v>16</v>
      </c>
      <c r="C911">
        <v>10</v>
      </c>
      <c r="D911">
        <v>17</v>
      </c>
      <c r="E911">
        <v>18</v>
      </c>
      <c r="F911">
        <v>9</v>
      </c>
      <c r="G911">
        <v>3</v>
      </c>
      <c r="H911">
        <v>15</v>
      </c>
      <c r="I911">
        <v>88</v>
      </c>
    </row>
    <row r="912" spans="1:9" x14ac:dyDescent="0.25">
      <c r="A912" t="s">
        <v>157</v>
      </c>
      <c r="B912">
        <v>11</v>
      </c>
      <c r="C912">
        <v>9</v>
      </c>
      <c r="D912">
        <v>3</v>
      </c>
      <c r="E912">
        <v>4</v>
      </c>
      <c r="F912">
        <v>6</v>
      </c>
      <c r="G912">
        <v>5</v>
      </c>
      <c r="H912">
        <v>8</v>
      </c>
      <c r="I912">
        <v>46</v>
      </c>
    </row>
    <row r="913" spans="1:9" x14ac:dyDescent="0.25">
      <c r="A913" t="s">
        <v>154</v>
      </c>
      <c r="B913">
        <v>27</v>
      </c>
      <c r="C913">
        <v>19</v>
      </c>
      <c r="D913">
        <v>20</v>
      </c>
      <c r="E913">
        <v>22</v>
      </c>
      <c r="F913">
        <v>15</v>
      </c>
      <c r="G913">
        <v>8</v>
      </c>
      <c r="H913">
        <v>23</v>
      </c>
      <c r="I913">
        <v>134</v>
      </c>
    </row>
    <row r="915" spans="1:9" x14ac:dyDescent="0.25">
      <c r="B915" t="s">
        <v>152</v>
      </c>
    </row>
    <row r="916" spans="1:9" x14ac:dyDescent="0.25">
      <c r="A916" t="s">
        <v>176</v>
      </c>
      <c r="B916" t="s">
        <v>9</v>
      </c>
      <c r="C916" t="s">
        <v>10</v>
      </c>
      <c r="D916" t="s">
        <v>11</v>
      </c>
      <c r="E916" t="s">
        <v>12</v>
      </c>
      <c r="F916" t="s">
        <v>13</v>
      </c>
      <c r="G916" t="s">
        <v>14</v>
      </c>
      <c r="H916" t="s">
        <v>15</v>
      </c>
      <c r="I916" t="s">
        <v>154</v>
      </c>
    </row>
    <row r="917" spans="1:9" x14ac:dyDescent="0.25">
      <c r="B917" t="s">
        <v>153</v>
      </c>
      <c r="C917" t="s">
        <v>153</v>
      </c>
      <c r="D917" t="s">
        <v>153</v>
      </c>
      <c r="E917" t="s">
        <v>153</v>
      </c>
      <c r="F917" t="s">
        <v>153</v>
      </c>
      <c r="G917" t="s">
        <v>153</v>
      </c>
      <c r="H917" t="s">
        <v>153</v>
      </c>
      <c r="I917" t="s">
        <v>153</v>
      </c>
    </row>
    <row r="918" spans="1:9" x14ac:dyDescent="0.25">
      <c r="A918" t="s">
        <v>156</v>
      </c>
      <c r="B918">
        <v>16</v>
      </c>
      <c r="C918">
        <v>5</v>
      </c>
      <c r="D918">
        <v>9</v>
      </c>
      <c r="E918">
        <v>10</v>
      </c>
      <c r="F918">
        <v>6</v>
      </c>
      <c r="G918">
        <v>4</v>
      </c>
      <c r="H918">
        <v>12</v>
      </c>
      <c r="I918">
        <v>62</v>
      </c>
    </row>
    <row r="919" spans="1:9" x14ac:dyDescent="0.25">
      <c r="A919" t="s">
        <v>157</v>
      </c>
      <c r="B919">
        <v>11</v>
      </c>
      <c r="C919">
        <v>14</v>
      </c>
      <c r="D919">
        <v>11</v>
      </c>
      <c r="E919">
        <v>12</v>
      </c>
      <c r="F919">
        <v>9</v>
      </c>
      <c r="G919">
        <v>4</v>
      </c>
      <c r="H919">
        <v>11</v>
      </c>
      <c r="I919">
        <v>72</v>
      </c>
    </row>
    <row r="920" spans="1:9" x14ac:dyDescent="0.25">
      <c r="A920" t="s">
        <v>154</v>
      </c>
      <c r="B920">
        <v>27</v>
      </c>
      <c r="C920">
        <v>19</v>
      </c>
      <c r="D920">
        <v>20</v>
      </c>
      <c r="E920">
        <v>22</v>
      </c>
      <c r="F920">
        <v>15</v>
      </c>
      <c r="G920">
        <v>8</v>
      </c>
      <c r="H920">
        <v>23</v>
      </c>
      <c r="I920">
        <v>134</v>
      </c>
    </row>
    <row r="922" spans="1:9" x14ac:dyDescent="0.25">
      <c r="B922" t="s">
        <v>152</v>
      </c>
    </row>
    <row r="923" spans="1:9" x14ac:dyDescent="0.25">
      <c r="A923" t="s">
        <v>178</v>
      </c>
      <c r="B923" t="s">
        <v>9</v>
      </c>
      <c r="C923" t="s">
        <v>10</v>
      </c>
      <c r="D923" t="s">
        <v>11</v>
      </c>
      <c r="E923" t="s">
        <v>12</v>
      </c>
      <c r="F923" t="s">
        <v>13</v>
      </c>
      <c r="G923" t="s">
        <v>14</v>
      </c>
      <c r="H923" t="s">
        <v>15</v>
      </c>
      <c r="I923" t="s">
        <v>154</v>
      </c>
    </row>
    <row r="924" spans="1:9" x14ac:dyDescent="0.25">
      <c r="B924" t="s">
        <v>153</v>
      </c>
      <c r="C924" t="s">
        <v>153</v>
      </c>
      <c r="D924" t="s">
        <v>153</v>
      </c>
      <c r="E924" t="s">
        <v>153</v>
      </c>
      <c r="F924" t="s">
        <v>153</v>
      </c>
      <c r="G924" t="s">
        <v>153</v>
      </c>
      <c r="H924" t="s">
        <v>153</v>
      </c>
      <c r="I924" t="s">
        <v>153</v>
      </c>
    </row>
    <row r="925" spans="1:9" x14ac:dyDescent="0.25">
      <c r="A925" t="s">
        <v>156</v>
      </c>
      <c r="B925">
        <v>13</v>
      </c>
      <c r="C925">
        <v>1</v>
      </c>
      <c r="D925">
        <v>5</v>
      </c>
      <c r="E925">
        <v>5</v>
      </c>
      <c r="F925">
        <v>0</v>
      </c>
      <c r="G925">
        <v>0</v>
      </c>
      <c r="H925">
        <v>5</v>
      </c>
      <c r="I925">
        <v>29</v>
      </c>
    </row>
    <row r="926" spans="1:9" x14ac:dyDescent="0.25">
      <c r="A926" t="s">
        <v>157</v>
      </c>
      <c r="B926">
        <v>14</v>
      </c>
      <c r="C926">
        <v>18</v>
      </c>
      <c r="D926">
        <v>15</v>
      </c>
      <c r="E926">
        <v>17</v>
      </c>
      <c r="F926">
        <v>15</v>
      </c>
      <c r="G926">
        <v>8</v>
      </c>
      <c r="H926">
        <v>18</v>
      </c>
      <c r="I926">
        <v>105</v>
      </c>
    </row>
    <row r="927" spans="1:9" x14ac:dyDescent="0.25">
      <c r="A927" t="s">
        <v>154</v>
      </c>
      <c r="B927">
        <v>27</v>
      </c>
      <c r="C927">
        <v>19</v>
      </c>
      <c r="D927">
        <v>20</v>
      </c>
      <c r="E927">
        <v>22</v>
      </c>
      <c r="F927">
        <v>15</v>
      </c>
      <c r="G927">
        <v>8</v>
      </c>
      <c r="H927">
        <v>23</v>
      </c>
      <c r="I927">
        <v>134</v>
      </c>
    </row>
    <row r="929" spans="1:9" x14ac:dyDescent="0.25">
      <c r="B929" t="s">
        <v>152</v>
      </c>
    </row>
    <row r="930" spans="1:9" x14ac:dyDescent="0.25">
      <c r="A930" t="s">
        <v>180</v>
      </c>
      <c r="B930" t="s">
        <v>9</v>
      </c>
      <c r="C930" t="s">
        <v>10</v>
      </c>
      <c r="D930" t="s">
        <v>11</v>
      </c>
      <c r="E930" t="s">
        <v>12</v>
      </c>
      <c r="F930" t="s">
        <v>13</v>
      </c>
      <c r="G930" t="s">
        <v>14</v>
      </c>
      <c r="H930" t="s">
        <v>15</v>
      </c>
      <c r="I930" t="s">
        <v>154</v>
      </c>
    </row>
    <row r="931" spans="1:9" x14ac:dyDescent="0.25">
      <c r="B931" t="s">
        <v>153</v>
      </c>
      <c r="C931" t="s">
        <v>153</v>
      </c>
      <c r="D931" t="s">
        <v>153</v>
      </c>
      <c r="E931" t="s">
        <v>153</v>
      </c>
      <c r="F931" t="s">
        <v>153</v>
      </c>
      <c r="G931" t="s">
        <v>153</v>
      </c>
      <c r="H931" t="s">
        <v>153</v>
      </c>
      <c r="I931" t="s">
        <v>153</v>
      </c>
    </row>
    <row r="932" spans="1:9" x14ac:dyDescent="0.25">
      <c r="A932" t="s">
        <v>156</v>
      </c>
      <c r="B932">
        <v>16</v>
      </c>
      <c r="C932">
        <v>15</v>
      </c>
      <c r="D932">
        <v>2</v>
      </c>
      <c r="E932">
        <v>8</v>
      </c>
      <c r="F932">
        <v>9</v>
      </c>
      <c r="G932">
        <v>3</v>
      </c>
      <c r="H932">
        <v>0</v>
      </c>
      <c r="I932">
        <v>53</v>
      </c>
    </row>
    <row r="933" spans="1:9" x14ac:dyDescent="0.25">
      <c r="A933" t="s">
        <v>157</v>
      </c>
      <c r="B933">
        <v>11</v>
      </c>
      <c r="C933">
        <v>4</v>
      </c>
      <c r="D933">
        <v>18</v>
      </c>
      <c r="E933">
        <v>14</v>
      </c>
      <c r="F933">
        <v>6</v>
      </c>
      <c r="G933">
        <v>5</v>
      </c>
      <c r="H933">
        <v>23</v>
      </c>
      <c r="I933">
        <v>81</v>
      </c>
    </row>
    <row r="934" spans="1:9" x14ac:dyDescent="0.25">
      <c r="A934" t="s">
        <v>154</v>
      </c>
      <c r="B934">
        <v>27</v>
      </c>
      <c r="C934">
        <v>19</v>
      </c>
      <c r="D934">
        <v>20</v>
      </c>
      <c r="E934">
        <v>22</v>
      </c>
      <c r="F934">
        <v>15</v>
      </c>
      <c r="G934">
        <v>8</v>
      </c>
      <c r="H934">
        <v>23</v>
      </c>
      <c r="I934">
        <v>134</v>
      </c>
    </row>
    <row r="936" spans="1:9" x14ac:dyDescent="0.25">
      <c r="B936" t="s">
        <v>152</v>
      </c>
    </row>
    <row r="937" spans="1:9" x14ac:dyDescent="0.25">
      <c r="A937" t="s">
        <v>182</v>
      </c>
      <c r="B937" t="s">
        <v>9</v>
      </c>
      <c r="C937" t="s">
        <v>10</v>
      </c>
      <c r="D937" t="s">
        <v>11</v>
      </c>
      <c r="E937" t="s">
        <v>12</v>
      </c>
      <c r="F937" t="s">
        <v>13</v>
      </c>
      <c r="G937" t="s">
        <v>14</v>
      </c>
      <c r="H937" t="s">
        <v>15</v>
      </c>
      <c r="I937" t="s">
        <v>154</v>
      </c>
    </row>
    <row r="938" spans="1:9" x14ac:dyDescent="0.25">
      <c r="B938" t="s">
        <v>153</v>
      </c>
      <c r="C938" t="s">
        <v>153</v>
      </c>
      <c r="D938" t="s">
        <v>153</v>
      </c>
      <c r="E938" t="s">
        <v>153</v>
      </c>
      <c r="F938" t="s">
        <v>153</v>
      </c>
      <c r="G938" t="s">
        <v>153</v>
      </c>
      <c r="H938" t="s">
        <v>153</v>
      </c>
      <c r="I938" t="s">
        <v>153</v>
      </c>
    </row>
    <row r="939" spans="1:9" x14ac:dyDescent="0.25">
      <c r="A939" t="s">
        <v>156</v>
      </c>
      <c r="B939">
        <v>17</v>
      </c>
      <c r="C939">
        <v>7</v>
      </c>
      <c r="D939">
        <v>6</v>
      </c>
      <c r="E939">
        <v>10</v>
      </c>
      <c r="F939">
        <v>7</v>
      </c>
      <c r="G939">
        <v>2</v>
      </c>
      <c r="H939">
        <v>10</v>
      </c>
      <c r="I939">
        <v>59</v>
      </c>
    </row>
    <row r="940" spans="1:9" x14ac:dyDescent="0.25">
      <c r="A940" t="s">
        <v>157</v>
      </c>
      <c r="B940">
        <v>10</v>
      </c>
      <c r="C940">
        <v>12</v>
      </c>
      <c r="D940">
        <v>14</v>
      </c>
      <c r="E940">
        <v>12</v>
      </c>
      <c r="F940">
        <v>8</v>
      </c>
      <c r="G940">
        <v>6</v>
      </c>
      <c r="H940">
        <v>13</v>
      </c>
      <c r="I940">
        <v>75</v>
      </c>
    </row>
    <row r="941" spans="1:9" x14ac:dyDescent="0.25">
      <c r="A941" t="s">
        <v>154</v>
      </c>
      <c r="B941">
        <v>27</v>
      </c>
      <c r="C941">
        <v>19</v>
      </c>
      <c r="D941">
        <v>20</v>
      </c>
      <c r="E941">
        <v>22</v>
      </c>
      <c r="F941">
        <v>15</v>
      </c>
      <c r="G941">
        <v>8</v>
      </c>
      <c r="H941">
        <v>23</v>
      </c>
      <c r="I941">
        <v>134</v>
      </c>
    </row>
    <row r="943" spans="1:9" x14ac:dyDescent="0.25">
      <c r="B943" t="s">
        <v>152</v>
      </c>
    </row>
    <row r="944" spans="1:9" x14ac:dyDescent="0.25">
      <c r="A944" t="s">
        <v>184</v>
      </c>
      <c r="B944" t="s">
        <v>9</v>
      </c>
      <c r="C944" t="s">
        <v>10</v>
      </c>
      <c r="D944" t="s">
        <v>11</v>
      </c>
      <c r="E944" t="s">
        <v>12</v>
      </c>
      <c r="F944" t="s">
        <v>13</v>
      </c>
      <c r="G944" t="s">
        <v>14</v>
      </c>
      <c r="H944" t="s">
        <v>15</v>
      </c>
      <c r="I944" t="s">
        <v>154</v>
      </c>
    </row>
    <row r="945" spans="1:9" x14ac:dyDescent="0.25">
      <c r="B945" t="s">
        <v>153</v>
      </c>
      <c r="C945" t="s">
        <v>153</v>
      </c>
      <c r="D945" t="s">
        <v>153</v>
      </c>
      <c r="E945" t="s">
        <v>153</v>
      </c>
      <c r="F945" t="s">
        <v>153</v>
      </c>
      <c r="G945" t="s">
        <v>153</v>
      </c>
      <c r="H945" t="s">
        <v>153</v>
      </c>
      <c r="I945" t="s">
        <v>153</v>
      </c>
    </row>
    <row r="946" spans="1:9" x14ac:dyDescent="0.25">
      <c r="A946" t="s">
        <v>156</v>
      </c>
      <c r="B946">
        <v>24</v>
      </c>
      <c r="C946">
        <v>18</v>
      </c>
      <c r="D946">
        <v>20</v>
      </c>
      <c r="E946">
        <v>18</v>
      </c>
      <c r="F946">
        <v>14</v>
      </c>
      <c r="G946">
        <v>7</v>
      </c>
      <c r="H946">
        <v>18</v>
      </c>
      <c r="I946">
        <v>119</v>
      </c>
    </row>
    <row r="947" spans="1:9" x14ac:dyDescent="0.25">
      <c r="A947" t="s">
        <v>157</v>
      </c>
      <c r="B947">
        <v>3</v>
      </c>
      <c r="C947">
        <v>1</v>
      </c>
      <c r="D947">
        <v>0</v>
      </c>
      <c r="E947">
        <v>4</v>
      </c>
      <c r="F947">
        <v>1</v>
      </c>
      <c r="G947">
        <v>1</v>
      </c>
      <c r="H947">
        <v>5</v>
      </c>
      <c r="I947">
        <v>15</v>
      </c>
    </row>
    <row r="948" spans="1:9" x14ac:dyDescent="0.25">
      <c r="A948" t="s">
        <v>154</v>
      </c>
      <c r="B948">
        <v>27</v>
      </c>
      <c r="C948">
        <v>19</v>
      </c>
      <c r="D948">
        <v>20</v>
      </c>
      <c r="E948">
        <v>22</v>
      </c>
      <c r="F948">
        <v>15</v>
      </c>
      <c r="G948">
        <v>8</v>
      </c>
      <c r="H948">
        <v>23</v>
      </c>
      <c r="I948">
        <v>134</v>
      </c>
    </row>
    <row r="950" spans="1:9" x14ac:dyDescent="0.25">
      <c r="B950" t="s">
        <v>152</v>
      </c>
    </row>
    <row r="951" spans="1:9" x14ac:dyDescent="0.25">
      <c r="A951" t="s">
        <v>237</v>
      </c>
      <c r="B951" t="s">
        <v>9</v>
      </c>
      <c r="C951" t="s">
        <v>10</v>
      </c>
      <c r="D951" t="s">
        <v>11</v>
      </c>
      <c r="E951" t="s">
        <v>12</v>
      </c>
      <c r="F951" t="s">
        <v>13</v>
      </c>
      <c r="G951" t="s">
        <v>14</v>
      </c>
      <c r="H951" t="s">
        <v>15</v>
      </c>
      <c r="I951" t="s">
        <v>154</v>
      </c>
    </row>
    <row r="952" spans="1:9" x14ac:dyDescent="0.25">
      <c r="B952" t="s">
        <v>153</v>
      </c>
      <c r="C952" t="s">
        <v>153</v>
      </c>
      <c r="D952" t="s">
        <v>153</v>
      </c>
      <c r="E952" t="s">
        <v>153</v>
      </c>
      <c r="F952" t="s">
        <v>153</v>
      </c>
      <c r="G952" t="s">
        <v>153</v>
      </c>
      <c r="H952" t="s">
        <v>153</v>
      </c>
      <c r="I952" t="s">
        <v>153</v>
      </c>
    </row>
    <row r="953" spans="1:9" x14ac:dyDescent="0.25">
      <c r="A953">
        <v>0</v>
      </c>
      <c r="B953">
        <v>7</v>
      </c>
      <c r="C953">
        <v>4</v>
      </c>
      <c r="D953">
        <v>3</v>
      </c>
      <c r="E953">
        <v>3</v>
      </c>
      <c r="F953">
        <v>4</v>
      </c>
      <c r="G953">
        <v>1</v>
      </c>
      <c r="H953">
        <v>3</v>
      </c>
      <c r="I953">
        <v>25</v>
      </c>
    </row>
    <row r="954" spans="1:9" x14ac:dyDescent="0.25">
      <c r="A954">
        <v>1</v>
      </c>
      <c r="B954">
        <v>8</v>
      </c>
      <c r="C954">
        <v>3</v>
      </c>
      <c r="D954">
        <v>1</v>
      </c>
      <c r="E954">
        <v>2</v>
      </c>
      <c r="F954">
        <v>3</v>
      </c>
      <c r="G954">
        <v>2</v>
      </c>
      <c r="H954">
        <v>1</v>
      </c>
      <c r="I954">
        <v>20</v>
      </c>
    </row>
    <row r="955" spans="1:9" x14ac:dyDescent="0.25">
      <c r="A955">
        <v>2</v>
      </c>
      <c r="B955">
        <v>6</v>
      </c>
      <c r="C955">
        <v>5</v>
      </c>
      <c r="D955">
        <v>2</v>
      </c>
      <c r="E955">
        <v>7</v>
      </c>
      <c r="F955">
        <v>2</v>
      </c>
      <c r="G955">
        <v>0</v>
      </c>
      <c r="H955">
        <v>4</v>
      </c>
      <c r="I955">
        <v>26</v>
      </c>
    </row>
    <row r="956" spans="1:9" x14ac:dyDescent="0.25">
      <c r="A956">
        <v>3</v>
      </c>
      <c r="B956">
        <v>4</v>
      </c>
      <c r="C956">
        <v>4</v>
      </c>
      <c r="D956">
        <v>7</v>
      </c>
      <c r="E956">
        <v>8</v>
      </c>
      <c r="F956">
        <v>3</v>
      </c>
      <c r="G956">
        <v>3</v>
      </c>
      <c r="H956">
        <v>4</v>
      </c>
      <c r="I956">
        <v>33</v>
      </c>
    </row>
    <row r="957" spans="1:9" x14ac:dyDescent="0.25">
      <c r="A957">
        <v>4</v>
      </c>
      <c r="B957">
        <v>2</v>
      </c>
      <c r="C957">
        <v>3</v>
      </c>
      <c r="D957">
        <v>7</v>
      </c>
      <c r="E957">
        <v>2</v>
      </c>
      <c r="F957">
        <v>3</v>
      </c>
      <c r="G957">
        <v>2</v>
      </c>
      <c r="H957">
        <v>11</v>
      </c>
      <c r="I957">
        <v>30</v>
      </c>
    </row>
    <row r="958" spans="1:9" x14ac:dyDescent="0.25">
      <c r="A958" t="s">
        <v>154</v>
      </c>
      <c r="B958">
        <v>27</v>
      </c>
      <c r="C958">
        <v>19</v>
      </c>
      <c r="D958">
        <v>20</v>
      </c>
      <c r="E958">
        <v>22</v>
      </c>
      <c r="F958">
        <v>15</v>
      </c>
      <c r="G958">
        <v>8</v>
      </c>
      <c r="H958">
        <v>23</v>
      </c>
      <c r="I958">
        <v>134</v>
      </c>
    </row>
    <row r="960" spans="1:9" x14ac:dyDescent="0.25">
      <c r="B960" t="s">
        <v>152</v>
      </c>
    </row>
    <row r="961" spans="1:9" x14ac:dyDescent="0.25">
      <c r="A961" t="s">
        <v>196</v>
      </c>
      <c r="B961" t="s">
        <v>9</v>
      </c>
      <c r="C961" t="s">
        <v>10</v>
      </c>
      <c r="D961" t="s">
        <v>11</v>
      </c>
      <c r="E961" t="s">
        <v>12</v>
      </c>
      <c r="F961" t="s">
        <v>13</v>
      </c>
      <c r="G961" t="s">
        <v>14</v>
      </c>
      <c r="H961" t="s">
        <v>15</v>
      </c>
      <c r="I961" t="s">
        <v>154</v>
      </c>
    </row>
    <row r="962" spans="1:9" x14ac:dyDescent="0.25">
      <c r="B962" t="s">
        <v>153</v>
      </c>
      <c r="C962" t="s">
        <v>153</v>
      </c>
      <c r="D962" t="s">
        <v>153</v>
      </c>
      <c r="E962" t="s">
        <v>153</v>
      </c>
      <c r="F962" t="s">
        <v>153</v>
      </c>
      <c r="G962" t="s">
        <v>153</v>
      </c>
      <c r="H962" t="s">
        <v>153</v>
      </c>
      <c r="I962" t="s">
        <v>153</v>
      </c>
    </row>
    <row r="963" spans="1:9" x14ac:dyDescent="0.25">
      <c r="A963" t="s">
        <v>156</v>
      </c>
      <c r="B963">
        <v>24</v>
      </c>
      <c r="C963">
        <v>13</v>
      </c>
      <c r="D963">
        <v>9</v>
      </c>
      <c r="E963">
        <v>6</v>
      </c>
      <c r="F963">
        <v>10</v>
      </c>
      <c r="G963">
        <v>4</v>
      </c>
      <c r="H963">
        <v>11</v>
      </c>
      <c r="I963">
        <v>77</v>
      </c>
    </row>
    <row r="964" spans="1:9" x14ac:dyDescent="0.25">
      <c r="A964" t="s">
        <v>157</v>
      </c>
      <c r="B964">
        <v>3</v>
      </c>
      <c r="C964">
        <v>6</v>
      </c>
      <c r="D964">
        <v>11</v>
      </c>
      <c r="E964">
        <v>16</v>
      </c>
      <c r="F964">
        <v>5</v>
      </c>
      <c r="G964">
        <v>4</v>
      </c>
      <c r="H964">
        <v>12</v>
      </c>
      <c r="I964">
        <v>57</v>
      </c>
    </row>
    <row r="965" spans="1:9" x14ac:dyDescent="0.25">
      <c r="A965" t="s">
        <v>154</v>
      </c>
      <c r="B965">
        <v>27</v>
      </c>
      <c r="C965">
        <v>19</v>
      </c>
      <c r="D965">
        <v>20</v>
      </c>
      <c r="E965">
        <v>22</v>
      </c>
      <c r="F965">
        <v>15</v>
      </c>
      <c r="G965">
        <v>8</v>
      </c>
      <c r="H965">
        <v>23</v>
      </c>
      <c r="I965">
        <v>134</v>
      </c>
    </row>
    <row r="967" spans="1:9" x14ac:dyDescent="0.25">
      <c r="B967" t="s">
        <v>152</v>
      </c>
    </row>
    <row r="968" spans="1:9" x14ac:dyDescent="0.25">
      <c r="A968" t="s">
        <v>198</v>
      </c>
      <c r="B968" t="s">
        <v>9</v>
      </c>
      <c r="C968" t="s">
        <v>10</v>
      </c>
      <c r="D968" t="s">
        <v>11</v>
      </c>
      <c r="E968" t="s">
        <v>12</v>
      </c>
      <c r="F968" t="s">
        <v>13</v>
      </c>
      <c r="G968" t="s">
        <v>14</v>
      </c>
      <c r="H968" t="s">
        <v>15</v>
      </c>
      <c r="I968" t="s">
        <v>154</v>
      </c>
    </row>
    <row r="969" spans="1:9" x14ac:dyDescent="0.25">
      <c r="B969" t="s">
        <v>153</v>
      </c>
      <c r="C969" t="s">
        <v>153</v>
      </c>
      <c r="D969" t="s">
        <v>153</v>
      </c>
      <c r="E969" t="s">
        <v>153</v>
      </c>
      <c r="F969" t="s">
        <v>153</v>
      </c>
      <c r="G969" t="s">
        <v>153</v>
      </c>
      <c r="H969" t="s">
        <v>153</v>
      </c>
      <c r="I969" t="s">
        <v>153</v>
      </c>
    </row>
    <row r="970" spans="1:9" x14ac:dyDescent="0.25">
      <c r="A970" t="s">
        <v>156</v>
      </c>
      <c r="B970">
        <v>19</v>
      </c>
      <c r="C970">
        <v>10</v>
      </c>
      <c r="D970">
        <v>6</v>
      </c>
      <c r="E970">
        <v>14</v>
      </c>
      <c r="F970">
        <v>9</v>
      </c>
      <c r="G970">
        <v>3</v>
      </c>
      <c r="H970">
        <v>7</v>
      </c>
      <c r="I970">
        <v>68</v>
      </c>
    </row>
    <row r="971" spans="1:9" x14ac:dyDescent="0.25">
      <c r="A971" t="s">
        <v>157</v>
      </c>
      <c r="B971">
        <v>8</v>
      </c>
      <c r="C971">
        <v>9</v>
      </c>
      <c r="D971">
        <v>14</v>
      </c>
      <c r="E971">
        <v>8</v>
      </c>
      <c r="F971">
        <v>6</v>
      </c>
      <c r="G971">
        <v>5</v>
      </c>
      <c r="H971">
        <v>16</v>
      </c>
      <c r="I971">
        <v>66</v>
      </c>
    </row>
    <row r="972" spans="1:9" x14ac:dyDescent="0.25">
      <c r="A972" t="s">
        <v>154</v>
      </c>
      <c r="B972">
        <v>27</v>
      </c>
      <c r="C972">
        <v>19</v>
      </c>
      <c r="D972">
        <v>20</v>
      </c>
      <c r="E972">
        <v>22</v>
      </c>
      <c r="F972">
        <v>15</v>
      </c>
      <c r="G972">
        <v>8</v>
      </c>
      <c r="H972">
        <v>23</v>
      </c>
      <c r="I972">
        <v>134</v>
      </c>
    </row>
    <row r="974" spans="1:9" x14ac:dyDescent="0.25">
      <c r="B974" t="s">
        <v>152</v>
      </c>
    </row>
    <row r="975" spans="1:9" x14ac:dyDescent="0.25">
      <c r="A975" t="s">
        <v>200</v>
      </c>
      <c r="B975" t="s">
        <v>9</v>
      </c>
      <c r="C975" t="s">
        <v>10</v>
      </c>
      <c r="D975" t="s">
        <v>11</v>
      </c>
      <c r="E975" t="s">
        <v>12</v>
      </c>
      <c r="F975" t="s">
        <v>13</v>
      </c>
      <c r="G975" t="s">
        <v>14</v>
      </c>
      <c r="H975" t="s">
        <v>15</v>
      </c>
      <c r="I975" t="s">
        <v>154</v>
      </c>
    </row>
    <row r="976" spans="1:9" x14ac:dyDescent="0.25">
      <c r="B976" t="s">
        <v>153</v>
      </c>
      <c r="C976" t="s">
        <v>153</v>
      </c>
      <c r="D976" t="s">
        <v>153</v>
      </c>
      <c r="E976" t="s">
        <v>153</v>
      </c>
      <c r="F976" t="s">
        <v>153</v>
      </c>
      <c r="G976" t="s">
        <v>153</v>
      </c>
      <c r="H976" t="s">
        <v>153</v>
      </c>
      <c r="I976" t="s">
        <v>153</v>
      </c>
    </row>
    <row r="977" spans="1:9" x14ac:dyDescent="0.25">
      <c r="A977" t="s">
        <v>156</v>
      </c>
      <c r="B977">
        <v>15</v>
      </c>
      <c r="C977">
        <v>4</v>
      </c>
      <c r="D977">
        <v>6</v>
      </c>
      <c r="E977">
        <v>10</v>
      </c>
      <c r="F977">
        <v>8</v>
      </c>
      <c r="G977">
        <v>4</v>
      </c>
      <c r="H977">
        <v>6</v>
      </c>
      <c r="I977">
        <v>53</v>
      </c>
    </row>
    <row r="978" spans="1:9" x14ac:dyDescent="0.25">
      <c r="A978" t="s">
        <v>157</v>
      </c>
      <c r="B978">
        <v>12</v>
      </c>
      <c r="C978">
        <v>15</v>
      </c>
      <c r="D978">
        <v>14</v>
      </c>
      <c r="E978">
        <v>12</v>
      </c>
      <c r="F978">
        <v>7</v>
      </c>
      <c r="G978">
        <v>4</v>
      </c>
      <c r="H978">
        <v>17</v>
      </c>
      <c r="I978">
        <v>81</v>
      </c>
    </row>
    <row r="979" spans="1:9" x14ac:dyDescent="0.25">
      <c r="A979" t="s">
        <v>154</v>
      </c>
      <c r="B979">
        <v>27</v>
      </c>
      <c r="C979">
        <v>19</v>
      </c>
      <c r="D979">
        <v>20</v>
      </c>
      <c r="E979">
        <v>22</v>
      </c>
      <c r="F979">
        <v>15</v>
      </c>
      <c r="G979">
        <v>8</v>
      </c>
      <c r="H979">
        <v>23</v>
      </c>
      <c r="I979">
        <v>134</v>
      </c>
    </row>
    <row r="981" spans="1:9" x14ac:dyDescent="0.25">
      <c r="B981" t="s">
        <v>152</v>
      </c>
    </row>
    <row r="982" spans="1:9" x14ac:dyDescent="0.25">
      <c r="A982" t="s">
        <v>202</v>
      </c>
      <c r="B982" t="s">
        <v>9</v>
      </c>
      <c r="C982" t="s">
        <v>10</v>
      </c>
      <c r="D982" t="s">
        <v>11</v>
      </c>
      <c r="E982" t="s">
        <v>12</v>
      </c>
      <c r="F982" t="s">
        <v>13</v>
      </c>
      <c r="G982" t="s">
        <v>14</v>
      </c>
      <c r="H982" t="s">
        <v>15</v>
      </c>
      <c r="I982" t="s">
        <v>154</v>
      </c>
    </row>
    <row r="983" spans="1:9" x14ac:dyDescent="0.25">
      <c r="B983" t="s">
        <v>153</v>
      </c>
      <c r="C983" t="s">
        <v>153</v>
      </c>
      <c r="D983" t="s">
        <v>153</v>
      </c>
      <c r="E983" t="s">
        <v>153</v>
      </c>
      <c r="F983" t="s">
        <v>153</v>
      </c>
      <c r="G983" t="s">
        <v>153</v>
      </c>
      <c r="H983" t="s">
        <v>153</v>
      </c>
      <c r="I983" t="s">
        <v>153</v>
      </c>
    </row>
    <row r="984" spans="1:9" x14ac:dyDescent="0.25">
      <c r="A984" t="s">
        <v>156</v>
      </c>
      <c r="B984">
        <v>10</v>
      </c>
      <c r="C984">
        <v>12</v>
      </c>
      <c r="D984">
        <v>5</v>
      </c>
      <c r="E984">
        <v>10</v>
      </c>
      <c r="F984">
        <v>5</v>
      </c>
      <c r="G984">
        <v>2</v>
      </c>
      <c r="H984">
        <v>3</v>
      </c>
      <c r="I984">
        <v>47</v>
      </c>
    </row>
    <row r="985" spans="1:9" x14ac:dyDescent="0.25">
      <c r="A985" t="s">
        <v>157</v>
      </c>
      <c r="B985">
        <v>17</v>
      </c>
      <c r="C985">
        <v>7</v>
      </c>
      <c r="D985">
        <v>15</v>
      </c>
      <c r="E985">
        <v>12</v>
      </c>
      <c r="F985">
        <v>10</v>
      </c>
      <c r="G985">
        <v>6</v>
      </c>
      <c r="H985">
        <v>20</v>
      </c>
      <c r="I985">
        <v>87</v>
      </c>
    </row>
    <row r="986" spans="1:9" x14ac:dyDescent="0.25">
      <c r="A986" t="s">
        <v>154</v>
      </c>
      <c r="B986">
        <v>27</v>
      </c>
      <c r="C986">
        <v>19</v>
      </c>
      <c r="D986">
        <v>20</v>
      </c>
      <c r="E986">
        <v>22</v>
      </c>
      <c r="F986">
        <v>15</v>
      </c>
      <c r="G986">
        <v>8</v>
      </c>
      <c r="H986">
        <v>23</v>
      </c>
      <c r="I986">
        <v>134</v>
      </c>
    </row>
    <row r="988" spans="1:9" x14ac:dyDescent="0.25">
      <c r="B988" t="s">
        <v>152</v>
      </c>
    </row>
    <row r="989" spans="1:9" x14ac:dyDescent="0.25">
      <c r="A989" t="s">
        <v>204</v>
      </c>
      <c r="B989" t="s">
        <v>9</v>
      </c>
      <c r="C989" t="s">
        <v>10</v>
      </c>
      <c r="D989" t="s">
        <v>11</v>
      </c>
      <c r="E989" t="s">
        <v>12</v>
      </c>
      <c r="F989" t="s">
        <v>13</v>
      </c>
      <c r="G989" t="s">
        <v>14</v>
      </c>
      <c r="H989" t="s">
        <v>15</v>
      </c>
      <c r="I989" t="s">
        <v>154</v>
      </c>
    </row>
    <row r="990" spans="1:9" x14ac:dyDescent="0.25">
      <c r="B990" t="s">
        <v>153</v>
      </c>
      <c r="C990" t="s">
        <v>153</v>
      </c>
      <c r="D990" t="s">
        <v>153</v>
      </c>
      <c r="E990" t="s">
        <v>153</v>
      </c>
      <c r="F990" t="s">
        <v>153</v>
      </c>
      <c r="G990" t="s">
        <v>153</v>
      </c>
      <c r="H990" t="s">
        <v>153</v>
      </c>
      <c r="I990" t="s">
        <v>153</v>
      </c>
    </row>
    <row r="991" spans="1:9" x14ac:dyDescent="0.25">
      <c r="A991" t="s">
        <v>156</v>
      </c>
      <c r="B991">
        <v>23</v>
      </c>
      <c r="C991">
        <v>14</v>
      </c>
      <c r="D991">
        <v>15</v>
      </c>
      <c r="E991">
        <v>18</v>
      </c>
      <c r="F991">
        <v>14</v>
      </c>
      <c r="G991">
        <v>7</v>
      </c>
      <c r="H991">
        <v>21</v>
      </c>
      <c r="I991">
        <v>112</v>
      </c>
    </row>
    <row r="992" spans="1:9" x14ac:dyDescent="0.25">
      <c r="A992" t="s">
        <v>157</v>
      </c>
      <c r="B992">
        <v>4</v>
      </c>
      <c r="C992">
        <v>5</v>
      </c>
      <c r="D992">
        <v>5</v>
      </c>
      <c r="E992">
        <v>4</v>
      </c>
      <c r="F992">
        <v>1</v>
      </c>
      <c r="G992">
        <v>1</v>
      </c>
      <c r="H992">
        <v>2</v>
      </c>
      <c r="I992">
        <v>22</v>
      </c>
    </row>
    <row r="993" spans="1:9" x14ac:dyDescent="0.25">
      <c r="A993" t="s">
        <v>154</v>
      </c>
      <c r="B993">
        <v>27</v>
      </c>
      <c r="C993">
        <v>19</v>
      </c>
      <c r="D993">
        <v>20</v>
      </c>
      <c r="E993">
        <v>22</v>
      </c>
      <c r="F993">
        <v>15</v>
      </c>
      <c r="G993">
        <v>8</v>
      </c>
      <c r="H993">
        <v>23</v>
      </c>
      <c r="I993">
        <v>134</v>
      </c>
    </row>
    <row r="995" spans="1:9" x14ac:dyDescent="0.25">
      <c r="B995" t="s">
        <v>152</v>
      </c>
    </row>
    <row r="996" spans="1:9" x14ac:dyDescent="0.25">
      <c r="A996" t="s">
        <v>197</v>
      </c>
      <c r="B996" t="s">
        <v>9</v>
      </c>
      <c r="C996" t="s">
        <v>10</v>
      </c>
      <c r="D996" t="s">
        <v>11</v>
      </c>
      <c r="E996" t="s">
        <v>12</v>
      </c>
      <c r="F996" t="s">
        <v>13</v>
      </c>
      <c r="G996" t="s">
        <v>14</v>
      </c>
      <c r="H996" t="s">
        <v>15</v>
      </c>
      <c r="I996" t="s">
        <v>154</v>
      </c>
    </row>
    <row r="997" spans="1:9" x14ac:dyDescent="0.25">
      <c r="B997" t="s">
        <v>153</v>
      </c>
      <c r="C997" t="s">
        <v>153</v>
      </c>
      <c r="D997" t="s">
        <v>153</v>
      </c>
      <c r="E997" t="s">
        <v>153</v>
      </c>
      <c r="F997" t="s">
        <v>153</v>
      </c>
      <c r="G997" t="s">
        <v>153</v>
      </c>
      <c r="H997" t="s">
        <v>153</v>
      </c>
      <c r="I997" t="s">
        <v>153</v>
      </c>
    </row>
    <row r="998" spans="1:9" x14ac:dyDescent="0.25">
      <c r="A998" t="s">
        <v>156</v>
      </c>
      <c r="B998">
        <v>26</v>
      </c>
      <c r="C998">
        <v>14</v>
      </c>
      <c r="D998">
        <v>15</v>
      </c>
      <c r="E998">
        <v>14</v>
      </c>
      <c r="F998">
        <v>13</v>
      </c>
      <c r="G998">
        <v>7</v>
      </c>
      <c r="H998">
        <v>18</v>
      </c>
      <c r="I998">
        <v>107</v>
      </c>
    </row>
    <row r="999" spans="1:9" x14ac:dyDescent="0.25">
      <c r="A999" t="s">
        <v>157</v>
      </c>
      <c r="B999">
        <v>1</v>
      </c>
      <c r="C999">
        <v>5</v>
      </c>
      <c r="D999">
        <v>5</v>
      </c>
      <c r="E999">
        <v>8</v>
      </c>
      <c r="F999">
        <v>2</v>
      </c>
      <c r="G999">
        <v>1</v>
      </c>
      <c r="H999">
        <v>5</v>
      </c>
      <c r="I999">
        <v>27</v>
      </c>
    </row>
    <row r="1000" spans="1:9" x14ac:dyDescent="0.25">
      <c r="A1000" t="s">
        <v>154</v>
      </c>
      <c r="B1000">
        <v>27</v>
      </c>
      <c r="C1000">
        <v>19</v>
      </c>
      <c r="D1000">
        <v>20</v>
      </c>
      <c r="E1000">
        <v>22</v>
      </c>
      <c r="F1000">
        <v>15</v>
      </c>
      <c r="G1000">
        <v>8</v>
      </c>
      <c r="H1000">
        <v>23</v>
      </c>
      <c r="I1000">
        <v>134</v>
      </c>
    </row>
    <row r="1002" spans="1:9" x14ac:dyDescent="0.25">
      <c r="B1002" t="s">
        <v>152</v>
      </c>
    </row>
    <row r="1003" spans="1:9" x14ac:dyDescent="0.25">
      <c r="A1003" t="s">
        <v>199</v>
      </c>
      <c r="B1003" t="s">
        <v>9</v>
      </c>
      <c r="C1003" t="s">
        <v>10</v>
      </c>
      <c r="D1003" t="s">
        <v>11</v>
      </c>
      <c r="E1003" t="s">
        <v>12</v>
      </c>
      <c r="F1003" t="s">
        <v>13</v>
      </c>
      <c r="G1003" t="s">
        <v>14</v>
      </c>
      <c r="H1003" t="s">
        <v>15</v>
      </c>
      <c r="I1003" t="s">
        <v>154</v>
      </c>
    </row>
    <row r="1004" spans="1:9" x14ac:dyDescent="0.25">
      <c r="B1004" t="s">
        <v>153</v>
      </c>
      <c r="C1004" t="s">
        <v>153</v>
      </c>
      <c r="D1004" t="s">
        <v>153</v>
      </c>
      <c r="E1004" t="s">
        <v>153</v>
      </c>
      <c r="F1004" t="s">
        <v>153</v>
      </c>
      <c r="G1004" t="s">
        <v>153</v>
      </c>
      <c r="H1004" t="s">
        <v>153</v>
      </c>
      <c r="I1004" t="s">
        <v>153</v>
      </c>
    </row>
    <row r="1005" spans="1:9" x14ac:dyDescent="0.25">
      <c r="A1005" t="s">
        <v>156</v>
      </c>
      <c r="B1005">
        <v>17</v>
      </c>
      <c r="C1005">
        <v>7</v>
      </c>
      <c r="D1005">
        <v>4</v>
      </c>
      <c r="E1005">
        <v>11</v>
      </c>
      <c r="F1005">
        <v>7</v>
      </c>
      <c r="G1005">
        <v>0</v>
      </c>
      <c r="H1005">
        <v>6</v>
      </c>
      <c r="I1005">
        <v>52</v>
      </c>
    </row>
    <row r="1006" spans="1:9" x14ac:dyDescent="0.25">
      <c r="A1006" t="s">
        <v>157</v>
      </c>
      <c r="B1006">
        <v>10</v>
      </c>
      <c r="C1006">
        <v>12</v>
      </c>
      <c r="D1006">
        <v>16</v>
      </c>
      <c r="E1006">
        <v>11</v>
      </c>
      <c r="F1006">
        <v>8</v>
      </c>
      <c r="G1006">
        <v>8</v>
      </c>
      <c r="H1006">
        <v>17</v>
      </c>
      <c r="I1006">
        <v>82</v>
      </c>
    </row>
    <row r="1007" spans="1:9" x14ac:dyDescent="0.25">
      <c r="A1007" t="s">
        <v>154</v>
      </c>
      <c r="B1007">
        <v>27</v>
      </c>
      <c r="C1007">
        <v>19</v>
      </c>
      <c r="D1007">
        <v>20</v>
      </c>
      <c r="E1007">
        <v>22</v>
      </c>
      <c r="F1007">
        <v>15</v>
      </c>
      <c r="G1007">
        <v>8</v>
      </c>
      <c r="H1007">
        <v>23</v>
      </c>
      <c r="I1007">
        <v>134</v>
      </c>
    </row>
    <row r="1009" spans="1:9" x14ac:dyDescent="0.25">
      <c r="B1009" t="s">
        <v>152</v>
      </c>
    </row>
    <row r="1010" spans="1:9" x14ac:dyDescent="0.25">
      <c r="A1010" t="s">
        <v>201</v>
      </c>
      <c r="B1010" t="s">
        <v>9</v>
      </c>
      <c r="C1010" t="s">
        <v>10</v>
      </c>
      <c r="D1010" t="s">
        <v>11</v>
      </c>
      <c r="E1010" t="s">
        <v>12</v>
      </c>
      <c r="F1010" t="s">
        <v>13</v>
      </c>
      <c r="G1010" t="s">
        <v>14</v>
      </c>
      <c r="H1010" t="s">
        <v>15</v>
      </c>
      <c r="I1010" t="s">
        <v>154</v>
      </c>
    </row>
    <row r="1011" spans="1:9" x14ac:dyDescent="0.25">
      <c r="B1011" t="s">
        <v>153</v>
      </c>
      <c r="C1011" t="s">
        <v>153</v>
      </c>
      <c r="D1011" t="s">
        <v>153</v>
      </c>
      <c r="E1011" t="s">
        <v>153</v>
      </c>
      <c r="F1011" t="s">
        <v>153</v>
      </c>
      <c r="G1011" t="s">
        <v>153</v>
      </c>
      <c r="H1011" t="s">
        <v>153</v>
      </c>
      <c r="I1011" t="s">
        <v>153</v>
      </c>
    </row>
    <row r="1012" spans="1:9" x14ac:dyDescent="0.25">
      <c r="A1012" t="s">
        <v>156</v>
      </c>
      <c r="B1012">
        <v>15</v>
      </c>
      <c r="C1012">
        <v>3</v>
      </c>
      <c r="D1012">
        <v>6</v>
      </c>
      <c r="E1012">
        <v>7</v>
      </c>
      <c r="F1012">
        <v>5</v>
      </c>
      <c r="G1012">
        <v>0</v>
      </c>
      <c r="H1012">
        <v>8</v>
      </c>
      <c r="I1012">
        <v>44</v>
      </c>
    </row>
    <row r="1013" spans="1:9" x14ac:dyDescent="0.25">
      <c r="A1013" t="s">
        <v>157</v>
      </c>
      <c r="B1013">
        <v>12</v>
      </c>
      <c r="C1013">
        <v>16</v>
      </c>
      <c r="D1013">
        <v>14</v>
      </c>
      <c r="E1013">
        <v>15</v>
      </c>
      <c r="F1013">
        <v>10</v>
      </c>
      <c r="G1013">
        <v>8</v>
      </c>
      <c r="H1013">
        <v>15</v>
      </c>
      <c r="I1013">
        <v>90</v>
      </c>
    </row>
    <row r="1014" spans="1:9" x14ac:dyDescent="0.25">
      <c r="A1014" t="s">
        <v>154</v>
      </c>
      <c r="B1014">
        <v>27</v>
      </c>
      <c r="C1014">
        <v>19</v>
      </c>
      <c r="D1014">
        <v>20</v>
      </c>
      <c r="E1014">
        <v>22</v>
      </c>
      <c r="F1014">
        <v>15</v>
      </c>
      <c r="G1014">
        <v>8</v>
      </c>
      <c r="H1014">
        <v>23</v>
      </c>
      <c r="I1014">
        <v>134</v>
      </c>
    </row>
    <row r="1016" spans="1:9" x14ac:dyDescent="0.25">
      <c r="B1016" t="s">
        <v>152</v>
      </c>
    </row>
    <row r="1017" spans="1:9" x14ac:dyDescent="0.25">
      <c r="A1017" t="s">
        <v>203</v>
      </c>
      <c r="B1017" t="s">
        <v>9</v>
      </c>
      <c r="C1017" t="s">
        <v>10</v>
      </c>
      <c r="D1017" t="s">
        <v>11</v>
      </c>
      <c r="E1017" t="s">
        <v>12</v>
      </c>
      <c r="F1017" t="s">
        <v>13</v>
      </c>
      <c r="G1017" t="s">
        <v>14</v>
      </c>
      <c r="H1017" t="s">
        <v>15</v>
      </c>
      <c r="I1017" t="s">
        <v>154</v>
      </c>
    </row>
    <row r="1018" spans="1:9" x14ac:dyDescent="0.25">
      <c r="B1018" t="s">
        <v>153</v>
      </c>
      <c r="C1018" t="s">
        <v>153</v>
      </c>
      <c r="D1018" t="s">
        <v>153</v>
      </c>
      <c r="E1018" t="s">
        <v>153</v>
      </c>
      <c r="F1018" t="s">
        <v>153</v>
      </c>
      <c r="G1018" t="s">
        <v>153</v>
      </c>
      <c r="H1018" t="s">
        <v>153</v>
      </c>
      <c r="I1018" t="s">
        <v>153</v>
      </c>
    </row>
    <row r="1019" spans="1:9" x14ac:dyDescent="0.25">
      <c r="A1019" t="s">
        <v>156</v>
      </c>
      <c r="B1019">
        <v>10</v>
      </c>
      <c r="C1019">
        <v>10</v>
      </c>
      <c r="D1019">
        <v>6</v>
      </c>
      <c r="E1019">
        <v>9</v>
      </c>
      <c r="F1019">
        <v>3</v>
      </c>
      <c r="G1019">
        <v>0</v>
      </c>
      <c r="H1019">
        <v>4</v>
      </c>
      <c r="I1019">
        <v>42</v>
      </c>
    </row>
    <row r="1020" spans="1:9" x14ac:dyDescent="0.25">
      <c r="A1020" t="s">
        <v>157</v>
      </c>
      <c r="B1020">
        <v>17</v>
      </c>
      <c r="C1020">
        <v>9</v>
      </c>
      <c r="D1020">
        <v>14</v>
      </c>
      <c r="E1020">
        <v>13</v>
      </c>
      <c r="F1020">
        <v>12</v>
      </c>
      <c r="G1020">
        <v>8</v>
      </c>
      <c r="H1020">
        <v>19</v>
      </c>
      <c r="I1020">
        <v>92</v>
      </c>
    </row>
    <row r="1021" spans="1:9" x14ac:dyDescent="0.25">
      <c r="A1021" t="s">
        <v>154</v>
      </c>
      <c r="B1021">
        <v>27</v>
      </c>
      <c r="C1021">
        <v>19</v>
      </c>
      <c r="D1021">
        <v>20</v>
      </c>
      <c r="E1021">
        <v>22</v>
      </c>
      <c r="F1021">
        <v>15</v>
      </c>
      <c r="G1021">
        <v>8</v>
      </c>
      <c r="H1021">
        <v>23</v>
      </c>
      <c r="I1021">
        <v>134</v>
      </c>
    </row>
    <row r="1023" spans="1:9" x14ac:dyDescent="0.25">
      <c r="B1023" t="s">
        <v>152</v>
      </c>
    </row>
    <row r="1024" spans="1:9" x14ac:dyDescent="0.25">
      <c r="A1024" t="s">
        <v>205</v>
      </c>
      <c r="B1024" t="s">
        <v>9</v>
      </c>
      <c r="C1024" t="s">
        <v>10</v>
      </c>
      <c r="D1024" t="s">
        <v>11</v>
      </c>
      <c r="E1024" t="s">
        <v>12</v>
      </c>
      <c r="F1024" t="s">
        <v>13</v>
      </c>
      <c r="G1024" t="s">
        <v>14</v>
      </c>
      <c r="H1024" t="s">
        <v>15</v>
      </c>
      <c r="I1024" t="s">
        <v>154</v>
      </c>
    </row>
    <row r="1025" spans="1:9" x14ac:dyDescent="0.25">
      <c r="B1025" t="s">
        <v>153</v>
      </c>
      <c r="C1025" t="s">
        <v>153</v>
      </c>
      <c r="D1025" t="s">
        <v>153</v>
      </c>
      <c r="E1025" t="s">
        <v>153</v>
      </c>
      <c r="F1025" t="s">
        <v>153</v>
      </c>
      <c r="G1025" t="s">
        <v>153</v>
      </c>
      <c r="H1025" t="s">
        <v>153</v>
      </c>
      <c r="I1025" t="s">
        <v>153</v>
      </c>
    </row>
    <row r="1026" spans="1:9" x14ac:dyDescent="0.25">
      <c r="A1026" t="s">
        <v>156</v>
      </c>
      <c r="B1026">
        <v>24</v>
      </c>
      <c r="C1026">
        <v>13</v>
      </c>
      <c r="D1026">
        <v>15</v>
      </c>
      <c r="E1026">
        <v>20</v>
      </c>
      <c r="F1026">
        <v>14</v>
      </c>
      <c r="G1026">
        <v>6</v>
      </c>
      <c r="H1026">
        <v>20</v>
      </c>
      <c r="I1026">
        <v>112</v>
      </c>
    </row>
    <row r="1027" spans="1:9" x14ac:dyDescent="0.25">
      <c r="A1027" t="s">
        <v>157</v>
      </c>
      <c r="B1027">
        <v>3</v>
      </c>
      <c r="C1027">
        <v>6</v>
      </c>
      <c r="D1027">
        <v>5</v>
      </c>
      <c r="E1027">
        <v>2</v>
      </c>
      <c r="F1027">
        <v>1</v>
      </c>
      <c r="G1027">
        <v>2</v>
      </c>
      <c r="H1027">
        <v>3</v>
      </c>
      <c r="I1027">
        <v>22</v>
      </c>
    </row>
    <row r="1028" spans="1:9" x14ac:dyDescent="0.25">
      <c r="A1028" t="s">
        <v>154</v>
      </c>
      <c r="B1028">
        <v>27</v>
      </c>
      <c r="C1028">
        <v>19</v>
      </c>
      <c r="D1028">
        <v>20</v>
      </c>
      <c r="E1028">
        <v>22</v>
      </c>
      <c r="F1028">
        <v>15</v>
      </c>
      <c r="G1028">
        <v>8</v>
      </c>
      <c r="H1028">
        <v>23</v>
      </c>
      <c r="I1028">
        <v>134</v>
      </c>
    </row>
    <row r="1030" spans="1:9" x14ac:dyDescent="0.25">
      <c r="A1030" t="s">
        <v>238</v>
      </c>
      <c r="B1030" t="s">
        <v>153</v>
      </c>
    </row>
    <row r="1031" spans="1:9" x14ac:dyDescent="0.25">
      <c r="A1031">
        <v>1</v>
      </c>
      <c r="B1031">
        <v>102</v>
      </c>
    </row>
    <row r="1032" spans="1:9" x14ac:dyDescent="0.25">
      <c r="A1032" t="s">
        <v>154</v>
      </c>
      <c r="B1032">
        <v>102</v>
      </c>
    </row>
    <row r="1034" spans="1:9" x14ac:dyDescent="0.25">
      <c r="A1034" t="s">
        <v>239</v>
      </c>
      <c r="B1034" t="s">
        <v>153</v>
      </c>
    </row>
    <row r="1035" spans="1:9" x14ac:dyDescent="0.25">
      <c r="A1035">
        <v>1</v>
      </c>
      <c r="B1035">
        <v>108</v>
      </c>
    </row>
    <row r="1036" spans="1:9" x14ac:dyDescent="0.25">
      <c r="A1036" t="s">
        <v>154</v>
      </c>
      <c r="B1036">
        <v>108</v>
      </c>
    </row>
    <row r="1038" spans="1:9" x14ac:dyDescent="0.25">
      <c r="A1038" t="s">
        <v>240</v>
      </c>
      <c r="B1038" t="s">
        <v>153</v>
      </c>
    </row>
    <row r="1039" spans="1:9" x14ac:dyDescent="0.25">
      <c r="A1039" t="s">
        <v>154</v>
      </c>
      <c r="B1039">
        <v>0</v>
      </c>
    </row>
    <row r="1041" spans="1:2" x14ac:dyDescent="0.25">
      <c r="A1041" t="s">
        <v>241</v>
      </c>
      <c r="B1041" t="s">
        <v>153</v>
      </c>
    </row>
    <row r="1042" spans="1:2" x14ac:dyDescent="0.25">
      <c r="A1042">
        <v>1</v>
      </c>
      <c r="B1042">
        <v>31</v>
      </c>
    </row>
    <row r="1043" spans="1:2" x14ac:dyDescent="0.25">
      <c r="A1043" t="s">
        <v>154</v>
      </c>
      <c r="B1043">
        <v>31</v>
      </c>
    </row>
    <row r="1045" spans="1:2" x14ac:dyDescent="0.25">
      <c r="A1045" t="s">
        <v>242</v>
      </c>
      <c r="B1045" t="s">
        <v>153</v>
      </c>
    </row>
    <row r="1046" spans="1:2" x14ac:dyDescent="0.25">
      <c r="A1046">
        <v>1</v>
      </c>
      <c r="B1046">
        <v>102</v>
      </c>
    </row>
    <row r="1047" spans="1:2" x14ac:dyDescent="0.25">
      <c r="A1047" t="s">
        <v>154</v>
      </c>
      <c r="B1047">
        <v>102</v>
      </c>
    </row>
    <row r="1049" spans="1:2" x14ac:dyDescent="0.25">
      <c r="A1049" t="s">
        <v>243</v>
      </c>
      <c r="B1049" t="s">
        <v>153</v>
      </c>
    </row>
    <row r="1050" spans="1:2" x14ac:dyDescent="0.25">
      <c r="A1050">
        <v>1</v>
      </c>
      <c r="B1050">
        <v>107</v>
      </c>
    </row>
    <row r="1051" spans="1:2" x14ac:dyDescent="0.25">
      <c r="A1051" t="s">
        <v>154</v>
      </c>
      <c r="B1051">
        <v>107</v>
      </c>
    </row>
    <row r="1053" spans="1:2" x14ac:dyDescent="0.25">
      <c r="A1053" t="s">
        <v>244</v>
      </c>
      <c r="B1053" t="s">
        <v>153</v>
      </c>
    </row>
    <row r="1054" spans="1:2" x14ac:dyDescent="0.25">
      <c r="A1054" t="s">
        <v>154</v>
      </c>
      <c r="B1054">
        <v>0</v>
      </c>
    </row>
    <row r="1056" spans="1:2" x14ac:dyDescent="0.25">
      <c r="A1056" t="s">
        <v>245</v>
      </c>
      <c r="B1056" t="s">
        <v>153</v>
      </c>
    </row>
    <row r="1057" spans="1:9" x14ac:dyDescent="0.25">
      <c r="A1057">
        <v>1</v>
      </c>
      <c r="B1057">
        <v>33</v>
      </c>
    </row>
    <row r="1058" spans="1:9" x14ac:dyDescent="0.25">
      <c r="A1058" t="s">
        <v>154</v>
      </c>
      <c r="B1058">
        <v>33</v>
      </c>
    </row>
    <row r="1060" spans="1:9" x14ac:dyDescent="0.25">
      <c r="B1060" t="s">
        <v>152</v>
      </c>
    </row>
    <row r="1061" spans="1:9" x14ac:dyDescent="0.25">
      <c r="A1061" t="s">
        <v>246</v>
      </c>
      <c r="B1061" t="s">
        <v>9</v>
      </c>
      <c r="C1061" t="s">
        <v>10</v>
      </c>
      <c r="D1061" t="s">
        <v>11</v>
      </c>
      <c r="E1061" t="s">
        <v>12</v>
      </c>
      <c r="F1061" t="s">
        <v>13</v>
      </c>
      <c r="G1061" t="s">
        <v>14</v>
      </c>
      <c r="H1061" t="s">
        <v>15</v>
      </c>
      <c r="I1061" t="s">
        <v>154</v>
      </c>
    </row>
    <row r="1062" spans="1:9" x14ac:dyDescent="0.25">
      <c r="B1062" t="s">
        <v>153</v>
      </c>
      <c r="C1062" t="s">
        <v>153</v>
      </c>
      <c r="D1062" t="s">
        <v>153</v>
      </c>
      <c r="E1062" t="s">
        <v>153</v>
      </c>
      <c r="F1062" t="s">
        <v>153</v>
      </c>
      <c r="G1062" t="s">
        <v>153</v>
      </c>
      <c r="H1062" t="s">
        <v>153</v>
      </c>
      <c r="I1062" t="s">
        <v>153</v>
      </c>
    </row>
    <row r="1063" spans="1:9" x14ac:dyDescent="0.25">
      <c r="A1063">
        <v>0</v>
      </c>
      <c r="B1063">
        <v>10</v>
      </c>
      <c r="C1063">
        <v>8</v>
      </c>
      <c r="D1063">
        <v>3</v>
      </c>
      <c r="E1063">
        <v>5</v>
      </c>
      <c r="F1063">
        <v>2</v>
      </c>
      <c r="G1063">
        <v>1</v>
      </c>
      <c r="H1063">
        <v>3</v>
      </c>
      <c r="I1063">
        <v>32</v>
      </c>
    </row>
    <row r="1064" spans="1:9" x14ac:dyDescent="0.25">
      <c r="A1064">
        <v>1</v>
      </c>
      <c r="B1064">
        <v>5</v>
      </c>
      <c r="C1064">
        <v>1</v>
      </c>
      <c r="D1064">
        <v>0</v>
      </c>
      <c r="E1064">
        <v>3</v>
      </c>
      <c r="F1064">
        <v>1</v>
      </c>
      <c r="G1064">
        <v>0</v>
      </c>
      <c r="H1064">
        <v>2</v>
      </c>
      <c r="I1064">
        <v>12</v>
      </c>
    </row>
    <row r="1065" spans="1:9" x14ac:dyDescent="0.25">
      <c r="A1065">
        <v>2</v>
      </c>
      <c r="B1065">
        <v>2</v>
      </c>
      <c r="C1065">
        <v>1</v>
      </c>
      <c r="D1065">
        <v>0</v>
      </c>
      <c r="E1065">
        <v>2</v>
      </c>
      <c r="F1065">
        <v>3</v>
      </c>
      <c r="G1065">
        <v>3</v>
      </c>
      <c r="H1065">
        <v>2</v>
      </c>
      <c r="I1065">
        <v>13</v>
      </c>
    </row>
    <row r="1066" spans="1:9" x14ac:dyDescent="0.25">
      <c r="A1066">
        <v>3</v>
      </c>
      <c r="B1066">
        <v>1</v>
      </c>
      <c r="C1066">
        <v>1</v>
      </c>
      <c r="D1066">
        <v>1</v>
      </c>
      <c r="E1066">
        <v>3</v>
      </c>
      <c r="F1066">
        <v>1</v>
      </c>
      <c r="G1066">
        <v>0</v>
      </c>
      <c r="H1066">
        <v>1</v>
      </c>
      <c r="I1066">
        <v>8</v>
      </c>
    </row>
    <row r="1067" spans="1:9" x14ac:dyDescent="0.25">
      <c r="A1067">
        <v>4</v>
      </c>
      <c r="B1067">
        <v>0</v>
      </c>
      <c r="C1067">
        <v>3</v>
      </c>
      <c r="D1067">
        <v>2</v>
      </c>
      <c r="E1067">
        <v>4</v>
      </c>
      <c r="F1067">
        <v>1</v>
      </c>
      <c r="G1067">
        <v>0</v>
      </c>
      <c r="H1067">
        <v>3</v>
      </c>
      <c r="I1067">
        <v>13</v>
      </c>
    </row>
    <row r="1068" spans="1:9" x14ac:dyDescent="0.25">
      <c r="A1068">
        <v>5</v>
      </c>
      <c r="B1068">
        <v>3</v>
      </c>
      <c r="C1068">
        <v>2</v>
      </c>
      <c r="D1068">
        <v>2</v>
      </c>
      <c r="E1068">
        <v>0</v>
      </c>
      <c r="F1068">
        <v>2</v>
      </c>
      <c r="G1068">
        <v>2</v>
      </c>
      <c r="H1068">
        <v>4</v>
      </c>
      <c r="I1068">
        <v>15</v>
      </c>
    </row>
    <row r="1069" spans="1:9" x14ac:dyDescent="0.25">
      <c r="A1069">
        <v>6</v>
      </c>
      <c r="B1069">
        <v>1</v>
      </c>
      <c r="C1069">
        <v>1</v>
      </c>
      <c r="D1069">
        <v>4</v>
      </c>
      <c r="E1069">
        <v>5</v>
      </c>
      <c r="F1069">
        <v>2</v>
      </c>
      <c r="G1069">
        <v>0</v>
      </c>
      <c r="H1069">
        <v>4</v>
      </c>
      <c r="I1069">
        <v>17</v>
      </c>
    </row>
    <row r="1070" spans="1:9" x14ac:dyDescent="0.25">
      <c r="A1070">
        <v>7</v>
      </c>
      <c r="B1070">
        <v>5</v>
      </c>
      <c r="C1070">
        <v>2</v>
      </c>
      <c r="D1070">
        <v>8</v>
      </c>
      <c r="E1070">
        <v>0</v>
      </c>
      <c r="F1070">
        <v>3</v>
      </c>
      <c r="G1070">
        <v>2</v>
      </c>
      <c r="H1070">
        <v>4</v>
      </c>
      <c r="I1070">
        <v>24</v>
      </c>
    </row>
    <row r="1071" spans="1:9" x14ac:dyDescent="0.25">
      <c r="A1071" t="s">
        <v>154</v>
      </c>
      <c r="B1071">
        <v>27</v>
      </c>
      <c r="C1071">
        <v>19</v>
      </c>
      <c r="D1071">
        <v>20</v>
      </c>
      <c r="E1071">
        <v>22</v>
      </c>
      <c r="F1071">
        <v>15</v>
      </c>
      <c r="G1071">
        <v>8</v>
      </c>
      <c r="H1071">
        <v>23</v>
      </c>
      <c r="I1071">
        <v>134</v>
      </c>
    </row>
    <row r="1073" spans="1:9" x14ac:dyDescent="0.25">
      <c r="B1073" t="s">
        <v>152</v>
      </c>
    </row>
    <row r="1074" spans="1:9" x14ac:dyDescent="0.25">
      <c r="A1074" t="s">
        <v>208</v>
      </c>
      <c r="B1074" t="s">
        <v>9</v>
      </c>
      <c r="C1074" t="s">
        <v>10</v>
      </c>
      <c r="D1074" t="s">
        <v>11</v>
      </c>
      <c r="E1074" t="s">
        <v>12</v>
      </c>
      <c r="F1074" t="s">
        <v>13</v>
      </c>
      <c r="G1074" t="s">
        <v>14</v>
      </c>
      <c r="H1074" t="s">
        <v>15</v>
      </c>
      <c r="I1074" t="s">
        <v>154</v>
      </c>
    </row>
    <row r="1075" spans="1:9" x14ac:dyDescent="0.25">
      <c r="B1075" t="s">
        <v>153</v>
      </c>
      <c r="C1075" t="s">
        <v>153</v>
      </c>
      <c r="D1075" t="s">
        <v>153</v>
      </c>
      <c r="E1075" t="s">
        <v>153</v>
      </c>
      <c r="F1075" t="s">
        <v>153</v>
      </c>
      <c r="G1075" t="s">
        <v>153</v>
      </c>
      <c r="H1075" t="s">
        <v>153</v>
      </c>
      <c r="I1075" t="s">
        <v>153</v>
      </c>
    </row>
    <row r="1076" spans="1:9" x14ac:dyDescent="0.25">
      <c r="A1076" t="s">
        <v>156</v>
      </c>
      <c r="B1076">
        <v>14</v>
      </c>
      <c r="C1076">
        <v>10</v>
      </c>
      <c r="D1076">
        <v>3</v>
      </c>
      <c r="E1076">
        <v>9</v>
      </c>
      <c r="F1076">
        <v>2</v>
      </c>
      <c r="G1076">
        <v>2</v>
      </c>
      <c r="H1076">
        <v>6</v>
      </c>
      <c r="I1076">
        <v>46</v>
      </c>
    </row>
    <row r="1077" spans="1:9" x14ac:dyDescent="0.25">
      <c r="A1077" t="s">
        <v>157</v>
      </c>
      <c r="B1077">
        <v>13</v>
      </c>
      <c r="C1077">
        <v>9</v>
      </c>
      <c r="D1077">
        <v>17</v>
      </c>
      <c r="E1077">
        <v>13</v>
      </c>
      <c r="F1077">
        <v>13</v>
      </c>
      <c r="G1077">
        <v>6</v>
      </c>
      <c r="H1077">
        <v>17</v>
      </c>
      <c r="I1077">
        <v>88</v>
      </c>
    </row>
    <row r="1078" spans="1:9" x14ac:dyDescent="0.25">
      <c r="A1078" t="s">
        <v>154</v>
      </c>
      <c r="B1078">
        <v>27</v>
      </c>
      <c r="C1078">
        <v>19</v>
      </c>
      <c r="D1078">
        <v>20</v>
      </c>
      <c r="E1078">
        <v>22</v>
      </c>
      <c r="F1078">
        <v>15</v>
      </c>
      <c r="G1078">
        <v>8</v>
      </c>
      <c r="H1078">
        <v>23</v>
      </c>
      <c r="I1078">
        <v>134</v>
      </c>
    </row>
    <row r="1080" spans="1:9" x14ac:dyDescent="0.25">
      <c r="B1080" t="s">
        <v>152</v>
      </c>
    </row>
    <row r="1081" spans="1:9" x14ac:dyDescent="0.25">
      <c r="A1081" t="s">
        <v>206</v>
      </c>
      <c r="B1081" t="s">
        <v>9</v>
      </c>
      <c r="C1081" t="s">
        <v>10</v>
      </c>
      <c r="D1081" t="s">
        <v>11</v>
      </c>
      <c r="E1081" t="s">
        <v>12</v>
      </c>
      <c r="F1081" t="s">
        <v>13</v>
      </c>
      <c r="G1081" t="s">
        <v>14</v>
      </c>
      <c r="H1081" t="s">
        <v>15</v>
      </c>
      <c r="I1081" t="s">
        <v>154</v>
      </c>
    </row>
    <row r="1082" spans="1:9" x14ac:dyDescent="0.25">
      <c r="B1082" t="s">
        <v>153</v>
      </c>
      <c r="C1082" t="s">
        <v>153</v>
      </c>
      <c r="D1082" t="s">
        <v>153</v>
      </c>
      <c r="E1082" t="s">
        <v>153</v>
      </c>
      <c r="F1082" t="s">
        <v>153</v>
      </c>
      <c r="G1082" t="s">
        <v>153</v>
      </c>
      <c r="H1082" t="s">
        <v>153</v>
      </c>
      <c r="I1082" t="s">
        <v>153</v>
      </c>
    </row>
    <row r="1083" spans="1:9" x14ac:dyDescent="0.25">
      <c r="A1083" t="s">
        <v>156</v>
      </c>
      <c r="B1083">
        <v>17</v>
      </c>
      <c r="C1083">
        <v>11</v>
      </c>
      <c r="D1083">
        <v>5</v>
      </c>
      <c r="E1083">
        <v>13</v>
      </c>
      <c r="F1083">
        <v>4</v>
      </c>
      <c r="G1083">
        <v>3</v>
      </c>
      <c r="H1083">
        <v>5</v>
      </c>
      <c r="I1083">
        <v>58</v>
      </c>
    </row>
    <row r="1084" spans="1:9" x14ac:dyDescent="0.25">
      <c r="A1084" t="s">
        <v>157</v>
      </c>
      <c r="B1084">
        <v>10</v>
      </c>
      <c r="C1084">
        <v>8</v>
      </c>
      <c r="D1084">
        <v>15</v>
      </c>
      <c r="E1084">
        <v>9</v>
      </c>
      <c r="F1084">
        <v>11</v>
      </c>
      <c r="G1084">
        <v>5</v>
      </c>
      <c r="H1084">
        <v>18</v>
      </c>
      <c r="I1084">
        <v>76</v>
      </c>
    </row>
    <row r="1085" spans="1:9" x14ac:dyDescent="0.25">
      <c r="A1085" t="s">
        <v>154</v>
      </c>
      <c r="B1085">
        <v>27</v>
      </c>
      <c r="C1085">
        <v>19</v>
      </c>
      <c r="D1085">
        <v>20</v>
      </c>
      <c r="E1085">
        <v>22</v>
      </c>
      <c r="F1085">
        <v>15</v>
      </c>
      <c r="G1085">
        <v>8</v>
      </c>
      <c r="H1085">
        <v>23</v>
      </c>
      <c r="I1085">
        <v>134</v>
      </c>
    </row>
    <row r="1087" spans="1:9" x14ac:dyDescent="0.25">
      <c r="B1087" t="s">
        <v>152</v>
      </c>
    </row>
    <row r="1088" spans="1:9" x14ac:dyDescent="0.25">
      <c r="A1088" t="s">
        <v>212</v>
      </c>
      <c r="B1088" t="s">
        <v>9</v>
      </c>
      <c r="C1088" t="s">
        <v>10</v>
      </c>
      <c r="D1088" t="s">
        <v>11</v>
      </c>
      <c r="E1088" t="s">
        <v>12</v>
      </c>
      <c r="F1088" t="s">
        <v>13</v>
      </c>
      <c r="G1088" t="s">
        <v>14</v>
      </c>
      <c r="H1088" t="s">
        <v>15</v>
      </c>
      <c r="I1088" t="s">
        <v>154</v>
      </c>
    </row>
    <row r="1089" spans="1:9" x14ac:dyDescent="0.25">
      <c r="B1089" t="s">
        <v>153</v>
      </c>
      <c r="C1089" t="s">
        <v>153</v>
      </c>
      <c r="D1089" t="s">
        <v>153</v>
      </c>
      <c r="E1089" t="s">
        <v>153</v>
      </c>
      <c r="F1089" t="s">
        <v>153</v>
      </c>
      <c r="G1089" t="s">
        <v>153</v>
      </c>
      <c r="H1089" t="s">
        <v>153</v>
      </c>
      <c r="I1089" t="s">
        <v>153</v>
      </c>
    </row>
    <row r="1090" spans="1:9" x14ac:dyDescent="0.25">
      <c r="A1090" t="s">
        <v>156</v>
      </c>
      <c r="B1090">
        <v>14</v>
      </c>
      <c r="C1090">
        <v>11</v>
      </c>
      <c r="D1090">
        <v>5</v>
      </c>
      <c r="E1090">
        <v>11</v>
      </c>
      <c r="F1090">
        <v>8</v>
      </c>
      <c r="G1090">
        <v>3</v>
      </c>
      <c r="H1090">
        <v>10</v>
      </c>
      <c r="I1090">
        <v>62</v>
      </c>
    </row>
    <row r="1091" spans="1:9" x14ac:dyDescent="0.25">
      <c r="A1091" t="s">
        <v>157</v>
      </c>
      <c r="B1091">
        <v>13</v>
      </c>
      <c r="C1091">
        <v>8</v>
      </c>
      <c r="D1091">
        <v>15</v>
      </c>
      <c r="E1091">
        <v>11</v>
      </c>
      <c r="F1091">
        <v>7</v>
      </c>
      <c r="G1091">
        <v>5</v>
      </c>
      <c r="H1091">
        <v>13</v>
      </c>
      <c r="I1091">
        <v>72</v>
      </c>
    </row>
    <row r="1092" spans="1:9" x14ac:dyDescent="0.25">
      <c r="A1092" t="s">
        <v>154</v>
      </c>
      <c r="B1092">
        <v>27</v>
      </c>
      <c r="C1092">
        <v>19</v>
      </c>
      <c r="D1092">
        <v>20</v>
      </c>
      <c r="E1092">
        <v>22</v>
      </c>
      <c r="F1092">
        <v>15</v>
      </c>
      <c r="G1092">
        <v>8</v>
      </c>
      <c r="H1092">
        <v>23</v>
      </c>
      <c r="I1092">
        <v>134</v>
      </c>
    </row>
    <row r="1094" spans="1:9" x14ac:dyDescent="0.25">
      <c r="B1094" t="s">
        <v>152</v>
      </c>
    </row>
    <row r="1095" spans="1:9" x14ac:dyDescent="0.25">
      <c r="A1095" t="s">
        <v>214</v>
      </c>
      <c r="B1095" t="s">
        <v>9</v>
      </c>
      <c r="C1095" t="s">
        <v>10</v>
      </c>
      <c r="D1095" t="s">
        <v>11</v>
      </c>
      <c r="E1095" t="s">
        <v>12</v>
      </c>
      <c r="F1095" t="s">
        <v>13</v>
      </c>
      <c r="G1095" t="s">
        <v>14</v>
      </c>
      <c r="H1095" t="s">
        <v>15</v>
      </c>
      <c r="I1095" t="s">
        <v>154</v>
      </c>
    </row>
    <row r="1096" spans="1:9" x14ac:dyDescent="0.25">
      <c r="B1096" t="s">
        <v>153</v>
      </c>
      <c r="C1096" t="s">
        <v>153</v>
      </c>
      <c r="D1096" t="s">
        <v>153</v>
      </c>
      <c r="E1096" t="s">
        <v>153</v>
      </c>
      <c r="F1096" t="s">
        <v>153</v>
      </c>
      <c r="G1096" t="s">
        <v>153</v>
      </c>
      <c r="H1096" t="s">
        <v>153</v>
      </c>
      <c r="I1096" t="s">
        <v>153</v>
      </c>
    </row>
    <row r="1097" spans="1:9" x14ac:dyDescent="0.25">
      <c r="A1097" t="s">
        <v>156</v>
      </c>
      <c r="B1097">
        <v>20</v>
      </c>
      <c r="C1097">
        <v>12</v>
      </c>
      <c r="D1097">
        <v>5</v>
      </c>
      <c r="E1097">
        <v>13</v>
      </c>
      <c r="F1097">
        <v>9</v>
      </c>
      <c r="G1097">
        <v>4</v>
      </c>
      <c r="H1097">
        <v>13</v>
      </c>
      <c r="I1097">
        <v>76</v>
      </c>
    </row>
    <row r="1098" spans="1:9" x14ac:dyDescent="0.25">
      <c r="A1098" t="s">
        <v>157</v>
      </c>
      <c r="B1098">
        <v>7</v>
      </c>
      <c r="C1098">
        <v>7</v>
      </c>
      <c r="D1098">
        <v>15</v>
      </c>
      <c r="E1098">
        <v>9</v>
      </c>
      <c r="F1098">
        <v>6</v>
      </c>
      <c r="G1098">
        <v>4</v>
      </c>
      <c r="H1098">
        <v>10</v>
      </c>
      <c r="I1098">
        <v>58</v>
      </c>
    </row>
    <row r="1099" spans="1:9" x14ac:dyDescent="0.25">
      <c r="A1099" t="s">
        <v>154</v>
      </c>
      <c r="B1099">
        <v>27</v>
      </c>
      <c r="C1099">
        <v>19</v>
      </c>
      <c r="D1099">
        <v>20</v>
      </c>
      <c r="E1099">
        <v>22</v>
      </c>
      <c r="F1099">
        <v>15</v>
      </c>
      <c r="G1099">
        <v>8</v>
      </c>
      <c r="H1099">
        <v>23</v>
      </c>
      <c r="I1099">
        <v>134</v>
      </c>
    </row>
    <row r="1101" spans="1:9" x14ac:dyDescent="0.25">
      <c r="B1101" t="s">
        <v>152</v>
      </c>
    </row>
    <row r="1102" spans="1:9" x14ac:dyDescent="0.25">
      <c r="A1102" t="s">
        <v>216</v>
      </c>
      <c r="B1102" t="s">
        <v>9</v>
      </c>
      <c r="C1102" t="s">
        <v>10</v>
      </c>
      <c r="D1102" t="s">
        <v>11</v>
      </c>
      <c r="E1102" t="s">
        <v>12</v>
      </c>
      <c r="F1102" t="s">
        <v>13</v>
      </c>
      <c r="G1102" t="s">
        <v>14</v>
      </c>
      <c r="H1102" t="s">
        <v>15</v>
      </c>
      <c r="I1102" t="s">
        <v>154</v>
      </c>
    </row>
    <row r="1103" spans="1:9" x14ac:dyDescent="0.25">
      <c r="B1103" t="s">
        <v>153</v>
      </c>
      <c r="C1103" t="s">
        <v>153</v>
      </c>
      <c r="D1103" t="s">
        <v>153</v>
      </c>
      <c r="E1103" t="s">
        <v>153</v>
      </c>
      <c r="F1103" t="s">
        <v>153</v>
      </c>
      <c r="G1103" t="s">
        <v>153</v>
      </c>
      <c r="H1103" t="s">
        <v>153</v>
      </c>
      <c r="I1103" t="s">
        <v>153</v>
      </c>
    </row>
    <row r="1104" spans="1:9" x14ac:dyDescent="0.25">
      <c r="A1104" t="s">
        <v>156</v>
      </c>
      <c r="B1104">
        <v>21</v>
      </c>
      <c r="C1104">
        <v>14</v>
      </c>
      <c r="D1104">
        <v>7</v>
      </c>
      <c r="E1104">
        <v>16</v>
      </c>
      <c r="F1104">
        <v>9</v>
      </c>
      <c r="G1104">
        <v>5</v>
      </c>
      <c r="H1104">
        <v>12</v>
      </c>
      <c r="I1104">
        <v>84</v>
      </c>
    </row>
    <row r="1105" spans="1:9" x14ac:dyDescent="0.25">
      <c r="A1105" t="s">
        <v>157</v>
      </c>
      <c r="B1105">
        <v>6</v>
      </c>
      <c r="C1105">
        <v>5</v>
      </c>
      <c r="D1105">
        <v>13</v>
      </c>
      <c r="E1105">
        <v>6</v>
      </c>
      <c r="F1105">
        <v>6</v>
      </c>
      <c r="G1105">
        <v>3</v>
      </c>
      <c r="H1105">
        <v>11</v>
      </c>
      <c r="I1105">
        <v>50</v>
      </c>
    </row>
    <row r="1106" spans="1:9" x14ac:dyDescent="0.25">
      <c r="A1106" t="s">
        <v>154</v>
      </c>
      <c r="B1106">
        <v>27</v>
      </c>
      <c r="C1106">
        <v>19</v>
      </c>
      <c r="D1106">
        <v>20</v>
      </c>
      <c r="E1106">
        <v>22</v>
      </c>
      <c r="F1106">
        <v>15</v>
      </c>
      <c r="G1106">
        <v>8</v>
      </c>
      <c r="H1106">
        <v>23</v>
      </c>
      <c r="I1106">
        <v>134</v>
      </c>
    </row>
    <row r="1108" spans="1:9" x14ac:dyDescent="0.25">
      <c r="A1108" t="s">
        <v>247</v>
      </c>
      <c r="B1108" t="s">
        <v>153</v>
      </c>
    </row>
    <row r="1109" spans="1:9" x14ac:dyDescent="0.25">
      <c r="A1109" t="s">
        <v>156</v>
      </c>
      <c r="B1109">
        <v>70</v>
      </c>
    </row>
    <row r="1110" spans="1:9" x14ac:dyDescent="0.25">
      <c r="A1110" t="s">
        <v>157</v>
      </c>
      <c r="B1110">
        <v>23</v>
      </c>
    </row>
    <row r="1111" spans="1:9" x14ac:dyDescent="0.25">
      <c r="A1111" t="s">
        <v>154</v>
      </c>
      <c r="B1111">
        <v>93</v>
      </c>
    </row>
    <row r="1113" spans="1:9" x14ac:dyDescent="0.25">
      <c r="A1113" t="s">
        <v>248</v>
      </c>
      <c r="B1113" t="s">
        <v>153</v>
      </c>
    </row>
    <row r="1114" spans="1:9" x14ac:dyDescent="0.25">
      <c r="A1114" t="s">
        <v>156</v>
      </c>
      <c r="B1114">
        <v>65</v>
      </c>
    </row>
    <row r="1115" spans="1:9" x14ac:dyDescent="0.25">
      <c r="A1115" t="s">
        <v>157</v>
      </c>
      <c r="B1115">
        <v>28</v>
      </c>
    </row>
    <row r="1116" spans="1:9" x14ac:dyDescent="0.25">
      <c r="A1116" t="s">
        <v>154</v>
      </c>
      <c r="B1116">
        <v>93</v>
      </c>
    </row>
    <row r="1118" spans="1:9" x14ac:dyDescent="0.25">
      <c r="A1118" t="s">
        <v>249</v>
      </c>
      <c r="B1118" t="s">
        <v>153</v>
      </c>
    </row>
    <row r="1119" spans="1:9" x14ac:dyDescent="0.25">
      <c r="A1119" t="s">
        <v>156</v>
      </c>
      <c r="B1119">
        <v>79</v>
      </c>
    </row>
    <row r="1120" spans="1:9" x14ac:dyDescent="0.25">
      <c r="A1120" t="s">
        <v>157</v>
      </c>
      <c r="B1120">
        <v>14</v>
      </c>
    </row>
    <row r="1121" spans="1:2" x14ac:dyDescent="0.25">
      <c r="A1121" t="s">
        <v>154</v>
      </c>
      <c r="B1121">
        <v>93</v>
      </c>
    </row>
    <row r="1123" spans="1:2" x14ac:dyDescent="0.25">
      <c r="A1123" t="s">
        <v>250</v>
      </c>
      <c r="B1123" t="s">
        <v>153</v>
      </c>
    </row>
    <row r="1124" spans="1:2" x14ac:dyDescent="0.25">
      <c r="A1124" t="s">
        <v>156</v>
      </c>
      <c r="B1124">
        <v>73</v>
      </c>
    </row>
    <row r="1125" spans="1:2" x14ac:dyDescent="0.25">
      <c r="A1125" t="s">
        <v>157</v>
      </c>
      <c r="B1125">
        <v>20</v>
      </c>
    </row>
    <row r="1126" spans="1:2" x14ac:dyDescent="0.25">
      <c r="A1126" t="s">
        <v>154</v>
      </c>
      <c r="B1126">
        <v>93</v>
      </c>
    </row>
    <row r="1128" spans="1:2" x14ac:dyDescent="0.25">
      <c r="A1128" t="s">
        <v>251</v>
      </c>
      <c r="B1128" t="s">
        <v>153</v>
      </c>
    </row>
    <row r="1129" spans="1:2" x14ac:dyDescent="0.25">
      <c r="A1129" t="s">
        <v>156</v>
      </c>
      <c r="B1129">
        <v>87</v>
      </c>
    </row>
    <row r="1130" spans="1:2" x14ac:dyDescent="0.25">
      <c r="A1130" t="s">
        <v>157</v>
      </c>
      <c r="B1130">
        <v>6</v>
      </c>
    </row>
    <row r="1131" spans="1:2" x14ac:dyDescent="0.25">
      <c r="A1131" t="s">
        <v>154</v>
      </c>
      <c r="B1131">
        <v>93</v>
      </c>
    </row>
    <row r="1133" spans="1:2" x14ac:dyDescent="0.25">
      <c r="A1133" t="s">
        <v>252</v>
      </c>
      <c r="B1133" t="s">
        <v>153</v>
      </c>
    </row>
    <row r="1134" spans="1:2" x14ac:dyDescent="0.25">
      <c r="A1134" t="s">
        <v>156</v>
      </c>
      <c r="B1134">
        <v>40</v>
      </c>
    </row>
    <row r="1135" spans="1:2" x14ac:dyDescent="0.25">
      <c r="A1135" t="s">
        <v>157</v>
      </c>
      <c r="B1135">
        <v>53</v>
      </c>
    </row>
    <row r="1136" spans="1:2" x14ac:dyDescent="0.25">
      <c r="A1136" t="s">
        <v>154</v>
      </c>
      <c r="B1136">
        <v>93</v>
      </c>
    </row>
    <row r="1138" spans="1:2" x14ac:dyDescent="0.25">
      <c r="A1138" t="s">
        <v>253</v>
      </c>
      <c r="B1138" t="s">
        <v>153</v>
      </c>
    </row>
    <row r="1139" spans="1:2" x14ac:dyDescent="0.25">
      <c r="A1139" t="s">
        <v>156</v>
      </c>
      <c r="B1139">
        <v>53</v>
      </c>
    </row>
    <row r="1140" spans="1:2" x14ac:dyDescent="0.25">
      <c r="A1140" t="s">
        <v>157</v>
      </c>
      <c r="B1140">
        <v>34</v>
      </c>
    </row>
    <row r="1141" spans="1:2" x14ac:dyDescent="0.25">
      <c r="A1141" t="s">
        <v>254</v>
      </c>
      <c r="B1141">
        <v>3</v>
      </c>
    </row>
    <row r="1142" spans="1:2" x14ac:dyDescent="0.25">
      <c r="A1142" t="s">
        <v>154</v>
      </c>
      <c r="B1142">
        <v>90</v>
      </c>
    </row>
    <row r="1144" spans="1:2" x14ac:dyDescent="0.25">
      <c r="A1144" t="s">
        <v>255</v>
      </c>
      <c r="B1144" t="s">
        <v>153</v>
      </c>
    </row>
    <row r="1145" spans="1:2" x14ac:dyDescent="0.25">
      <c r="A1145" t="s">
        <v>156</v>
      </c>
      <c r="B1145">
        <v>81</v>
      </c>
    </row>
    <row r="1146" spans="1:2" x14ac:dyDescent="0.25">
      <c r="A1146" t="s">
        <v>157</v>
      </c>
      <c r="B1146">
        <v>12</v>
      </c>
    </row>
    <row r="1147" spans="1:2" x14ac:dyDescent="0.25">
      <c r="A1147" t="s">
        <v>154</v>
      </c>
      <c r="B1147">
        <v>93</v>
      </c>
    </row>
    <row r="1149" spans="1:2" x14ac:dyDescent="0.25">
      <c r="A1149" t="s">
        <v>256</v>
      </c>
      <c r="B1149" t="s">
        <v>153</v>
      </c>
    </row>
    <row r="1150" spans="1:2" x14ac:dyDescent="0.25">
      <c r="A1150" t="s">
        <v>156</v>
      </c>
      <c r="B1150">
        <v>74</v>
      </c>
    </row>
    <row r="1151" spans="1:2" x14ac:dyDescent="0.25">
      <c r="A1151" t="s">
        <v>157</v>
      </c>
      <c r="B1151">
        <v>19</v>
      </c>
    </row>
    <row r="1152" spans="1:2" x14ac:dyDescent="0.25">
      <c r="A1152" t="s">
        <v>154</v>
      </c>
      <c r="B1152">
        <v>93</v>
      </c>
    </row>
    <row r="1154" spans="1:2" x14ac:dyDescent="0.25">
      <c r="A1154" t="s">
        <v>257</v>
      </c>
      <c r="B1154" t="s">
        <v>153</v>
      </c>
    </row>
    <row r="1155" spans="1:2" x14ac:dyDescent="0.25">
      <c r="A1155" t="s">
        <v>156</v>
      </c>
      <c r="B1155">
        <v>89</v>
      </c>
    </row>
    <row r="1156" spans="1:2" x14ac:dyDescent="0.25">
      <c r="A1156" t="s">
        <v>157</v>
      </c>
      <c r="B1156">
        <v>4</v>
      </c>
    </row>
    <row r="1157" spans="1:2" x14ac:dyDescent="0.25">
      <c r="A1157" t="s">
        <v>154</v>
      </c>
      <c r="B1157">
        <v>93</v>
      </c>
    </row>
    <row r="1159" spans="1:2" x14ac:dyDescent="0.25">
      <c r="A1159" t="s">
        <v>258</v>
      </c>
      <c r="B1159" t="s">
        <v>153</v>
      </c>
    </row>
    <row r="1160" spans="1:2" x14ac:dyDescent="0.25">
      <c r="A1160" t="s">
        <v>156</v>
      </c>
      <c r="B1160">
        <v>76</v>
      </c>
    </row>
    <row r="1161" spans="1:2" x14ac:dyDescent="0.25">
      <c r="A1161" t="s">
        <v>157</v>
      </c>
      <c r="B1161">
        <v>17</v>
      </c>
    </row>
    <row r="1162" spans="1:2" x14ac:dyDescent="0.25">
      <c r="A1162" t="s">
        <v>154</v>
      </c>
      <c r="B1162">
        <v>93</v>
      </c>
    </row>
    <row r="1164" spans="1:2" x14ac:dyDescent="0.25">
      <c r="A1164" t="s">
        <v>259</v>
      </c>
      <c r="B1164" t="s">
        <v>153</v>
      </c>
    </row>
    <row r="1165" spans="1:2" x14ac:dyDescent="0.25">
      <c r="A1165" t="s">
        <v>156</v>
      </c>
      <c r="B1165">
        <v>66</v>
      </c>
    </row>
    <row r="1166" spans="1:2" x14ac:dyDescent="0.25">
      <c r="A1166" t="s">
        <v>157</v>
      </c>
      <c r="B1166">
        <v>27</v>
      </c>
    </row>
    <row r="1167" spans="1:2" x14ac:dyDescent="0.25">
      <c r="A1167" t="s">
        <v>154</v>
      </c>
      <c r="B1167">
        <v>93</v>
      </c>
    </row>
    <row r="1169" spans="1:2" x14ac:dyDescent="0.25">
      <c r="A1169" t="s">
        <v>260</v>
      </c>
      <c r="B1169" t="s">
        <v>153</v>
      </c>
    </row>
    <row r="1170" spans="1:2" x14ac:dyDescent="0.25">
      <c r="A1170" t="s">
        <v>156</v>
      </c>
      <c r="B1170">
        <v>77</v>
      </c>
    </row>
    <row r="1171" spans="1:2" x14ac:dyDescent="0.25">
      <c r="A1171" t="s">
        <v>157</v>
      </c>
      <c r="B1171">
        <v>16</v>
      </c>
    </row>
    <row r="1172" spans="1:2" x14ac:dyDescent="0.25">
      <c r="A1172" t="s">
        <v>154</v>
      </c>
      <c r="B1172">
        <v>93</v>
      </c>
    </row>
    <row r="1174" spans="1:2" x14ac:dyDescent="0.25">
      <c r="A1174" t="s">
        <v>261</v>
      </c>
      <c r="B1174" t="s">
        <v>153</v>
      </c>
    </row>
    <row r="1175" spans="1:2" x14ac:dyDescent="0.25">
      <c r="A1175" t="s">
        <v>156</v>
      </c>
      <c r="B1175">
        <v>79</v>
      </c>
    </row>
    <row r="1176" spans="1:2" x14ac:dyDescent="0.25">
      <c r="A1176" t="s">
        <v>157</v>
      </c>
      <c r="B1176">
        <v>14</v>
      </c>
    </row>
    <row r="1177" spans="1:2" x14ac:dyDescent="0.25">
      <c r="A1177" t="s">
        <v>154</v>
      </c>
      <c r="B1177">
        <v>93</v>
      </c>
    </row>
    <row r="1179" spans="1:2" x14ac:dyDescent="0.25">
      <c r="A1179" t="s">
        <v>262</v>
      </c>
      <c r="B1179" t="s">
        <v>153</v>
      </c>
    </row>
    <row r="1180" spans="1:2" x14ac:dyDescent="0.25">
      <c r="A1180" t="s">
        <v>156</v>
      </c>
      <c r="B1180">
        <v>47</v>
      </c>
    </row>
    <row r="1181" spans="1:2" x14ac:dyDescent="0.25">
      <c r="A1181" t="s">
        <v>157</v>
      </c>
      <c r="B1181">
        <v>46</v>
      </c>
    </row>
    <row r="1182" spans="1:2" x14ac:dyDescent="0.25">
      <c r="A1182" t="s">
        <v>154</v>
      </c>
      <c r="B1182">
        <v>93</v>
      </c>
    </row>
    <row r="1184" spans="1:2" x14ac:dyDescent="0.25">
      <c r="B1184" t="s">
        <v>152</v>
      </c>
    </row>
    <row r="1185" spans="1:9" x14ac:dyDescent="0.25">
      <c r="A1185" t="s">
        <v>247</v>
      </c>
      <c r="B1185" t="s">
        <v>9</v>
      </c>
      <c r="C1185" t="s">
        <v>10</v>
      </c>
      <c r="D1185" t="s">
        <v>11</v>
      </c>
      <c r="E1185" t="s">
        <v>12</v>
      </c>
      <c r="F1185" t="s">
        <v>13</v>
      </c>
      <c r="G1185" t="s">
        <v>14</v>
      </c>
      <c r="H1185" t="s">
        <v>15</v>
      </c>
      <c r="I1185" t="s">
        <v>154</v>
      </c>
    </row>
    <row r="1186" spans="1:9" x14ac:dyDescent="0.25">
      <c r="B1186" t="s">
        <v>153</v>
      </c>
      <c r="C1186" t="s">
        <v>153</v>
      </c>
      <c r="D1186" t="s">
        <v>153</v>
      </c>
      <c r="E1186" t="s">
        <v>153</v>
      </c>
      <c r="F1186" t="s">
        <v>153</v>
      </c>
      <c r="G1186" t="s">
        <v>153</v>
      </c>
      <c r="H1186" t="s">
        <v>153</v>
      </c>
      <c r="I1186" t="s">
        <v>153</v>
      </c>
    </row>
    <row r="1187" spans="1:9" x14ac:dyDescent="0.25">
      <c r="A1187" t="s">
        <v>156</v>
      </c>
      <c r="B1187">
        <v>22</v>
      </c>
      <c r="C1187">
        <v>10</v>
      </c>
      <c r="D1187">
        <v>6</v>
      </c>
      <c r="E1187">
        <v>7</v>
      </c>
      <c r="F1187">
        <v>11</v>
      </c>
      <c r="G1187">
        <v>5</v>
      </c>
      <c r="H1187">
        <v>9</v>
      </c>
      <c r="I1187">
        <v>70</v>
      </c>
    </row>
    <row r="1188" spans="1:9" x14ac:dyDescent="0.25">
      <c r="A1188" t="s">
        <v>157</v>
      </c>
      <c r="B1188">
        <v>4</v>
      </c>
      <c r="C1188">
        <v>4</v>
      </c>
      <c r="D1188">
        <v>8</v>
      </c>
      <c r="E1188">
        <v>2</v>
      </c>
      <c r="F1188">
        <v>0</v>
      </c>
      <c r="G1188">
        <v>3</v>
      </c>
      <c r="H1188">
        <v>2</v>
      </c>
      <c r="I1188">
        <v>23</v>
      </c>
    </row>
    <row r="1189" spans="1:9" x14ac:dyDescent="0.25">
      <c r="A1189" t="s">
        <v>154</v>
      </c>
      <c r="B1189">
        <v>26</v>
      </c>
      <c r="C1189">
        <v>14</v>
      </c>
      <c r="D1189">
        <v>14</v>
      </c>
      <c r="E1189">
        <v>9</v>
      </c>
      <c r="F1189">
        <v>11</v>
      </c>
      <c r="G1189">
        <v>8</v>
      </c>
      <c r="H1189">
        <v>11</v>
      </c>
      <c r="I1189">
        <v>93</v>
      </c>
    </row>
    <row r="1191" spans="1:9" x14ac:dyDescent="0.25">
      <c r="B1191" t="s">
        <v>152</v>
      </c>
    </row>
    <row r="1192" spans="1:9" x14ac:dyDescent="0.25">
      <c r="A1192" t="s">
        <v>248</v>
      </c>
      <c r="B1192" t="s">
        <v>9</v>
      </c>
      <c r="C1192" t="s">
        <v>10</v>
      </c>
      <c r="D1192" t="s">
        <v>11</v>
      </c>
      <c r="E1192" t="s">
        <v>12</v>
      </c>
      <c r="F1192" t="s">
        <v>13</v>
      </c>
      <c r="G1192" t="s">
        <v>14</v>
      </c>
      <c r="H1192" t="s">
        <v>15</v>
      </c>
      <c r="I1192" t="s">
        <v>154</v>
      </c>
    </row>
    <row r="1193" spans="1:9" x14ac:dyDescent="0.25">
      <c r="B1193" t="s">
        <v>153</v>
      </c>
      <c r="C1193" t="s">
        <v>153</v>
      </c>
      <c r="D1193" t="s">
        <v>153</v>
      </c>
      <c r="E1193" t="s">
        <v>153</v>
      </c>
      <c r="F1193" t="s">
        <v>153</v>
      </c>
      <c r="G1193" t="s">
        <v>153</v>
      </c>
      <c r="H1193" t="s">
        <v>153</v>
      </c>
      <c r="I1193" t="s">
        <v>153</v>
      </c>
    </row>
    <row r="1194" spans="1:9" x14ac:dyDescent="0.25">
      <c r="A1194" t="s">
        <v>156</v>
      </c>
      <c r="B1194">
        <v>22</v>
      </c>
      <c r="C1194">
        <v>5</v>
      </c>
      <c r="D1194">
        <v>9</v>
      </c>
      <c r="E1194">
        <v>6</v>
      </c>
      <c r="F1194">
        <v>6</v>
      </c>
      <c r="G1194">
        <v>8</v>
      </c>
      <c r="H1194">
        <v>9</v>
      </c>
      <c r="I1194">
        <v>65</v>
      </c>
    </row>
    <row r="1195" spans="1:9" x14ac:dyDescent="0.25">
      <c r="A1195" t="s">
        <v>157</v>
      </c>
      <c r="B1195">
        <v>4</v>
      </c>
      <c r="C1195">
        <v>9</v>
      </c>
      <c r="D1195">
        <v>5</v>
      </c>
      <c r="E1195">
        <v>3</v>
      </c>
      <c r="F1195">
        <v>5</v>
      </c>
      <c r="G1195">
        <v>0</v>
      </c>
      <c r="H1195">
        <v>2</v>
      </c>
      <c r="I1195">
        <v>28</v>
      </c>
    </row>
    <row r="1196" spans="1:9" x14ac:dyDescent="0.25">
      <c r="A1196" t="s">
        <v>154</v>
      </c>
      <c r="B1196">
        <v>26</v>
      </c>
      <c r="C1196">
        <v>14</v>
      </c>
      <c r="D1196">
        <v>14</v>
      </c>
      <c r="E1196">
        <v>9</v>
      </c>
      <c r="F1196">
        <v>11</v>
      </c>
      <c r="G1196">
        <v>8</v>
      </c>
      <c r="H1196">
        <v>11</v>
      </c>
      <c r="I1196">
        <v>93</v>
      </c>
    </row>
    <row r="1198" spans="1:9" x14ac:dyDescent="0.25">
      <c r="B1198" t="s">
        <v>152</v>
      </c>
    </row>
    <row r="1199" spans="1:9" x14ac:dyDescent="0.25">
      <c r="A1199" t="s">
        <v>249</v>
      </c>
      <c r="B1199" t="s">
        <v>9</v>
      </c>
      <c r="C1199" t="s">
        <v>10</v>
      </c>
      <c r="D1199" t="s">
        <v>11</v>
      </c>
      <c r="E1199" t="s">
        <v>12</v>
      </c>
      <c r="F1199" t="s">
        <v>13</v>
      </c>
      <c r="G1199" t="s">
        <v>14</v>
      </c>
      <c r="H1199" t="s">
        <v>15</v>
      </c>
      <c r="I1199" t="s">
        <v>154</v>
      </c>
    </row>
    <row r="1200" spans="1:9" x14ac:dyDescent="0.25">
      <c r="B1200" t="s">
        <v>153</v>
      </c>
      <c r="C1200" t="s">
        <v>153</v>
      </c>
      <c r="D1200" t="s">
        <v>153</v>
      </c>
      <c r="E1200" t="s">
        <v>153</v>
      </c>
      <c r="F1200" t="s">
        <v>153</v>
      </c>
      <c r="G1200" t="s">
        <v>153</v>
      </c>
      <c r="H1200" t="s">
        <v>153</v>
      </c>
      <c r="I1200" t="s">
        <v>153</v>
      </c>
    </row>
    <row r="1201" spans="1:9" x14ac:dyDescent="0.25">
      <c r="A1201" t="s">
        <v>156</v>
      </c>
      <c r="B1201">
        <v>26</v>
      </c>
      <c r="C1201">
        <v>13</v>
      </c>
      <c r="D1201">
        <v>11</v>
      </c>
      <c r="E1201">
        <v>7</v>
      </c>
      <c r="F1201">
        <v>7</v>
      </c>
      <c r="G1201">
        <v>6</v>
      </c>
      <c r="H1201">
        <v>9</v>
      </c>
      <c r="I1201">
        <v>79</v>
      </c>
    </row>
    <row r="1202" spans="1:9" x14ac:dyDescent="0.25">
      <c r="A1202" t="s">
        <v>157</v>
      </c>
      <c r="B1202">
        <v>0</v>
      </c>
      <c r="C1202">
        <v>1</v>
      </c>
      <c r="D1202">
        <v>3</v>
      </c>
      <c r="E1202">
        <v>2</v>
      </c>
      <c r="F1202">
        <v>4</v>
      </c>
      <c r="G1202">
        <v>2</v>
      </c>
      <c r="H1202">
        <v>2</v>
      </c>
      <c r="I1202">
        <v>14</v>
      </c>
    </row>
    <row r="1203" spans="1:9" x14ac:dyDescent="0.25">
      <c r="A1203" t="s">
        <v>154</v>
      </c>
      <c r="B1203">
        <v>26</v>
      </c>
      <c r="C1203">
        <v>14</v>
      </c>
      <c r="D1203">
        <v>14</v>
      </c>
      <c r="E1203">
        <v>9</v>
      </c>
      <c r="F1203">
        <v>11</v>
      </c>
      <c r="G1203">
        <v>8</v>
      </c>
      <c r="H1203">
        <v>11</v>
      </c>
      <c r="I1203">
        <v>93</v>
      </c>
    </row>
    <row r="1205" spans="1:9" x14ac:dyDescent="0.25">
      <c r="B1205" t="s">
        <v>152</v>
      </c>
    </row>
    <row r="1206" spans="1:9" x14ac:dyDescent="0.25">
      <c r="A1206" t="s">
        <v>250</v>
      </c>
      <c r="B1206" t="s">
        <v>9</v>
      </c>
      <c r="C1206" t="s">
        <v>10</v>
      </c>
      <c r="D1206" t="s">
        <v>11</v>
      </c>
      <c r="E1206" t="s">
        <v>12</v>
      </c>
      <c r="F1206" t="s">
        <v>13</v>
      </c>
      <c r="G1206" t="s">
        <v>14</v>
      </c>
      <c r="H1206" t="s">
        <v>15</v>
      </c>
      <c r="I1206" t="s">
        <v>154</v>
      </c>
    </row>
    <row r="1207" spans="1:9" x14ac:dyDescent="0.25">
      <c r="B1207" t="s">
        <v>153</v>
      </c>
      <c r="C1207" t="s">
        <v>153</v>
      </c>
      <c r="D1207" t="s">
        <v>153</v>
      </c>
      <c r="E1207" t="s">
        <v>153</v>
      </c>
      <c r="F1207" t="s">
        <v>153</v>
      </c>
      <c r="G1207" t="s">
        <v>153</v>
      </c>
      <c r="H1207" t="s">
        <v>153</v>
      </c>
      <c r="I1207" t="s">
        <v>153</v>
      </c>
    </row>
    <row r="1208" spans="1:9" x14ac:dyDescent="0.25">
      <c r="A1208" t="s">
        <v>156</v>
      </c>
      <c r="B1208">
        <v>23</v>
      </c>
      <c r="C1208">
        <v>11</v>
      </c>
      <c r="D1208">
        <v>9</v>
      </c>
      <c r="E1208">
        <v>7</v>
      </c>
      <c r="F1208">
        <v>10</v>
      </c>
      <c r="G1208">
        <v>4</v>
      </c>
      <c r="H1208">
        <v>9</v>
      </c>
      <c r="I1208">
        <v>73</v>
      </c>
    </row>
    <row r="1209" spans="1:9" x14ac:dyDescent="0.25">
      <c r="A1209" t="s">
        <v>157</v>
      </c>
      <c r="B1209">
        <v>3</v>
      </c>
      <c r="C1209">
        <v>3</v>
      </c>
      <c r="D1209">
        <v>5</v>
      </c>
      <c r="E1209">
        <v>2</v>
      </c>
      <c r="F1209">
        <v>1</v>
      </c>
      <c r="G1209">
        <v>4</v>
      </c>
      <c r="H1209">
        <v>2</v>
      </c>
      <c r="I1209">
        <v>20</v>
      </c>
    </row>
    <row r="1210" spans="1:9" x14ac:dyDescent="0.25">
      <c r="A1210" t="s">
        <v>154</v>
      </c>
      <c r="B1210">
        <v>26</v>
      </c>
      <c r="C1210">
        <v>14</v>
      </c>
      <c r="D1210">
        <v>14</v>
      </c>
      <c r="E1210">
        <v>9</v>
      </c>
      <c r="F1210">
        <v>11</v>
      </c>
      <c r="G1210">
        <v>8</v>
      </c>
      <c r="H1210">
        <v>11</v>
      </c>
      <c r="I1210">
        <v>93</v>
      </c>
    </row>
    <row r="1212" spans="1:9" x14ac:dyDescent="0.25">
      <c r="B1212" t="s">
        <v>152</v>
      </c>
    </row>
    <row r="1213" spans="1:9" x14ac:dyDescent="0.25">
      <c r="A1213" t="s">
        <v>251</v>
      </c>
      <c r="B1213" t="s">
        <v>9</v>
      </c>
      <c r="C1213" t="s">
        <v>10</v>
      </c>
      <c r="D1213" t="s">
        <v>11</v>
      </c>
      <c r="E1213" t="s">
        <v>12</v>
      </c>
      <c r="F1213" t="s">
        <v>13</v>
      </c>
      <c r="G1213" t="s">
        <v>14</v>
      </c>
      <c r="H1213" t="s">
        <v>15</v>
      </c>
      <c r="I1213" t="s">
        <v>154</v>
      </c>
    </row>
    <row r="1214" spans="1:9" x14ac:dyDescent="0.25">
      <c r="B1214" t="s">
        <v>153</v>
      </c>
      <c r="C1214" t="s">
        <v>153</v>
      </c>
      <c r="D1214" t="s">
        <v>153</v>
      </c>
      <c r="E1214" t="s">
        <v>153</v>
      </c>
      <c r="F1214" t="s">
        <v>153</v>
      </c>
      <c r="G1214" t="s">
        <v>153</v>
      </c>
      <c r="H1214" t="s">
        <v>153</v>
      </c>
      <c r="I1214" t="s">
        <v>153</v>
      </c>
    </row>
    <row r="1215" spans="1:9" x14ac:dyDescent="0.25">
      <c r="A1215" t="s">
        <v>156</v>
      </c>
      <c r="B1215">
        <v>26</v>
      </c>
      <c r="C1215">
        <v>12</v>
      </c>
      <c r="D1215">
        <v>14</v>
      </c>
      <c r="E1215">
        <v>8</v>
      </c>
      <c r="F1215">
        <v>9</v>
      </c>
      <c r="G1215">
        <v>7</v>
      </c>
      <c r="H1215">
        <v>11</v>
      </c>
      <c r="I1215">
        <v>87</v>
      </c>
    </row>
    <row r="1216" spans="1:9" x14ac:dyDescent="0.25">
      <c r="A1216" t="s">
        <v>157</v>
      </c>
      <c r="B1216">
        <v>0</v>
      </c>
      <c r="C1216">
        <v>2</v>
      </c>
      <c r="D1216">
        <v>0</v>
      </c>
      <c r="E1216">
        <v>1</v>
      </c>
      <c r="F1216">
        <v>2</v>
      </c>
      <c r="G1216">
        <v>1</v>
      </c>
      <c r="H1216">
        <v>0</v>
      </c>
      <c r="I1216">
        <v>6</v>
      </c>
    </row>
    <row r="1217" spans="1:9" x14ac:dyDescent="0.25">
      <c r="A1217" t="s">
        <v>154</v>
      </c>
      <c r="B1217">
        <v>26</v>
      </c>
      <c r="C1217">
        <v>14</v>
      </c>
      <c r="D1217">
        <v>14</v>
      </c>
      <c r="E1217">
        <v>9</v>
      </c>
      <c r="F1217">
        <v>11</v>
      </c>
      <c r="G1217">
        <v>8</v>
      </c>
      <c r="H1217">
        <v>11</v>
      </c>
      <c r="I1217">
        <v>93</v>
      </c>
    </row>
    <row r="1219" spans="1:9" x14ac:dyDescent="0.25">
      <c r="B1219" t="s">
        <v>152</v>
      </c>
    </row>
    <row r="1220" spans="1:9" x14ac:dyDescent="0.25">
      <c r="A1220" t="s">
        <v>252</v>
      </c>
      <c r="B1220" t="s">
        <v>9</v>
      </c>
      <c r="C1220" t="s">
        <v>10</v>
      </c>
      <c r="D1220" t="s">
        <v>11</v>
      </c>
      <c r="E1220" t="s">
        <v>12</v>
      </c>
      <c r="F1220" t="s">
        <v>13</v>
      </c>
      <c r="G1220" t="s">
        <v>14</v>
      </c>
      <c r="H1220" t="s">
        <v>15</v>
      </c>
      <c r="I1220" t="s">
        <v>154</v>
      </c>
    </row>
    <row r="1221" spans="1:9" x14ac:dyDescent="0.25">
      <c r="B1221" t="s">
        <v>153</v>
      </c>
      <c r="C1221" t="s">
        <v>153</v>
      </c>
      <c r="D1221" t="s">
        <v>153</v>
      </c>
      <c r="E1221" t="s">
        <v>153</v>
      </c>
      <c r="F1221" t="s">
        <v>153</v>
      </c>
      <c r="G1221" t="s">
        <v>153</v>
      </c>
      <c r="H1221" t="s">
        <v>153</v>
      </c>
      <c r="I1221" t="s">
        <v>153</v>
      </c>
    </row>
    <row r="1222" spans="1:9" x14ac:dyDescent="0.25">
      <c r="A1222" t="s">
        <v>156</v>
      </c>
      <c r="B1222">
        <v>19</v>
      </c>
      <c r="C1222">
        <v>3</v>
      </c>
      <c r="D1222">
        <v>3</v>
      </c>
      <c r="E1222">
        <v>3</v>
      </c>
      <c r="F1222">
        <v>4</v>
      </c>
      <c r="G1222">
        <v>2</v>
      </c>
      <c r="H1222">
        <v>6</v>
      </c>
      <c r="I1222">
        <v>40</v>
      </c>
    </row>
    <row r="1223" spans="1:9" x14ac:dyDescent="0.25">
      <c r="A1223" t="s">
        <v>157</v>
      </c>
      <c r="B1223">
        <v>7</v>
      </c>
      <c r="C1223">
        <v>11</v>
      </c>
      <c r="D1223">
        <v>11</v>
      </c>
      <c r="E1223">
        <v>6</v>
      </c>
      <c r="F1223">
        <v>7</v>
      </c>
      <c r="G1223">
        <v>6</v>
      </c>
      <c r="H1223">
        <v>5</v>
      </c>
      <c r="I1223">
        <v>53</v>
      </c>
    </row>
    <row r="1224" spans="1:9" x14ac:dyDescent="0.25">
      <c r="A1224" t="s">
        <v>154</v>
      </c>
      <c r="B1224">
        <v>26</v>
      </c>
      <c r="C1224">
        <v>14</v>
      </c>
      <c r="D1224">
        <v>14</v>
      </c>
      <c r="E1224">
        <v>9</v>
      </c>
      <c r="F1224">
        <v>11</v>
      </c>
      <c r="G1224">
        <v>8</v>
      </c>
      <c r="H1224">
        <v>11</v>
      </c>
      <c r="I1224">
        <v>93</v>
      </c>
    </row>
    <row r="1226" spans="1:9" x14ac:dyDescent="0.25">
      <c r="B1226" t="s">
        <v>152</v>
      </c>
    </row>
    <row r="1227" spans="1:9" x14ac:dyDescent="0.25">
      <c r="A1227" t="s">
        <v>253</v>
      </c>
      <c r="B1227" t="s">
        <v>9</v>
      </c>
      <c r="C1227" t="s">
        <v>10</v>
      </c>
      <c r="D1227" t="s">
        <v>11</v>
      </c>
      <c r="E1227" t="s">
        <v>12</v>
      </c>
      <c r="F1227" t="s">
        <v>13</v>
      </c>
      <c r="G1227" t="s">
        <v>14</v>
      </c>
      <c r="H1227" t="s">
        <v>15</v>
      </c>
      <c r="I1227" t="s">
        <v>154</v>
      </c>
    </row>
    <row r="1228" spans="1:9" x14ac:dyDescent="0.25">
      <c r="B1228" t="s">
        <v>153</v>
      </c>
      <c r="C1228" t="s">
        <v>153</v>
      </c>
      <c r="D1228" t="s">
        <v>153</v>
      </c>
      <c r="E1228" t="s">
        <v>153</v>
      </c>
      <c r="F1228" t="s">
        <v>153</v>
      </c>
      <c r="G1228" t="s">
        <v>153</v>
      </c>
      <c r="H1228" t="s">
        <v>153</v>
      </c>
      <c r="I1228" t="s">
        <v>153</v>
      </c>
    </row>
    <row r="1229" spans="1:9" x14ac:dyDescent="0.25">
      <c r="A1229" t="s">
        <v>156</v>
      </c>
      <c r="B1229">
        <v>10</v>
      </c>
      <c r="C1229">
        <v>6</v>
      </c>
      <c r="D1229">
        <v>10</v>
      </c>
      <c r="E1229">
        <v>7</v>
      </c>
      <c r="F1229">
        <v>6</v>
      </c>
      <c r="G1229">
        <v>6</v>
      </c>
      <c r="H1229">
        <v>8</v>
      </c>
      <c r="I1229">
        <v>53</v>
      </c>
    </row>
    <row r="1230" spans="1:9" x14ac:dyDescent="0.25">
      <c r="A1230" t="s">
        <v>157</v>
      </c>
      <c r="B1230">
        <v>15</v>
      </c>
      <c r="C1230">
        <v>6</v>
      </c>
      <c r="D1230">
        <v>3</v>
      </c>
      <c r="E1230">
        <v>1</v>
      </c>
      <c r="F1230">
        <v>4</v>
      </c>
      <c r="G1230">
        <v>2</v>
      </c>
      <c r="H1230">
        <v>3</v>
      </c>
      <c r="I1230">
        <v>34</v>
      </c>
    </row>
    <row r="1231" spans="1:9" x14ac:dyDescent="0.25">
      <c r="A1231" t="s">
        <v>254</v>
      </c>
      <c r="B1231">
        <v>1</v>
      </c>
      <c r="C1231">
        <v>1</v>
      </c>
      <c r="D1231">
        <v>0</v>
      </c>
      <c r="E1231">
        <v>1</v>
      </c>
      <c r="F1231">
        <v>0</v>
      </c>
      <c r="G1231">
        <v>0</v>
      </c>
      <c r="H1231">
        <v>0</v>
      </c>
      <c r="I1231">
        <v>3</v>
      </c>
    </row>
    <row r="1232" spans="1:9" x14ac:dyDescent="0.25">
      <c r="A1232" t="s">
        <v>154</v>
      </c>
      <c r="B1232">
        <v>26</v>
      </c>
      <c r="C1232">
        <v>13</v>
      </c>
      <c r="D1232">
        <v>13</v>
      </c>
      <c r="E1232">
        <v>9</v>
      </c>
      <c r="F1232">
        <v>10</v>
      </c>
      <c r="G1232">
        <v>8</v>
      </c>
      <c r="H1232">
        <v>11</v>
      </c>
      <c r="I1232">
        <v>90</v>
      </c>
    </row>
    <row r="1234" spans="1:9" x14ac:dyDescent="0.25">
      <c r="B1234" t="s">
        <v>152</v>
      </c>
    </row>
    <row r="1235" spans="1:9" x14ac:dyDescent="0.25">
      <c r="A1235" t="s">
        <v>255</v>
      </c>
      <c r="B1235" t="s">
        <v>9</v>
      </c>
      <c r="C1235" t="s">
        <v>10</v>
      </c>
      <c r="D1235" t="s">
        <v>11</v>
      </c>
      <c r="E1235" t="s">
        <v>12</v>
      </c>
      <c r="F1235" t="s">
        <v>13</v>
      </c>
      <c r="G1235" t="s">
        <v>14</v>
      </c>
      <c r="H1235" t="s">
        <v>15</v>
      </c>
      <c r="I1235" t="s">
        <v>154</v>
      </c>
    </row>
    <row r="1236" spans="1:9" x14ac:dyDescent="0.25">
      <c r="B1236" t="s">
        <v>153</v>
      </c>
      <c r="C1236" t="s">
        <v>153</v>
      </c>
      <c r="D1236" t="s">
        <v>153</v>
      </c>
      <c r="E1236" t="s">
        <v>153</v>
      </c>
      <c r="F1236" t="s">
        <v>153</v>
      </c>
      <c r="G1236" t="s">
        <v>153</v>
      </c>
      <c r="H1236" t="s">
        <v>153</v>
      </c>
      <c r="I1236" t="s">
        <v>153</v>
      </c>
    </row>
    <row r="1237" spans="1:9" x14ac:dyDescent="0.25">
      <c r="A1237" t="s">
        <v>156</v>
      </c>
      <c r="B1237">
        <v>26</v>
      </c>
      <c r="C1237">
        <v>13</v>
      </c>
      <c r="D1237">
        <v>9</v>
      </c>
      <c r="E1237">
        <v>8</v>
      </c>
      <c r="F1237">
        <v>11</v>
      </c>
      <c r="G1237">
        <v>6</v>
      </c>
      <c r="H1237">
        <v>8</v>
      </c>
      <c r="I1237">
        <v>81</v>
      </c>
    </row>
    <row r="1238" spans="1:9" x14ac:dyDescent="0.25">
      <c r="A1238" t="s">
        <v>157</v>
      </c>
      <c r="B1238">
        <v>0</v>
      </c>
      <c r="C1238">
        <v>1</v>
      </c>
      <c r="D1238">
        <v>5</v>
      </c>
      <c r="E1238">
        <v>1</v>
      </c>
      <c r="F1238">
        <v>0</v>
      </c>
      <c r="G1238">
        <v>2</v>
      </c>
      <c r="H1238">
        <v>3</v>
      </c>
      <c r="I1238">
        <v>12</v>
      </c>
    </row>
    <row r="1239" spans="1:9" x14ac:dyDescent="0.25">
      <c r="A1239" t="s">
        <v>154</v>
      </c>
      <c r="B1239">
        <v>26</v>
      </c>
      <c r="C1239">
        <v>14</v>
      </c>
      <c r="D1239">
        <v>14</v>
      </c>
      <c r="E1239">
        <v>9</v>
      </c>
      <c r="F1239">
        <v>11</v>
      </c>
      <c r="G1239">
        <v>8</v>
      </c>
      <c r="H1239">
        <v>11</v>
      </c>
      <c r="I1239">
        <v>93</v>
      </c>
    </row>
    <row r="1241" spans="1:9" x14ac:dyDescent="0.25">
      <c r="B1241" t="s">
        <v>152</v>
      </c>
    </row>
    <row r="1242" spans="1:9" x14ac:dyDescent="0.25">
      <c r="A1242" t="s">
        <v>256</v>
      </c>
      <c r="B1242" t="s">
        <v>9</v>
      </c>
      <c r="C1242" t="s">
        <v>10</v>
      </c>
      <c r="D1242" t="s">
        <v>11</v>
      </c>
      <c r="E1242" t="s">
        <v>12</v>
      </c>
      <c r="F1242" t="s">
        <v>13</v>
      </c>
      <c r="G1242" t="s">
        <v>14</v>
      </c>
      <c r="H1242" t="s">
        <v>15</v>
      </c>
      <c r="I1242" t="s">
        <v>154</v>
      </c>
    </row>
    <row r="1243" spans="1:9" x14ac:dyDescent="0.25">
      <c r="B1243" t="s">
        <v>153</v>
      </c>
      <c r="C1243" t="s">
        <v>153</v>
      </c>
      <c r="D1243" t="s">
        <v>153</v>
      </c>
      <c r="E1243" t="s">
        <v>153</v>
      </c>
      <c r="F1243" t="s">
        <v>153</v>
      </c>
      <c r="G1243" t="s">
        <v>153</v>
      </c>
      <c r="H1243" t="s">
        <v>153</v>
      </c>
      <c r="I1243" t="s">
        <v>153</v>
      </c>
    </row>
    <row r="1244" spans="1:9" x14ac:dyDescent="0.25">
      <c r="A1244" t="s">
        <v>156</v>
      </c>
      <c r="B1244">
        <v>25</v>
      </c>
      <c r="C1244">
        <v>11</v>
      </c>
      <c r="D1244">
        <v>10</v>
      </c>
      <c r="E1244">
        <v>6</v>
      </c>
      <c r="F1244">
        <v>9</v>
      </c>
      <c r="G1244">
        <v>6</v>
      </c>
      <c r="H1244">
        <v>7</v>
      </c>
      <c r="I1244">
        <v>74</v>
      </c>
    </row>
    <row r="1245" spans="1:9" x14ac:dyDescent="0.25">
      <c r="A1245" t="s">
        <v>157</v>
      </c>
      <c r="B1245">
        <v>1</v>
      </c>
      <c r="C1245">
        <v>3</v>
      </c>
      <c r="D1245">
        <v>4</v>
      </c>
      <c r="E1245">
        <v>3</v>
      </c>
      <c r="F1245">
        <v>2</v>
      </c>
      <c r="G1245">
        <v>2</v>
      </c>
      <c r="H1245">
        <v>4</v>
      </c>
      <c r="I1245">
        <v>19</v>
      </c>
    </row>
    <row r="1246" spans="1:9" x14ac:dyDescent="0.25">
      <c r="A1246" t="s">
        <v>154</v>
      </c>
      <c r="B1246">
        <v>26</v>
      </c>
      <c r="C1246">
        <v>14</v>
      </c>
      <c r="D1246">
        <v>14</v>
      </c>
      <c r="E1246">
        <v>9</v>
      </c>
      <c r="F1246">
        <v>11</v>
      </c>
      <c r="G1246">
        <v>8</v>
      </c>
      <c r="H1246">
        <v>11</v>
      </c>
      <c r="I1246">
        <v>93</v>
      </c>
    </row>
    <row r="1248" spans="1:9" x14ac:dyDescent="0.25">
      <c r="B1248" t="s">
        <v>152</v>
      </c>
    </row>
    <row r="1249" spans="1:9" x14ac:dyDescent="0.25">
      <c r="A1249" t="s">
        <v>257</v>
      </c>
      <c r="B1249" t="s">
        <v>9</v>
      </c>
      <c r="C1249" t="s">
        <v>10</v>
      </c>
      <c r="D1249" t="s">
        <v>11</v>
      </c>
      <c r="E1249" t="s">
        <v>12</v>
      </c>
      <c r="F1249" t="s">
        <v>13</v>
      </c>
      <c r="G1249" t="s">
        <v>14</v>
      </c>
      <c r="H1249" t="s">
        <v>15</v>
      </c>
      <c r="I1249" t="s">
        <v>154</v>
      </c>
    </row>
    <row r="1250" spans="1:9" x14ac:dyDescent="0.25">
      <c r="B1250" t="s">
        <v>153</v>
      </c>
      <c r="C1250" t="s">
        <v>153</v>
      </c>
      <c r="D1250" t="s">
        <v>153</v>
      </c>
      <c r="E1250" t="s">
        <v>153</v>
      </c>
      <c r="F1250" t="s">
        <v>153</v>
      </c>
      <c r="G1250" t="s">
        <v>153</v>
      </c>
      <c r="H1250" t="s">
        <v>153</v>
      </c>
      <c r="I1250" t="s">
        <v>153</v>
      </c>
    </row>
    <row r="1251" spans="1:9" x14ac:dyDescent="0.25">
      <c r="A1251" t="s">
        <v>156</v>
      </c>
      <c r="B1251">
        <v>25</v>
      </c>
      <c r="C1251">
        <v>14</v>
      </c>
      <c r="D1251">
        <v>12</v>
      </c>
      <c r="E1251">
        <v>8</v>
      </c>
      <c r="F1251">
        <v>11</v>
      </c>
      <c r="G1251">
        <v>8</v>
      </c>
      <c r="H1251">
        <v>11</v>
      </c>
      <c r="I1251">
        <v>89</v>
      </c>
    </row>
    <row r="1252" spans="1:9" x14ac:dyDescent="0.25">
      <c r="A1252" t="s">
        <v>157</v>
      </c>
      <c r="B1252">
        <v>1</v>
      </c>
      <c r="C1252">
        <v>0</v>
      </c>
      <c r="D1252">
        <v>2</v>
      </c>
      <c r="E1252">
        <v>1</v>
      </c>
      <c r="F1252">
        <v>0</v>
      </c>
      <c r="G1252">
        <v>0</v>
      </c>
      <c r="H1252">
        <v>0</v>
      </c>
      <c r="I1252">
        <v>4</v>
      </c>
    </row>
    <row r="1253" spans="1:9" x14ac:dyDescent="0.25">
      <c r="A1253" t="s">
        <v>154</v>
      </c>
      <c r="B1253">
        <v>26</v>
      </c>
      <c r="C1253">
        <v>14</v>
      </c>
      <c r="D1253">
        <v>14</v>
      </c>
      <c r="E1253">
        <v>9</v>
      </c>
      <c r="F1253">
        <v>11</v>
      </c>
      <c r="G1253">
        <v>8</v>
      </c>
      <c r="H1253">
        <v>11</v>
      </c>
      <c r="I1253">
        <v>93</v>
      </c>
    </row>
    <row r="1255" spans="1:9" x14ac:dyDescent="0.25">
      <c r="B1255" t="s">
        <v>152</v>
      </c>
    </row>
    <row r="1256" spans="1:9" x14ac:dyDescent="0.25">
      <c r="A1256" t="s">
        <v>258</v>
      </c>
      <c r="B1256" t="s">
        <v>9</v>
      </c>
      <c r="C1256" t="s">
        <v>10</v>
      </c>
      <c r="D1256" t="s">
        <v>11</v>
      </c>
      <c r="E1256" t="s">
        <v>12</v>
      </c>
      <c r="F1256" t="s">
        <v>13</v>
      </c>
      <c r="G1256" t="s">
        <v>14</v>
      </c>
      <c r="H1256" t="s">
        <v>15</v>
      </c>
      <c r="I1256" t="s">
        <v>154</v>
      </c>
    </row>
    <row r="1257" spans="1:9" x14ac:dyDescent="0.25">
      <c r="B1257" t="s">
        <v>153</v>
      </c>
      <c r="C1257" t="s">
        <v>153</v>
      </c>
      <c r="D1257" t="s">
        <v>153</v>
      </c>
      <c r="E1257" t="s">
        <v>153</v>
      </c>
      <c r="F1257" t="s">
        <v>153</v>
      </c>
      <c r="G1257" t="s">
        <v>153</v>
      </c>
      <c r="H1257" t="s">
        <v>153</v>
      </c>
      <c r="I1257" t="s">
        <v>153</v>
      </c>
    </row>
    <row r="1258" spans="1:9" x14ac:dyDescent="0.25">
      <c r="A1258" t="s">
        <v>156</v>
      </c>
      <c r="B1258">
        <v>25</v>
      </c>
      <c r="C1258">
        <v>14</v>
      </c>
      <c r="D1258">
        <v>9</v>
      </c>
      <c r="E1258">
        <v>8</v>
      </c>
      <c r="F1258">
        <v>6</v>
      </c>
      <c r="G1258">
        <v>5</v>
      </c>
      <c r="H1258">
        <v>9</v>
      </c>
      <c r="I1258">
        <v>76</v>
      </c>
    </row>
    <row r="1259" spans="1:9" x14ac:dyDescent="0.25">
      <c r="A1259" t="s">
        <v>157</v>
      </c>
      <c r="B1259">
        <v>1</v>
      </c>
      <c r="C1259">
        <v>0</v>
      </c>
      <c r="D1259">
        <v>5</v>
      </c>
      <c r="E1259">
        <v>1</v>
      </c>
      <c r="F1259">
        <v>5</v>
      </c>
      <c r="G1259">
        <v>3</v>
      </c>
      <c r="H1259">
        <v>2</v>
      </c>
      <c r="I1259">
        <v>17</v>
      </c>
    </row>
    <row r="1260" spans="1:9" x14ac:dyDescent="0.25">
      <c r="A1260" t="s">
        <v>154</v>
      </c>
      <c r="B1260">
        <v>26</v>
      </c>
      <c r="C1260">
        <v>14</v>
      </c>
      <c r="D1260">
        <v>14</v>
      </c>
      <c r="E1260">
        <v>9</v>
      </c>
      <c r="F1260">
        <v>11</v>
      </c>
      <c r="G1260">
        <v>8</v>
      </c>
      <c r="H1260">
        <v>11</v>
      </c>
      <c r="I1260">
        <v>93</v>
      </c>
    </row>
    <row r="1262" spans="1:9" x14ac:dyDescent="0.25">
      <c r="B1262" t="s">
        <v>152</v>
      </c>
    </row>
    <row r="1263" spans="1:9" x14ac:dyDescent="0.25">
      <c r="A1263" t="s">
        <v>259</v>
      </c>
      <c r="B1263" t="s">
        <v>9</v>
      </c>
      <c r="C1263" t="s">
        <v>10</v>
      </c>
      <c r="D1263" t="s">
        <v>11</v>
      </c>
      <c r="E1263" t="s">
        <v>12</v>
      </c>
      <c r="F1263" t="s">
        <v>13</v>
      </c>
      <c r="G1263" t="s">
        <v>14</v>
      </c>
      <c r="H1263" t="s">
        <v>15</v>
      </c>
      <c r="I1263" t="s">
        <v>154</v>
      </c>
    </row>
    <row r="1264" spans="1:9" x14ac:dyDescent="0.25">
      <c r="B1264" t="s">
        <v>153</v>
      </c>
      <c r="C1264" t="s">
        <v>153</v>
      </c>
      <c r="D1264" t="s">
        <v>153</v>
      </c>
      <c r="E1264" t="s">
        <v>153</v>
      </c>
      <c r="F1264" t="s">
        <v>153</v>
      </c>
      <c r="G1264" t="s">
        <v>153</v>
      </c>
      <c r="H1264" t="s">
        <v>153</v>
      </c>
      <c r="I1264" t="s">
        <v>153</v>
      </c>
    </row>
    <row r="1265" spans="1:9" x14ac:dyDescent="0.25">
      <c r="A1265" t="s">
        <v>156</v>
      </c>
      <c r="B1265">
        <v>24</v>
      </c>
      <c r="C1265">
        <v>11</v>
      </c>
      <c r="D1265">
        <v>10</v>
      </c>
      <c r="E1265">
        <v>7</v>
      </c>
      <c r="F1265">
        <v>6</v>
      </c>
      <c r="G1265">
        <v>4</v>
      </c>
      <c r="H1265">
        <v>4</v>
      </c>
      <c r="I1265">
        <v>66</v>
      </c>
    </row>
    <row r="1266" spans="1:9" x14ac:dyDescent="0.25">
      <c r="A1266" t="s">
        <v>157</v>
      </c>
      <c r="B1266">
        <v>2</v>
      </c>
      <c r="C1266">
        <v>3</v>
      </c>
      <c r="D1266">
        <v>4</v>
      </c>
      <c r="E1266">
        <v>2</v>
      </c>
      <c r="F1266">
        <v>5</v>
      </c>
      <c r="G1266">
        <v>4</v>
      </c>
      <c r="H1266">
        <v>7</v>
      </c>
      <c r="I1266">
        <v>27</v>
      </c>
    </row>
    <row r="1267" spans="1:9" x14ac:dyDescent="0.25">
      <c r="A1267" t="s">
        <v>154</v>
      </c>
      <c r="B1267">
        <v>26</v>
      </c>
      <c r="C1267">
        <v>14</v>
      </c>
      <c r="D1267">
        <v>14</v>
      </c>
      <c r="E1267">
        <v>9</v>
      </c>
      <c r="F1267">
        <v>11</v>
      </c>
      <c r="G1267">
        <v>8</v>
      </c>
      <c r="H1267">
        <v>11</v>
      </c>
      <c r="I1267">
        <v>93</v>
      </c>
    </row>
    <row r="1269" spans="1:9" x14ac:dyDescent="0.25">
      <c r="B1269" t="s">
        <v>152</v>
      </c>
    </row>
    <row r="1270" spans="1:9" x14ac:dyDescent="0.25">
      <c r="A1270" t="s">
        <v>260</v>
      </c>
      <c r="B1270" t="s">
        <v>9</v>
      </c>
      <c r="C1270" t="s">
        <v>10</v>
      </c>
      <c r="D1270" t="s">
        <v>11</v>
      </c>
      <c r="E1270" t="s">
        <v>12</v>
      </c>
      <c r="F1270" t="s">
        <v>13</v>
      </c>
      <c r="G1270" t="s">
        <v>14</v>
      </c>
      <c r="H1270" t="s">
        <v>15</v>
      </c>
      <c r="I1270" t="s">
        <v>154</v>
      </c>
    </row>
    <row r="1271" spans="1:9" x14ac:dyDescent="0.25">
      <c r="B1271" t="s">
        <v>153</v>
      </c>
      <c r="C1271" t="s">
        <v>153</v>
      </c>
      <c r="D1271" t="s">
        <v>153</v>
      </c>
      <c r="E1271" t="s">
        <v>153</v>
      </c>
      <c r="F1271" t="s">
        <v>153</v>
      </c>
      <c r="G1271" t="s">
        <v>153</v>
      </c>
      <c r="H1271" t="s">
        <v>153</v>
      </c>
      <c r="I1271" t="s">
        <v>153</v>
      </c>
    </row>
    <row r="1272" spans="1:9" x14ac:dyDescent="0.25">
      <c r="A1272" t="s">
        <v>156</v>
      </c>
      <c r="B1272">
        <v>25</v>
      </c>
      <c r="C1272">
        <v>12</v>
      </c>
      <c r="D1272">
        <v>9</v>
      </c>
      <c r="E1272">
        <v>7</v>
      </c>
      <c r="F1272">
        <v>10</v>
      </c>
      <c r="G1272">
        <v>5</v>
      </c>
      <c r="H1272">
        <v>9</v>
      </c>
      <c r="I1272">
        <v>77</v>
      </c>
    </row>
    <row r="1273" spans="1:9" x14ac:dyDescent="0.25">
      <c r="A1273" t="s">
        <v>157</v>
      </c>
      <c r="B1273">
        <v>1</v>
      </c>
      <c r="C1273">
        <v>2</v>
      </c>
      <c r="D1273">
        <v>5</v>
      </c>
      <c r="E1273">
        <v>2</v>
      </c>
      <c r="F1273">
        <v>1</v>
      </c>
      <c r="G1273">
        <v>3</v>
      </c>
      <c r="H1273">
        <v>2</v>
      </c>
      <c r="I1273">
        <v>16</v>
      </c>
    </row>
    <row r="1274" spans="1:9" x14ac:dyDescent="0.25">
      <c r="A1274" t="s">
        <v>154</v>
      </c>
      <c r="B1274">
        <v>26</v>
      </c>
      <c r="C1274">
        <v>14</v>
      </c>
      <c r="D1274">
        <v>14</v>
      </c>
      <c r="E1274">
        <v>9</v>
      </c>
      <c r="F1274">
        <v>11</v>
      </c>
      <c r="G1274">
        <v>8</v>
      </c>
      <c r="H1274">
        <v>11</v>
      </c>
      <c r="I1274">
        <v>93</v>
      </c>
    </row>
    <row r="1276" spans="1:9" x14ac:dyDescent="0.25">
      <c r="B1276" t="s">
        <v>152</v>
      </c>
    </row>
    <row r="1277" spans="1:9" x14ac:dyDescent="0.25">
      <c r="A1277" t="s">
        <v>261</v>
      </c>
      <c r="B1277" t="s">
        <v>9</v>
      </c>
      <c r="C1277" t="s">
        <v>10</v>
      </c>
      <c r="D1277" t="s">
        <v>11</v>
      </c>
      <c r="E1277" t="s">
        <v>12</v>
      </c>
      <c r="F1277" t="s">
        <v>13</v>
      </c>
      <c r="G1277" t="s">
        <v>14</v>
      </c>
      <c r="H1277" t="s">
        <v>15</v>
      </c>
      <c r="I1277" t="s">
        <v>154</v>
      </c>
    </row>
    <row r="1278" spans="1:9" x14ac:dyDescent="0.25">
      <c r="B1278" t="s">
        <v>153</v>
      </c>
      <c r="C1278" t="s">
        <v>153</v>
      </c>
      <c r="D1278" t="s">
        <v>153</v>
      </c>
      <c r="E1278" t="s">
        <v>153</v>
      </c>
      <c r="F1278" t="s">
        <v>153</v>
      </c>
      <c r="G1278" t="s">
        <v>153</v>
      </c>
      <c r="H1278" t="s">
        <v>153</v>
      </c>
      <c r="I1278" t="s">
        <v>153</v>
      </c>
    </row>
    <row r="1279" spans="1:9" x14ac:dyDescent="0.25">
      <c r="A1279" t="s">
        <v>156</v>
      </c>
      <c r="B1279">
        <v>25</v>
      </c>
      <c r="C1279">
        <v>12</v>
      </c>
      <c r="D1279">
        <v>11</v>
      </c>
      <c r="E1279">
        <v>7</v>
      </c>
      <c r="F1279">
        <v>9</v>
      </c>
      <c r="G1279">
        <v>7</v>
      </c>
      <c r="H1279">
        <v>8</v>
      </c>
      <c r="I1279">
        <v>79</v>
      </c>
    </row>
    <row r="1280" spans="1:9" x14ac:dyDescent="0.25">
      <c r="A1280" t="s">
        <v>157</v>
      </c>
      <c r="B1280">
        <v>1</v>
      </c>
      <c r="C1280">
        <v>2</v>
      </c>
      <c r="D1280">
        <v>3</v>
      </c>
      <c r="E1280">
        <v>2</v>
      </c>
      <c r="F1280">
        <v>2</v>
      </c>
      <c r="G1280">
        <v>1</v>
      </c>
      <c r="H1280">
        <v>3</v>
      </c>
      <c r="I1280">
        <v>14</v>
      </c>
    </row>
    <row r="1281" spans="1:9" x14ac:dyDescent="0.25">
      <c r="A1281" t="s">
        <v>154</v>
      </c>
      <c r="B1281">
        <v>26</v>
      </c>
      <c r="C1281">
        <v>14</v>
      </c>
      <c r="D1281">
        <v>14</v>
      </c>
      <c r="E1281">
        <v>9</v>
      </c>
      <c r="F1281">
        <v>11</v>
      </c>
      <c r="G1281">
        <v>8</v>
      </c>
      <c r="H1281">
        <v>11</v>
      </c>
      <c r="I1281">
        <v>93</v>
      </c>
    </row>
    <row r="1283" spans="1:9" x14ac:dyDescent="0.25">
      <c r="B1283" t="s">
        <v>152</v>
      </c>
    </row>
    <row r="1284" spans="1:9" x14ac:dyDescent="0.25">
      <c r="A1284" t="s">
        <v>262</v>
      </c>
      <c r="B1284" t="s">
        <v>9</v>
      </c>
      <c r="C1284" t="s">
        <v>10</v>
      </c>
      <c r="D1284" t="s">
        <v>11</v>
      </c>
      <c r="E1284" t="s">
        <v>12</v>
      </c>
      <c r="F1284" t="s">
        <v>13</v>
      </c>
      <c r="G1284" t="s">
        <v>14</v>
      </c>
      <c r="H1284" t="s">
        <v>15</v>
      </c>
      <c r="I1284" t="s">
        <v>154</v>
      </c>
    </row>
    <row r="1285" spans="1:9" x14ac:dyDescent="0.25">
      <c r="B1285" t="s">
        <v>153</v>
      </c>
      <c r="C1285" t="s">
        <v>153</v>
      </c>
      <c r="D1285" t="s">
        <v>153</v>
      </c>
      <c r="E1285" t="s">
        <v>153</v>
      </c>
      <c r="F1285" t="s">
        <v>153</v>
      </c>
      <c r="G1285" t="s">
        <v>153</v>
      </c>
      <c r="H1285" t="s">
        <v>153</v>
      </c>
      <c r="I1285" t="s">
        <v>153</v>
      </c>
    </row>
    <row r="1286" spans="1:9" x14ac:dyDescent="0.25">
      <c r="A1286" t="s">
        <v>156</v>
      </c>
      <c r="B1286">
        <v>23</v>
      </c>
      <c r="C1286">
        <v>6</v>
      </c>
      <c r="D1286">
        <v>5</v>
      </c>
      <c r="E1286">
        <v>4</v>
      </c>
      <c r="F1286">
        <v>4</v>
      </c>
      <c r="G1286">
        <v>1</v>
      </c>
      <c r="H1286">
        <v>4</v>
      </c>
      <c r="I1286">
        <v>47</v>
      </c>
    </row>
    <row r="1287" spans="1:9" x14ac:dyDescent="0.25">
      <c r="A1287" t="s">
        <v>157</v>
      </c>
      <c r="B1287">
        <v>3</v>
      </c>
      <c r="C1287">
        <v>8</v>
      </c>
      <c r="D1287">
        <v>9</v>
      </c>
      <c r="E1287">
        <v>5</v>
      </c>
      <c r="F1287">
        <v>7</v>
      </c>
      <c r="G1287">
        <v>7</v>
      </c>
      <c r="H1287">
        <v>7</v>
      </c>
      <c r="I1287">
        <v>46</v>
      </c>
    </row>
    <row r="1288" spans="1:9" x14ac:dyDescent="0.25">
      <c r="A1288" t="s">
        <v>154</v>
      </c>
      <c r="B1288">
        <v>26</v>
      </c>
      <c r="C1288">
        <v>14</v>
      </c>
      <c r="D1288">
        <v>14</v>
      </c>
      <c r="E1288">
        <v>9</v>
      </c>
      <c r="F1288">
        <v>11</v>
      </c>
      <c r="G1288">
        <v>8</v>
      </c>
      <c r="H1288">
        <v>11</v>
      </c>
      <c r="I1288">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1381-CFDB-41A4-86A1-4FA42B473233}">
  <dimension ref="A1:CL139"/>
  <sheetViews>
    <sheetView zoomScale="70" zoomScaleNormal="70" workbookViewId="0">
      <pane xSplit="1" ySplit="5" topLeftCell="AL109" activePane="bottomRight" state="frozen"/>
      <selection pane="topRight" activeCell="B1" sqref="B1"/>
      <selection pane="bottomLeft" activeCell="A6" sqref="A6"/>
      <selection pane="bottomRight" activeCell="AV112" sqref="AV112"/>
    </sheetView>
  </sheetViews>
  <sheetFormatPr defaultColWidth="9.28515625" defaultRowHeight="15" x14ac:dyDescent="0.25"/>
  <cols>
    <col min="1" max="1" width="35.28515625" customWidth="1"/>
    <col min="2" max="2" width="9.7109375" customWidth="1"/>
    <col min="3" max="3" width="18" customWidth="1"/>
    <col min="4" max="4" width="36.28515625" style="85" customWidth="1"/>
    <col min="5" max="5" width="13.42578125" customWidth="1"/>
    <col min="6" max="20" width="10.42578125" customWidth="1"/>
    <col min="21" max="21" width="18.42578125" customWidth="1"/>
    <col min="22" max="22" width="56.7109375" customWidth="1"/>
    <col min="23" max="23" width="51.7109375" customWidth="1"/>
    <col min="24" max="29" width="26.7109375" customWidth="1"/>
    <col min="30" max="37" width="10.42578125" customWidth="1"/>
    <col min="38" max="38" width="44.42578125" customWidth="1"/>
    <col min="39" max="48" width="11.42578125" customWidth="1"/>
    <col min="49" max="49" width="32.42578125" customWidth="1"/>
    <col min="50" max="50" width="40.42578125" customWidth="1"/>
    <col min="51" max="66" width="11.42578125" customWidth="1"/>
    <col min="67" max="67" width="18.42578125" customWidth="1"/>
    <col min="68" max="68" width="51.7109375" customWidth="1"/>
    <col min="69" max="69" width="35.42578125" customWidth="1"/>
    <col min="70" max="70" width="22.42578125" customWidth="1"/>
    <col min="71" max="77" width="22" customWidth="1"/>
    <col min="78" max="78" width="31.42578125" customWidth="1"/>
    <col min="79" max="90" width="9.28515625" style="5"/>
  </cols>
  <sheetData>
    <row r="1" spans="1:90" ht="39.75" customHeight="1" x14ac:dyDescent="0.4">
      <c r="A1" s="169" t="s">
        <v>263</v>
      </c>
      <c r="B1" s="92"/>
      <c r="C1" s="92"/>
      <c r="D1" s="93" t="s">
        <v>264</v>
      </c>
      <c r="E1" s="171" t="s">
        <v>265</v>
      </c>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7" t="s">
        <v>266</v>
      </c>
      <c r="AN1" s="177"/>
      <c r="AO1" s="177"/>
      <c r="AP1" s="177"/>
      <c r="AQ1" s="177"/>
      <c r="AR1" s="177"/>
      <c r="AS1" s="177"/>
      <c r="AT1" s="177"/>
      <c r="AU1" s="177"/>
      <c r="AV1" s="177"/>
      <c r="AW1" s="177"/>
      <c r="AX1" s="177"/>
      <c r="AY1" s="178" t="s">
        <v>267</v>
      </c>
      <c r="AZ1" s="179"/>
      <c r="BA1" s="179"/>
      <c r="BB1" s="179"/>
      <c r="BC1" s="179"/>
      <c r="BD1" s="179"/>
      <c r="BE1" s="179"/>
      <c r="BF1" s="179"/>
      <c r="BG1" s="179"/>
      <c r="BH1" s="179"/>
      <c r="BI1" s="179"/>
      <c r="BJ1" s="179"/>
      <c r="BK1" s="179"/>
      <c r="BL1" s="179"/>
      <c r="BM1" s="179"/>
      <c r="BN1" s="179"/>
      <c r="BO1" s="179"/>
      <c r="BP1" s="179"/>
      <c r="BQ1" s="179"/>
      <c r="BR1" s="179"/>
      <c r="BS1" s="180" t="s">
        <v>268</v>
      </c>
      <c r="BT1" s="180"/>
      <c r="BU1" s="180"/>
      <c r="BV1" s="180"/>
      <c r="BW1" s="180"/>
      <c r="BX1" s="180"/>
      <c r="BY1" s="180"/>
      <c r="BZ1" s="180"/>
    </row>
    <row r="2" spans="1:90" ht="39.75" customHeight="1" x14ac:dyDescent="0.4">
      <c r="A2" s="169"/>
      <c r="B2" s="92"/>
      <c r="C2" s="92"/>
      <c r="D2" s="156" t="s">
        <v>269</v>
      </c>
      <c r="E2" s="174" t="s">
        <v>270</v>
      </c>
      <c r="F2" s="174"/>
      <c r="G2" s="174"/>
      <c r="H2" s="174"/>
      <c r="I2" s="174"/>
      <c r="J2" s="174"/>
      <c r="K2" s="174"/>
      <c r="L2" s="174"/>
      <c r="M2" s="174"/>
      <c r="N2" s="174"/>
      <c r="O2" s="174"/>
      <c r="P2" s="174"/>
      <c r="Q2" s="174"/>
      <c r="R2" s="174"/>
      <c r="S2" s="174"/>
      <c r="T2" s="174"/>
      <c r="U2" s="174"/>
      <c r="V2" s="156" t="s">
        <v>271</v>
      </c>
      <c r="W2" s="156" t="s">
        <v>272</v>
      </c>
      <c r="X2" s="156" t="s">
        <v>273</v>
      </c>
      <c r="Y2" s="172" t="s">
        <v>274</v>
      </c>
      <c r="Z2" s="173"/>
      <c r="AA2" s="173"/>
      <c r="AB2" s="173"/>
      <c r="AC2" s="173"/>
      <c r="AD2" s="174" t="s">
        <v>275</v>
      </c>
      <c r="AE2" s="174"/>
      <c r="AF2" s="174"/>
      <c r="AG2" s="174"/>
      <c r="AH2" s="174"/>
      <c r="AI2" s="174"/>
      <c r="AJ2" s="174"/>
      <c r="AK2" s="174"/>
      <c r="AL2" s="174"/>
      <c r="AM2" s="160" t="s">
        <v>276</v>
      </c>
      <c r="AN2" s="160"/>
      <c r="AO2" s="160"/>
      <c r="AP2" s="160"/>
      <c r="AQ2" s="160"/>
      <c r="AR2" s="160"/>
      <c r="AS2" s="160"/>
      <c r="AT2" s="160"/>
      <c r="AU2" s="160"/>
      <c r="AV2" s="160"/>
      <c r="AW2" s="160"/>
      <c r="AX2" s="175" t="s">
        <v>272</v>
      </c>
      <c r="AY2" s="174" t="s">
        <v>277</v>
      </c>
      <c r="AZ2" s="174"/>
      <c r="BA2" s="174"/>
      <c r="BB2" s="174"/>
      <c r="BC2" s="174"/>
      <c r="BD2" s="174"/>
      <c r="BE2" s="174"/>
      <c r="BF2" s="174"/>
      <c r="BG2" s="174"/>
      <c r="BH2" s="174"/>
      <c r="BI2" s="174"/>
      <c r="BJ2" s="174"/>
      <c r="BK2" s="174"/>
      <c r="BL2" s="174"/>
      <c r="BM2" s="174"/>
      <c r="BN2" s="174"/>
      <c r="BO2" s="174"/>
      <c r="BP2" s="156" t="s">
        <v>278</v>
      </c>
      <c r="BQ2" s="158" t="s">
        <v>279</v>
      </c>
      <c r="BR2" s="158" t="s">
        <v>280</v>
      </c>
      <c r="BS2" s="160" t="s">
        <v>281</v>
      </c>
      <c r="BT2" s="160"/>
      <c r="BU2" s="160"/>
      <c r="BV2" s="160"/>
      <c r="BW2" s="160"/>
      <c r="BX2" s="160"/>
      <c r="BY2" s="160"/>
      <c r="BZ2" s="150" t="s">
        <v>282</v>
      </c>
    </row>
    <row r="3" spans="1:90" ht="90.75" hidden="1" customHeight="1" x14ac:dyDescent="0.4">
      <c r="A3" s="170"/>
      <c r="B3" s="91"/>
      <c r="C3" s="91"/>
      <c r="D3" s="156"/>
      <c r="E3" s="152" t="s">
        <v>283</v>
      </c>
      <c r="F3" s="152"/>
      <c r="G3" s="152" t="s">
        <v>284</v>
      </c>
      <c r="H3" s="152"/>
      <c r="I3" s="152" t="s">
        <v>285</v>
      </c>
      <c r="J3" s="152"/>
      <c r="K3" s="152" t="s">
        <v>33</v>
      </c>
      <c r="L3" s="152"/>
      <c r="M3" s="152" t="s">
        <v>34</v>
      </c>
      <c r="N3" s="152"/>
      <c r="O3" s="152" t="s">
        <v>286</v>
      </c>
      <c r="P3" s="152"/>
      <c r="Q3" s="152" t="s">
        <v>36</v>
      </c>
      <c r="R3" s="152"/>
      <c r="S3" s="152" t="s">
        <v>37</v>
      </c>
      <c r="T3" s="152"/>
      <c r="U3" s="152" t="s">
        <v>287</v>
      </c>
      <c r="V3" s="156"/>
      <c r="W3" s="156"/>
      <c r="X3" s="156"/>
      <c r="Y3" s="167" t="s">
        <v>288</v>
      </c>
      <c r="Z3" s="167" t="s">
        <v>289</v>
      </c>
      <c r="AA3" s="167" t="s">
        <v>290</v>
      </c>
      <c r="AB3" s="167" t="s">
        <v>291</v>
      </c>
      <c r="AC3" s="167" t="s">
        <v>292</v>
      </c>
      <c r="AD3" s="152" t="s">
        <v>53</v>
      </c>
      <c r="AE3" s="152"/>
      <c r="AF3" s="152" t="s">
        <v>54</v>
      </c>
      <c r="AG3" s="152"/>
      <c r="AH3" s="152" t="s">
        <v>55</v>
      </c>
      <c r="AI3" s="152"/>
      <c r="AJ3" s="152" t="s">
        <v>37</v>
      </c>
      <c r="AK3" s="152"/>
      <c r="AL3" s="153" t="s">
        <v>287</v>
      </c>
      <c r="AM3" s="165" t="s">
        <v>61</v>
      </c>
      <c r="AN3" s="165"/>
      <c r="AO3" s="163" t="s">
        <v>62</v>
      </c>
      <c r="AP3" s="163"/>
      <c r="AQ3" s="163" t="s">
        <v>63</v>
      </c>
      <c r="AR3" s="163"/>
      <c r="AS3" s="163" t="s">
        <v>64</v>
      </c>
      <c r="AT3" s="163"/>
      <c r="AU3" s="163" t="s">
        <v>37</v>
      </c>
      <c r="AV3" s="163"/>
      <c r="AW3" s="163" t="s">
        <v>293</v>
      </c>
      <c r="AX3" s="175"/>
      <c r="AY3" s="152" t="s">
        <v>116</v>
      </c>
      <c r="AZ3" s="152"/>
      <c r="BA3" s="152" t="s">
        <v>117</v>
      </c>
      <c r="BB3" s="152"/>
      <c r="BC3" s="152" t="s">
        <v>70</v>
      </c>
      <c r="BD3" s="152"/>
      <c r="BE3" s="152" t="s">
        <v>71</v>
      </c>
      <c r="BF3" s="152"/>
      <c r="BG3" s="152" t="s">
        <v>118</v>
      </c>
      <c r="BH3" s="152"/>
      <c r="BI3" s="152" t="s">
        <v>119</v>
      </c>
      <c r="BJ3" s="152"/>
      <c r="BK3" s="152" t="s">
        <v>74</v>
      </c>
      <c r="BL3" s="152"/>
      <c r="BM3" s="152" t="s">
        <v>37</v>
      </c>
      <c r="BN3" s="152"/>
      <c r="BO3" s="152" t="s">
        <v>287</v>
      </c>
      <c r="BP3" s="156"/>
      <c r="BQ3" s="158"/>
      <c r="BR3" s="158"/>
      <c r="BS3" s="154" t="s">
        <v>294</v>
      </c>
      <c r="BT3" s="154" t="s">
        <v>295</v>
      </c>
      <c r="BU3" s="154" t="s">
        <v>296</v>
      </c>
      <c r="BV3" s="154" t="s">
        <v>297</v>
      </c>
      <c r="BW3" s="161" t="s">
        <v>298</v>
      </c>
      <c r="BX3" s="161" t="s">
        <v>299</v>
      </c>
      <c r="BY3" s="161" t="s">
        <v>300</v>
      </c>
      <c r="BZ3" s="150"/>
    </row>
    <row r="4" spans="1:90" s="87" customFormat="1" ht="43.9" customHeight="1" x14ac:dyDescent="0.25">
      <c r="A4" s="90" t="s">
        <v>301</v>
      </c>
      <c r="B4" s="90" t="s">
        <v>3</v>
      </c>
      <c r="C4" s="90" t="s">
        <v>302</v>
      </c>
      <c r="D4" s="157"/>
      <c r="E4" s="89" t="s">
        <v>22</v>
      </c>
      <c r="F4" s="88" t="s">
        <v>23</v>
      </c>
      <c r="G4" s="89" t="s">
        <v>22</v>
      </c>
      <c r="H4" s="88" t="s">
        <v>23</v>
      </c>
      <c r="I4" s="89" t="s">
        <v>22</v>
      </c>
      <c r="J4" s="88" t="s">
        <v>23</v>
      </c>
      <c r="K4" s="89" t="s">
        <v>22</v>
      </c>
      <c r="L4" s="88" t="s">
        <v>23</v>
      </c>
      <c r="M4" s="89" t="s">
        <v>22</v>
      </c>
      <c r="N4" s="88" t="s">
        <v>23</v>
      </c>
      <c r="O4" s="89" t="s">
        <v>22</v>
      </c>
      <c r="P4" s="88" t="s">
        <v>23</v>
      </c>
      <c r="Q4" s="89" t="s">
        <v>22</v>
      </c>
      <c r="R4" s="88" t="s">
        <v>23</v>
      </c>
      <c r="S4" s="89" t="s">
        <v>22</v>
      </c>
      <c r="T4" s="88" t="s">
        <v>23</v>
      </c>
      <c r="U4" s="153"/>
      <c r="V4" s="157"/>
      <c r="W4" s="157"/>
      <c r="X4" s="157"/>
      <c r="Y4" s="168"/>
      <c r="Z4" s="168"/>
      <c r="AA4" s="168"/>
      <c r="AB4" s="168"/>
      <c r="AC4" s="168"/>
      <c r="AD4" s="89" t="s">
        <v>22</v>
      </c>
      <c r="AE4" s="88" t="s">
        <v>23</v>
      </c>
      <c r="AF4" s="89" t="s">
        <v>22</v>
      </c>
      <c r="AG4" s="88" t="s">
        <v>23</v>
      </c>
      <c r="AH4" s="89" t="s">
        <v>22</v>
      </c>
      <c r="AI4" s="88" t="s">
        <v>23</v>
      </c>
      <c r="AJ4" s="89" t="s">
        <v>22</v>
      </c>
      <c r="AK4" s="88" t="s">
        <v>23</v>
      </c>
      <c r="AL4" s="166"/>
      <c r="AM4" s="89" t="s">
        <v>22</v>
      </c>
      <c r="AN4" s="88" t="s">
        <v>23</v>
      </c>
      <c r="AO4" s="89" t="s">
        <v>22</v>
      </c>
      <c r="AP4" s="88" t="s">
        <v>23</v>
      </c>
      <c r="AQ4" s="89" t="s">
        <v>22</v>
      </c>
      <c r="AR4" s="88" t="s">
        <v>23</v>
      </c>
      <c r="AS4" s="89" t="s">
        <v>22</v>
      </c>
      <c r="AT4" s="88" t="s">
        <v>23</v>
      </c>
      <c r="AU4" s="89" t="s">
        <v>22</v>
      </c>
      <c r="AV4" s="88" t="s">
        <v>23</v>
      </c>
      <c r="AW4" s="164"/>
      <c r="AX4" s="176"/>
      <c r="AY4" s="89" t="s">
        <v>22</v>
      </c>
      <c r="AZ4" s="88" t="s">
        <v>23</v>
      </c>
      <c r="BA4" s="89" t="s">
        <v>22</v>
      </c>
      <c r="BB4" s="88" t="s">
        <v>23</v>
      </c>
      <c r="BC4" s="89" t="s">
        <v>22</v>
      </c>
      <c r="BD4" s="88" t="s">
        <v>23</v>
      </c>
      <c r="BE4" s="89" t="s">
        <v>22</v>
      </c>
      <c r="BF4" s="88" t="s">
        <v>23</v>
      </c>
      <c r="BG4" s="89" t="s">
        <v>22</v>
      </c>
      <c r="BH4" s="88" t="s">
        <v>23</v>
      </c>
      <c r="BI4" s="89" t="s">
        <v>22</v>
      </c>
      <c r="BJ4" s="88" t="s">
        <v>23</v>
      </c>
      <c r="BK4" s="89" t="s">
        <v>22</v>
      </c>
      <c r="BL4" s="88" t="s">
        <v>23</v>
      </c>
      <c r="BM4" s="89" t="s">
        <v>22</v>
      </c>
      <c r="BN4" s="88" t="s">
        <v>23</v>
      </c>
      <c r="BO4" s="153"/>
      <c r="BP4" s="157"/>
      <c r="BQ4" s="159"/>
      <c r="BR4" s="159"/>
      <c r="BS4" s="155"/>
      <c r="BT4" s="155"/>
      <c r="BU4" s="155"/>
      <c r="BV4" s="155"/>
      <c r="BW4" s="162"/>
      <c r="BX4" s="162"/>
      <c r="BY4" s="162"/>
      <c r="BZ4" s="151"/>
      <c r="CA4" s="96"/>
      <c r="CB4" s="96"/>
      <c r="CC4" s="96"/>
      <c r="CD4" s="96"/>
      <c r="CE4" s="96"/>
      <c r="CF4" s="96"/>
      <c r="CG4" s="96"/>
      <c r="CH4" s="96"/>
      <c r="CI4" s="96"/>
      <c r="CJ4" s="96"/>
      <c r="CK4" s="96"/>
      <c r="CL4" s="96"/>
    </row>
    <row r="5" spans="1:90" ht="36" customHeight="1" x14ac:dyDescent="0.25">
      <c r="A5" s="95" t="s">
        <v>303</v>
      </c>
      <c r="B5" s="95" t="s">
        <v>152</v>
      </c>
      <c r="C5" s="95" t="s">
        <v>304</v>
      </c>
      <c r="D5" s="95" t="s">
        <v>155</v>
      </c>
      <c r="E5" s="95" t="s">
        <v>172</v>
      </c>
      <c r="F5" s="95" t="s">
        <v>173</v>
      </c>
      <c r="G5" s="95" t="s">
        <v>174</v>
      </c>
      <c r="H5" s="95" t="s">
        <v>175</v>
      </c>
      <c r="I5" s="95" t="s">
        <v>176</v>
      </c>
      <c r="J5" s="95" t="s">
        <v>177</v>
      </c>
      <c r="K5" s="95" t="s">
        <v>178</v>
      </c>
      <c r="L5" s="95" t="s">
        <v>179</v>
      </c>
      <c r="M5" s="95" t="s">
        <v>180</v>
      </c>
      <c r="N5" s="95" t="s">
        <v>181</v>
      </c>
      <c r="O5" s="95" t="s">
        <v>182</v>
      </c>
      <c r="P5" s="95" t="s">
        <v>183</v>
      </c>
      <c r="Q5" s="95" t="s">
        <v>184</v>
      </c>
      <c r="R5" s="95" t="s">
        <v>185</v>
      </c>
      <c r="S5" s="95" t="s">
        <v>186</v>
      </c>
      <c r="T5" s="95" t="s">
        <v>187</v>
      </c>
      <c r="U5" s="95" t="s">
        <v>305</v>
      </c>
      <c r="V5" s="95" t="s">
        <v>306</v>
      </c>
      <c r="W5" s="95" t="s">
        <v>307</v>
      </c>
      <c r="X5" s="95" t="s">
        <v>222</v>
      </c>
      <c r="Y5" s="95" t="s">
        <v>247</v>
      </c>
      <c r="Z5" s="95" t="s">
        <v>248</v>
      </c>
      <c r="AA5" s="95" t="s">
        <v>249</v>
      </c>
      <c r="AB5" s="95" t="s">
        <v>250</v>
      </c>
      <c r="AC5" s="95" t="s">
        <v>251</v>
      </c>
      <c r="AD5" s="95" t="s">
        <v>188</v>
      </c>
      <c r="AE5" s="95" t="s">
        <v>189</v>
      </c>
      <c r="AF5" s="95" t="s">
        <v>190</v>
      </c>
      <c r="AG5" s="95" t="s">
        <v>191</v>
      </c>
      <c r="AH5" s="95" t="s">
        <v>192</v>
      </c>
      <c r="AI5" s="95" t="s">
        <v>193</v>
      </c>
      <c r="AJ5" s="95" t="s">
        <v>194</v>
      </c>
      <c r="AK5" s="95" t="s">
        <v>195</v>
      </c>
      <c r="AL5" s="95" t="s">
        <v>308</v>
      </c>
      <c r="AM5" s="95" t="s">
        <v>196</v>
      </c>
      <c r="AN5" s="95" t="s">
        <v>197</v>
      </c>
      <c r="AO5" s="95" t="s">
        <v>198</v>
      </c>
      <c r="AP5" s="95" t="s">
        <v>199</v>
      </c>
      <c r="AQ5" s="95" t="s">
        <v>200</v>
      </c>
      <c r="AR5" s="95" t="s">
        <v>201</v>
      </c>
      <c r="AS5" s="95" t="s">
        <v>202</v>
      </c>
      <c r="AT5" s="95" t="s">
        <v>203</v>
      </c>
      <c r="AU5" s="95" t="s">
        <v>204</v>
      </c>
      <c r="AV5" s="95" t="s">
        <v>205</v>
      </c>
      <c r="AW5" s="95" t="s">
        <v>309</v>
      </c>
      <c r="AX5" s="95" t="s">
        <v>310</v>
      </c>
      <c r="AY5" s="95" t="s">
        <v>206</v>
      </c>
      <c r="AZ5" s="95" t="s">
        <v>207</v>
      </c>
      <c r="BA5" s="95" t="s">
        <v>208</v>
      </c>
      <c r="BB5" s="95" t="s">
        <v>209</v>
      </c>
      <c r="BC5" s="95" t="s">
        <v>210</v>
      </c>
      <c r="BD5" s="95" t="s">
        <v>211</v>
      </c>
      <c r="BE5" s="95" t="s">
        <v>212</v>
      </c>
      <c r="BF5" s="95" t="s">
        <v>213</v>
      </c>
      <c r="BG5" s="95" t="s">
        <v>214</v>
      </c>
      <c r="BH5" s="95" t="s">
        <v>215</v>
      </c>
      <c r="BI5" s="95" t="s">
        <v>216</v>
      </c>
      <c r="BJ5" s="95" t="s">
        <v>217</v>
      </c>
      <c r="BK5" s="95" t="s">
        <v>218</v>
      </c>
      <c r="BL5" s="95" t="s">
        <v>219</v>
      </c>
      <c r="BM5" s="95" t="s">
        <v>220</v>
      </c>
      <c r="BN5" s="95" t="s">
        <v>221</v>
      </c>
      <c r="BO5" s="95" t="s">
        <v>311</v>
      </c>
      <c r="BP5" s="95" t="s">
        <v>312</v>
      </c>
      <c r="BQ5" s="95" t="s">
        <v>253</v>
      </c>
      <c r="BR5" s="95" t="s">
        <v>313</v>
      </c>
      <c r="BS5" s="95" t="s">
        <v>255</v>
      </c>
      <c r="BT5" s="95" t="s">
        <v>256</v>
      </c>
      <c r="BU5" s="95" t="s">
        <v>257</v>
      </c>
      <c r="BV5" s="95" t="s">
        <v>258</v>
      </c>
      <c r="BW5" s="95" t="s">
        <v>259</v>
      </c>
      <c r="BX5" s="95" t="s">
        <v>260</v>
      </c>
      <c r="BY5" s="95" t="s">
        <v>261</v>
      </c>
      <c r="BZ5" s="95" t="s">
        <v>314</v>
      </c>
      <c r="CA5" s="97"/>
      <c r="CB5" s="97"/>
      <c r="CC5" s="97"/>
      <c r="CD5" s="97"/>
      <c r="CE5" s="97"/>
      <c r="CF5" s="97"/>
    </row>
    <row r="6" spans="1:90" x14ac:dyDescent="0.25">
      <c r="A6" t="s">
        <v>315</v>
      </c>
      <c r="B6" t="s">
        <v>9</v>
      </c>
      <c r="C6" s="122">
        <v>43950.029127256945</v>
      </c>
      <c r="D6" t="s">
        <v>157</v>
      </c>
      <c r="E6" t="s">
        <v>157</v>
      </c>
      <c r="F6" t="s">
        <v>157</v>
      </c>
      <c r="G6" t="s">
        <v>157</v>
      </c>
      <c r="H6" t="s">
        <v>157</v>
      </c>
      <c r="I6" t="s">
        <v>156</v>
      </c>
      <c r="J6" t="s">
        <v>156</v>
      </c>
      <c r="K6" t="s">
        <v>157</v>
      </c>
      <c r="L6" t="s">
        <v>157</v>
      </c>
      <c r="M6" t="s">
        <v>157</v>
      </c>
      <c r="N6" t="s">
        <v>157</v>
      </c>
      <c r="O6" t="s">
        <v>156</v>
      </c>
      <c r="P6" t="s">
        <v>156</v>
      </c>
      <c r="Q6" t="s">
        <v>156</v>
      </c>
      <c r="R6" t="s">
        <v>156</v>
      </c>
      <c r="S6" t="s">
        <v>156</v>
      </c>
      <c r="T6" t="s">
        <v>156</v>
      </c>
      <c r="U6" t="s">
        <v>316</v>
      </c>
      <c r="V6" t="s">
        <v>317</v>
      </c>
      <c r="W6" t="s">
        <v>318</v>
      </c>
      <c r="X6" t="s">
        <v>157</v>
      </c>
      <c r="Y6" t="s">
        <v>157</v>
      </c>
      <c r="Z6" t="s">
        <v>156</v>
      </c>
      <c r="AA6" t="s">
        <v>156</v>
      </c>
      <c r="AB6" t="s">
        <v>157</v>
      </c>
      <c r="AC6" t="s">
        <v>156</v>
      </c>
      <c r="AD6" t="s">
        <v>157</v>
      </c>
      <c r="AE6" t="s">
        <v>157</v>
      </c>
      <c r="AF6" t="s">
        <v>157</v>
      </c>
      <c r="AG6" t="s">
        <v>157</v>
      </c>
      <c r="AH6" t="s">
        <v>156</v>
      </c>
      <c r="AI6" t="s">
        <v>156</v>
      </c>
      <c r="AJ6" t="s">
        <v>156</v>
      </c>
      <c r="AK6" t="s">
        <v>156</v>
      </c>
      <c r="AL6" t="s">
        <v>316</v>
      </c>
      <c r="AM6" t="s">
        <v>156</v>
      </c>
      <c r="AN6" t="s">
        <v>156</v>
      </c>
      <c r="AO6" t="s">
        <v>156</v>
      </c>
      <c r="AP6" t="s">
        <v>156</v>
      </c>
      <c r="AQ6" t="s">
        <v>156</v>
      </c>
      <c r="AR6" t="s">
        <v>156</v>
      </c>
      <c r="AS6" t="s">
        <v>157</v>
      </c>
      <c r="AT6" t="s">
        <v>157</v>
      </c>
      <c r="AU6" t="s">
        <v>156</v>
      </c>
      <c r="AV6" t="s">
        <v>156</v>
      </c>
      <c r="AW6" t="s">
        <v>316</v>
      </c>
      <c r="AX6" t="s">
        <v>319</v>
      </c>
      <c r="AY6" t="s">
        <v>157</v>
      </c>
      <c r="AZ6" t="s">
        <v>157</v>
      </c>
      <c r="BA6" t="s">
        <v>157</v>
      </c>
      <c r="BB6" t="s">
        <v>157</v>
      </c>
      <c r="BC6" t="s">
        <v>156</v>
      </c>
      <c r="BD6" t="s">
        <v>156</v>
      </c>
      <c r="BE6" t="s">
        <v>156</v>
      </c>
      <c r="BF6" t="s">
        <v>156</v>
      </c>
      <c r="BG6" t="s">
        <v>156</v>
      </c>
      <c r="BH6" t="s">
        <v>156</v>
      </c>
      <c r="BI6" t="s">
        <v>156</v>
      </c>
      <c r="BJ6" t="s">
        <v>156</v>
      </c>
      <c r="BK6" t="s">
        <v>156</v>
      </c>
      <c r="BL6" t="s">
        <v>156</v>
      </c>
      <c r="BM6" t="s">
        <v>156</v>
      </c>
      <c r="BN6" t="s">
        <v>156</v>
      </c>
      <c r="BO6" t="s">
        <v>316</v>
      </c>
      <c r="BP6" t="s">
        <v>320</v>
      </c>
      <c r="BQ6" t="s">
        <v>156</v>
      </c>
      <c r="BS6" t="s">
        <v>156</v>
      </c>
      <c r="BT6" t="s">
        <v>156</v>
      </c>
      <c r="BU6" t="s">
        <v>156</v>
      </c>
      <c r="BV6" t="s">
        <v>156</v>
      </c>
      <c r="BW6" t="s">
        <v>156</v>
      </c>
      <c r="BX6" t="s">
        <v>156</v>
      </c>
      <c r="BY6" t="s">
        <v>156</v>
      </c>
      <c r="BZ6" t="s">
        <v>321</v>
      </c>
      <c r="CA6"/>
      <c r="CB6"/>
      <c r="CC6"/>
      <c r="CD6"/>
      <c r="CE6"/>
      <c r="CF6"/>
      <c r="CG6"/>
      <c r="CH6"/>
      <c r="CI6"/>
      <c r="CJ6"/>
      <c r="CK6"/>
      <c r="CL6"/>
    </row>
    <row r="7" spans="1:90" x14ac:dyDescent="0.25">
      <c r="A7" t="s">
        <v>322</v>
      </c>
      <c r="B7" t="s">
        <v>9</v>
      </c>
      <c r="C7" s="122">
        <v>43956.305633472221</v>
      </c>
      <c r="D7" t="s">
        <v>157</v>
      </c>
      <c r="E7" t="s">
        <v>157</v>
      </c>
      <c r="F7" t="s">
        <v>156</v>
      </c>
      <c r="G7" t="s">
        <v>156</v>
      </c>
      <c r="H7" t="s">
        <v>156</v>
      </c>
      <c r="I7" t="s">
        <v>157</v>
      </c>
      <c r="J7" t="s">
        <v>156</v>
      </c>
      <c r="K7" t="s">
        <v>157</v>
      </c>
      <c r="L7" t="s">
        <v>156</v>
      </c>
      <c r="M7" t="s">
        <v>156</v>
      </c>
      <c r="N7" t="s">
        <v>156</v>
      </c>
      <c r="O7" t="s">
        <v>156</v>
      </c>
      <c r="P7" t="s">
        <v>156</v>
      </c>
      <c r="Q7" t="s">
        <v>156</v>
      </c>
      <c r="R7" t="s">
        <v>156</v>
      </c>
      <c r="S7" t="s">
        <v>156</v>
      </c>
      <c r="T7" t="s">
        <v>156</v>
      </c>
      <c r="U7" t="s">
        <v>316</v>
      </c>
      <c r="V7" t="s">
        <v>323</v>
      </c>
      <c r="W7" t="s">
        <v>324</v>
      </c>
      <c r="X7" t="s">
        <v>157</v>
      </c>
      <c r="Y7" t="s">
        <v>156</v>
      </c>
      <c r="Z7" t="s">
        <v>157</v>
      </c>
      <c r="AA7" t="s">
        <v>156</v>
      </c>
      <c r="AB7" t="s">
        <v>156</v>
      </c>
      <c r="AC7" t="s">
        <v>156</v>
      </c>
      <c r="AD7" t="s">
        <v>157</v>
      </c>
      <c r="AE7" t="s">
        <v>156</v>
      </c>
      <c r="AF7" t="s">
        <v>156</v>
      </c>
      <c r="AG7" t="s">
        <v>156</v>
      </c>
      <c r="AH7" t="s">
        <v>156</v>
      </c>
      <c r="AI7" t="s">
        <v>156</v>
      </c>
      <c r="AJ7" t="s">
        <v>156</v>
      </c>
      <c r="AK7" t="s">
        <v>156</v>
      </c>
      <c r="AL7" t="s">
        <v>316</v>
      </c>
      <c r="AM7" t="s">
        <v>156</v>
      </c>
      <c r="AN7" t="s">
        <v>156</v>
      </c>
      <c r="AO7" t="s">
        <v>156</v>
      </c>
      <c r="AP7" t="s">
        <v>156</v>
      </c>
      <c r="AQ7" t="s">
        <v>157</v>
      </c>
      <c r="AR7" t="s">
        <v>157</v>
      </c>
      <c r="AS7" t="s">
        <v>157</v>
      </c>
      <c r="AT7" t="s">
        <v>157</v>
      </c>
      <c r="AU7" t="s">
        <v>156</v>
      </c>
      <c r="AV7" t="s">
        <v>156</v>
      </c>
      <c r="AW7" t="s">
        <v>316</v>
      </c>
      <c r="AX7" t="s">
        <v>325</v>
      </c>
      <c r="AY7" t="s">
        <v>157</v>
      </c>
      <c r="AZ7" t="s">
        <v>157</v>
      </c>
      <c r="BA7" t="s">
        <v>157</v>
      </c>
      <c r="BB7" t="s">
        <v>157</v>
      </c>
      <c r="BC7" t="s">
        <v>157</v>
      </c>
      <c r="BD7" t="s">
        <v>156</v>
      </c>
      <c r="BE7" t="s">
        <v>157</v>
      </c>
      <c r="BF7" t="s">
        <v>157</v>
      </c>
      <c r="BG7" t="s">
        <v>157</v>
      </c>
      <c r="BH7" t="s">
        <v>156</v>
      </c>
      <c r="BI7" t="s">
        <v>157</v>
      </c>
      <c r="BJ7" t="s">
        <v>156</v>
      </c>
      <c r="BK7" t="s">
        <v>157</v>
      </c>
      <c r="BL7" t="s">
        <v>156</v>
      </c>
      <c r="BM7" t="s">
        <v>156</v>
      </c>
      <c r="BN7" t="s">
        <v>156</v>
      </c>
      <c r="BO7" t="s">
        <v>316</v>
      </c>
      <c r="BP7" t="s">
        <v>326</v>
      </c>
      <c r="BQ7" t="s">
        <v>157</v>
      </c>
      <c r="BS7" t="s">
        <v>156</v>
      </c>
      <c r="BT7" t="s">
        <v>156</v>
      </c>
      <c r="BU7" t="s">
        <v>156</v>
      </c>
      <c r="BV7" t="s">
        <v>156</v>
      </c>
      <c r="BW7" t="s">
        <v>156</v>
      </c>
      <c r="BX7" t="s">
        <v>156</v>
      </c>
      <c r="BY7" t="s">
        <v>156</v>
      </c>
      <c r="BZ7" t="s">
        <v>316</v>
      </c>
      <c r="CA7"/>
      <c r="CB7"/>
      <c r="CC7"/>
      <c r="CD7"/>
      <c r="CE7"/>
      <c r="CF7"/>
      <c r="CG7"/>
      <c r="CH7"/>
      <c r="CI7"/>
      <c r="CJ7"/>
      <c r="CK7"/>
      <c r="CL7"/>
    </row>
    <row r="8" spans="1:90" x14ac:dyDescent="0.25">
      <c r="A8" t="s">
        <v>327</v>
      </c>
      <c r="B8" t="s">
        <v>9</v>
      </c>
      <c r="C8" s="122">
        <v>43952.479963935184</v>
      </c>
      <c r="D8" t="s">
        <v>156</v>
      </c>
      <c r="E8" t="s">
        <v>157</v>
      </c>
      <c r="F8" t="s">
        <v>156</v>
      </c>
      <c r="G8" t="s">
        <v>157</v>
      </c>
      <c r="H8" t="s">
        <v>157</v>
      </c>
      <c r="I8" t="s">
        <v>157</v>
      </c>
      <c r="J8" t="s">
        <v>157</v>
      </c>
      <c r="K8" t="s">
        <v>156</v>
      </c>
      <c r="L8" t="s">
        <v>156</v>
      </c>
      <c r="M8" t="s">
        <v>156</v>
      </c>
      <c r="N8" t="s">
        <v>156</v>
      </c>
      <c r="O8" t="s">
        <v>156</v>
      </c>
      <c r="P8" t="s">
        <v>156</v>
      </c>
      <c r="Q8" t="s">
        <v>156</v>
      </c>
      <c r="R8" t="s">
        <v>156</v>
      </c>
      <c r="S8" t="s">
        <v>156</v>
      </c>
      <c r="T8" t="s">
        <v>156</v>
      </c>
      <c r="U8" t="s">
        <v>316</v>
      </c>
      <c r="V8" t="s">
        <v>328</v>
      </c>
      <c r="W8" t="s">
        <v>329</v>
      </c>
      <c r="X8" t="s">
        <v>157</v>
      </c>
      <c r="Y8" t="s">
        <v>156</v>
      </c>
      <c r="Z8" t="s">
        <v>156</v>
      </c>
      <c r="AA8" t="s">
        <v>156</v>
      </c>
      <c r="AB8" t="s">
        <v>156</v>
      </c>
      <c r="AC8" t="s">
        <v>156</v>
      </c>
      <c r="AD8" t="s">
        <v>156</v>
      </c>
      <c r="AE8" t="s">
        <v>156</v>
      </c>
      <c r="AF8" t="s">
        <v>156</v>
      </c>
      <c r="AG8" t="s">
        <v>156</v>
      </c>
      <c r="AH8" t="s">
        <v>156</v>
      </c>
      <c r="AI8" t="s">
        <v>156</v>
      </c>
      <c r="AJ8" t="s">
        <v>156</v>
      </c>
      <c r="AK8" t="s">
        <v>156</v>
      </c>
      <c r="AL8" t="s">
        <v>316</v>
      </c>
      <c r="AM8" t="s">
        <v>156</v>
      </c>
      <c r="AN8" t="s">
        <v>156</v>
      </c>
      <c r="AO8" t="s">
        <v>156</v>
      </c>
      <c r="AP8" t="s">
        <v>156</v>
      </c>
      <c r="AQ8" t="s">
        <v>157</v>
      </c>
      <c r="AR8" t="s">
        <v>157</v>
      </c>
      <c r="AS8" t="s">
        <v>157</v>
      </c>
      <c r="AT8" t="s">
        <v>157</v>
      </c>
      <c r="AU8" t="s">
        <v>156</v>
      </c>
      <c r="AV8" t="s">
        <v>156</v>
      </c>
      <c r="AW8" t="s">
        <v>316</v>
      </c>
      <c r="AX8" t="s">
        <v>316</v>
      </c>
      <c r="AY8" t="s">
        <v>157</v>
      </c>
      <c r="AZ8" t="s">
        <v>157</v>
      </c>
      <c r="BA8" t="s">
        <v>157</v>
      </c>
      <c r="BB8" t="s">
        <v>156</v>
      </c>
      <c r="BC8" t="s">
        <v>157</v>
      </c>
      <c r="BD8" t="s">
        <v>156</v>
      </c>
      <c r="BE8" t="s">
        <v>157</v>
      </c>
      <c r="BF8" t="s">
        <v>157</v>
      </c>
      <c r="BG8" t="s">
        <v>156</v>
      </c>
      <c r="BH8" t="s">
        <v>156</v>
      </c>
      <c r="BI8" t="s">
        <v>156</v>
      </c>
      <c r="BJ8" t="s">
        <v>156</v>
      </c>
      <c r="BK8" t="s">
        <v>157</v>
      </c>
      <c r="BL8" t="s">
        <v>156</v>
      </c>
      <c r="BM8" t="s">
        <v>156</v>
      </c>
      <c r="BN8" t="s">
        <v>156</v>
      </c>
      <c r="BO8" t="s">
        <v>316</v>
      </c>
      <c r="BP8" t="s">
        <v>330</v>
      </c>
      <c r="BQ8" t="s">
        <v>157</v>
      </c>
      <c r="BR8" s="94">
        <v>43941</v>
      </c>
      <c r="BS8" t="s">
        <v>156</v>
      </c>
      <c r="BT8" t="s">
        <v>156</v>
      </c>
      <c r="BU8" t="s">
        <v>156</v>
      </c>
      <c r="BV8" t="s">
        <v>156</v>
      </c>
      <c r="BW8" t="s">
        <v>156</v>
      </c>
      <c r="BX8" t="s">
        <v>156</v>
      </c>
      <c r="BY8" t="s">
        <v>156</v>
      </c>
      <c r="BZ8" t="s">
        <v>316</v>
      </c>
      <c r="CA8">
        <v>1</v>
      </c>
      <c r="CB8"/>
      <c r="CC8"/>
      <c r="CD8"/>
      <c r="CE8"/>
      <c r="CF8"/>
      <c r="CG8"/>
      <c r="CH8"/>
      <c r="CI8"/>
      <c r="CJ8"/>
      <c r="CK8"/>
      <c r="CL8"/>
    </row>
    <row r="9" spans="1:90" x14ac:dyDescent="0.25">
      <c r="A9" t="s">
        <v>331</v>
      </c>
      <c r="B9" t="s">
        <v>9</v>
      </c>
      <c r="C9" s="122">
        <v>43951.096315798612</v>
      </c>
      <c r="D9" t="s">
        <v>156</v>
      </c>
      <c r="E9" t="s">
        <v>156</v>
      </c>
      <c r="F9" t="s">
        <v>156</v>
      </c>
      <c r="G9" t="s">
        <v>156</v>
      </c>
      <c r="H9" t="s">
        <v>156</v>
      </c>
      <c r="I9" t="s">
        <v>156</v>
      </c>
      <c r="J9" t="s">
        <v>156</v>
      </c>
      <c r="K9" t="s">
        <v>156</v>
      </c>
      <c r="L9" t="s">
        <v>156</v>
      </c>
      <c r="M9" t="s">
        <v>156</v>
      </c>
      <c r="N9" t="s">
        <v>156</v>
      </c>
      <c r="O9" t="s">
        <v>156</v>
      </c>
      <c r="P9" t="s">
        <v>156</v>
      </c>
      <c r="Q9" t="s">
        <v>156</v>
      </c>
      <c r="R9" t="s">
        <v>156</v>
      </c>
      <c r="S9" t="s">
        <v>156</v>
      </c>
      <c r="T9" t="s">
        <v>157</v>
      </c>
      <c r="U9" t="s">
        <v>332</v>
      </c>
      <c r="V9" t="s">
        <v>316</v>
      </c>
      <c r="W9" t="s">
        <v>333</v>
      </c>
      <c r="X9" t="s">
        <v>156</v>
      </c>
      <c r="Y9" t="s">
        <v>156</v>
      </c>
      <c r="Z9" t="s">
        <v>156</v>
      </c>
      <c r="AA9" t="s">
        <v>156</v>
      </c>
      <c r="AB9" t="s">
        <v>156</v>
      </c>
      <c r="AC9" t="s">
        <v>156</v>
      </c>
      <c r="AD9" t="s">
        <v>156</v>
      </c>
      <c r="AE9" t="s">
        <v>156</v>
      </c>
      <c r="AF9" t="s">
        <v>156</v>
      </c>
      <c r="AG9" t="s">
        <v>156</v>
      </c>
      <c r="AH9" t="s">
        <v>156</v>
      </c>
      <c r="AI9" t="s">
        <v>156</v>
      </c>
      <c r="AJ9" t="s">
        <v>157</v>
      </c>
      <c r="AK9" t="s">
        <v>156</v>
      </c>
      <c r="AL9" t="s">
        <v>334</v>
      </c>
      <c r="AM9" t="s">
        <v>156</v>
      </c>
      <c r="AN9" t="s">
        <v>156</v>
      </c>
      <c r="AO9" t="s">
        <v>156</v>
      </c>
      <c r="AP9" t="s">
        <v>156</v>
      </c>
      <c r="AQ9" t="s">
        <v>156</v>
      </c>
      <c r="AR9" t="s">
        <v>156</v>
      </c>
      <c r="AS9" t="s">
        <v>156</v>
      </c>
      <c r="AT9" t="s">
        <v>157</v>
      </c>
      <c r="AU9" t="s">
        <v>156</v>
      </c>
      <c r="AV9" t="s">
        <v>156</v>
      </c>
      <c r="AW9" t="s">
        <v>335</v>
      </c>
      <c r="AX9" t="s">
        <v>336</v>
      </c>
      <c r="AY9" t="s">
        <v>156</v>
      </c>
      <c r="AZ9" t="s">
        <v>157</v>
      </c>
      <c r="BA9" t="s">
        <v>156</v>
      </c>
      <c r="BB9" t="s">
        <v>157</v>
      </c>
      <c r="BC9" t="s">
        <v>156</v>
      </c>
      <c r="BD9" t="s">
        <v>156</v>
      </c>
      <c r="BE9" t="s">
        <v>156</v>
      </c>
      <c r="BF9" t="s">
        <v>156</v>
      </c>
      <c r="BG9" t="s">
        <v>156</v>
      </c>
      <c r="BH9" t="s">
        <v>156</v>
      </c>
      <c r="BI9" t="s">
        <v>156</v>
      </c>
      <c r="BJ9" t="s">
        <v>156</v>
      </c>
      <c r="BK9" t="s">
        <v>156</v>
      </c>
      <c r="BL9" t="s">
        <v>156</v>
      </c>
      <c r="BM9" t="s">
        <v>156</v>
      </c>
      <c r="BN9" t="s">
        <v>156</v>
      </c>
      <c r="BO9" t="s">
        <v>337</v>
      </c>
      <c r="BP9" t="s">
        <v>338</v>
      </c>
      <c r="BQ9" t="s">
        <v>156</v>
      </c>
      <c r="BS9" t="s">
        <v>156</v>
      </c>
      <c r="BT9" t="s">
        <v>156</v>
      </c>
      <c r="BU9" t="s">
        <v>156</v>
      </c>
      <c r="BV9" t="s">
        <v>156</v>
      </c>
      <c r="BW9" t="s">
        <v>156</v>
      </c>
      <c r="BX9" t="s">
        <v>156</v>
      </c>
      <c r="BY9" t="s">
        <v>156</v>
      </c>
      <c r="BZ9" t="s">
        <v>339</v>
      </c>
      <c r="CA9"/>
      <c r="CB9"/>
      <c r="CC9"/>
      <c r="CD9"/>
      <c r="CE9"/>
      <c r="CF9"/>
      <c r="CG9"/>
      <c r="CH9"/>
      <c r="CI9"/>
      <c r="CJ9"/>
      <c r="CK9"/>
      <c r="CL9"/>
    </row>
    <row r="10" spans="1:90" x14ac:dyDescent="0.25">
      <c r="A10" t="s">
        <v>340</v>
      </c>
      <c r="B10" t="s">
        <v>9</v>
      </c>
      <c r="C10" s="122">
        <v>43952.450948622689</v>
      </c>
      <c r="D10" t="s">
        <v>157</v>
      </c>
      <c r="E10" t="s">
        <v>156</v>
      </c>
      <c r="F10" t="s">
        <v>156</v>
      </c>
      <c r="G10" t="s">
        <v>157</v>
      </c>
      <c r="H10" t="s">
        <v>156</v>
      </c>
      <c r="I10" t="s">
        <v>157</v>
      </c>
      <c r="J10" t="s">
        <v>157</v>
      </c>
      <c r="K10" t="s">
        <v>157</v>
      </c>
      <c r="L10" t="s">
        <v>156</v>
      </c>
      <c r="M10" t="s">
        <v>157</v>
      </c>
      <c r="N10" t="s">
        <v>157</v>
      </c>
      <c r="O10" t="s">
        <v>157</v>
      </c>
      <c r="P10" t="s">
        <v>157</v>
      </c>
      <c r="Q10" t="s">
        <v>157</v>
      </c>
      <c r="R10" t="s">
        <v>157</v>
      </c>
      <c r="S10" t="s">
        <v>156</v>
      </c>
      <c r="T10" t="s">
        <v>156</v>
      </c>
      <c r="U10" t="s">
        <v>316</v>
      </c>
      <c r="V10" t="s">
        <v>341</v>
      </c>
      <c r="W10" t="s">
        <v>342</v>
      </c>
      <c r="X10" t="s">
        <v>157</v>
      </c>
      <c r="Y10" t="s">
        <v>156</v>
      </c>
      <c r="Z10" t="s">
        <v>156</v>
      </c>
      <c r="AA10" t="s">
        <v>156</v>
      </c>
      <c r="AB10" t="s">
        <v>156</v>
      </c>
      <c r="AC10" t="s">
        <v>156</v>
      </c>
      <c r="AD10" t="s">
        <v>157</v>
      </c>
      <c r="AE10" t="s">
        <v>157</v>
      </c>
      <c r="AF10" t="s">
        <v>157</v>
      </c>
      <c r="AG10" t="s">
        <v>157</v>
      </c>
      <c r="AH10" t="s">
        <v>157</v>
      </c>
      <c r="AI10" t="s">
        <v>157</v>
      </c>
      <c r="AJ10" t="s">
        <v>156</v>
      </c>
      <c r="AK10" t="s">
        <v>156</v>
      </c>
      <c r="AL10" t="s">
        <v>316</v>
      </c>
      <c r="AM10" t="s">
        <v>157</v>
      </c>
      <c r="AN10" t="s">
        <v>156</v>
      </c>
      <c r="AO10" t="s">
        <v>157</v>
      </c>
      <c r="AP10" t="s">
        <v>157</v>
      </c>
      <c r="AQ10" t="s">
        <v>157</v>
      </c>
      <c r="AR10" t="s">
        <v>157</v>
      </c>
      <c r="AS10" t="s">
        <v>157</v>
      </c>
      <c r="AT10" t="s">
        <v>157</v>
      </c>
      <c r="AU10" t="s">
        <v>156</v>
      </c>
      <c r="AV10" t="s">
        <v>156</v>
      </c>
      <c r="AW10" t="s">
        <v>316</v>
      </c>
      <c r="AX10" t="s">
        <v>343</v>
      </c>
      <c r="AY10" t="s">
        <v>156</v>
      </c>
      <c r="AZ10" t="s">
        <v>156</v>
      </c>
      <c r="BA10" t="s">
        <v>156</v>
      </c>
      <c r="BB10" t="s">
        <v>156</v>
      </c>
      <c r="BC10" t="s">
        <v>156</v>
      </c>
      <c r="BD10" t="s">
        <v>156</v>
      </c>
      <c r="BE10" t="s">
        <v>156</v>
      </c>
      <c r="BF10" t="s">
        <v>156</v>
      </c>
      <c r="BG10" t="s">
        <v>156</v>
      </c>
      <c r="BH10" t="s">
        <v>156</v>
      </c>
      <c r="BI10" t="s">
        <v>156</v>
      </c>
      <c r="BJ10" t="s">
        <v>156</v>
      </c>
      <c r="BK10" t="s">
        <v>156</v>
      </c>
      <c r="BL10" t="s">
        <v>156</v>
      </c>
      <c r="BM10" t="s">
        <v>156</v>
      </c>
      <c r="BN10" t="s">
        <v>156</v>
      </c>
      <c r="BO10" t="s">
        <v>316</v>
      </c>
      <c r="BP10" t="s">
        <v>344</v>
      </c>
      <c r="BQ10" t="s">
        <v>156</v>
      </c>
      <c r="BS10" t="s">
        <v>156</v>
      </c>
      <c r="BT10" t="s">
        <v>156</v>
      </c>
      <c r="BU10" t="s">
        <v>156</v>
      </c>
      <c r="BV10" t="s">
        <v>156</v>
      </c>
      <c r="BW10" t="s">
        <v>156</v>
      </c>
      <c r="BX10" t="s">
        <v>156</v>
      </c>
      <c r="BY10" t="s">
        <v>156</v>
      </c>
      <c r="BZ10" t="s">
        <v>316</v>
      </c>
      <c r="CA10">
        <v>1</v>
      </c>
      <c r="CB10"/>
      <c r="CC10"/>
      <c r="CD10"/>
      <c r="CE10"/>
      <c r="CF10"/>
      <c r="CG10"/>
      <c r="CH10"/>
      <c r="CI10"/>
      <c r="CJ10"/>
      <c r="CK10"/>
      <c r="CL10"/>
    </row>
    <row r="11" spans="1:90" x14ac:dyDescent="0.25">
      <c r="A11" t="s">
        <v>345</v>
      </c>
      <c r="B11" t="s">
        <v>9</v>
      </c>
      <c r="C11" s="122">
        <v>43951.194920092588</v>
      </c>
      <c r="D11" t="s">
        <v>157</v>
      </c>
      <c r="E11" t="s">
        <v>157</v>
      </c>
      <c r="F11" t="s">
        <v>156</v>
      </c>
      <c r="G11" t="s">
        <v>157</v>
      </c>
      <c r="H11" t="s">
        <v>156</v>
      </c>
      <c r="I11" t="s">
        <v>157</v>
      </c>
      <c r="J11" t="s">
        <v>156</v>
      </c>
      <c r="K11" t="s">
        <v>157</v>
      </c>
      <c r="L11" t="s">
        <v>157</v>
      </c>
      <c r="M11" t="s">
        <v>157</v>
      </c>
      <c r="N11" t="s">
        <v>157</v>
      </c>
      <c r="O11" t="s">
        <v>157</v>
      </c>
      <c r="P11" t="s">
        <v>157</v>
      </c>
      <c r="Q11" t="s">
        <v>157</v>
      </c>
      <c r="R11" t="s">
        <v>156</v>
      </c>
      <c r="S11" t="s">
        <v>156</v>
      </c>
      <c r="T11" t="s">
        <v>156</v>
      </c>
      <c r="U11" t="s">
        <v>316</v>
      </c>
      <c r="V11" t="s">
        <v>346</v>
      </c>
      <c r="W11" t="s">
        <v>347</v>
      </c>
      <c r="X11" t="s">
        <v>157</v>
      </c>
      <c r="Y11" t="s">
        <v>156</v>
      </c>
      <c r="Z11" t="s">
        <v>157</v>
      </c>
      <c r="AA11" t="s">
        <v>156</v>
      </c>
      <c r="AB11" t="s">
        <v>157</v>
      </c>
      <c r="AC11" t="s">
        <v>156</v>
      </c>
      <c r="AD11" t="s">
        <v>157</v>
      </c>
      <c r="AE11" t="s">
        <v>157</v>
      </c>
      <c r="AF11" t="s">
        <v>157</v>
      </c>
      <c r="AG11" t="s">
        <v>157</v>
      </c>
      <c r="AH11" t="s">
        <v>157</v>
      </c>
      <c r="AI11" t="s">
        <v>157</v>
      </c>
      <c r="AJ11" t="s">
        <v>157</v>
      </c>
      <c r="AK11" t="s">
        <v>157</v>
      </c>
      <c r="AL11" t="s">
        <v>348</v>
      </c>
      <c r="AM11" t="s">
        <v>156</v>
      </c>
      <c r="AN11" t="s">
        <v>156</v>
      </c>
      <c r="AO11" t="s">
        <v>157</v>
      </c>
      <c r="AP11" t="s">
        <v>157</v>
      </c>
      <c r="AQ11" t="s">
        <v>157</v>
      </c>
      <c r="AR11" t="s">
        <v>157</v>
      </c>
      <c r="AS11" t="s">
        <v>157</v>
      </c>
      <c r="AT11" t="s">
        <v>157</v>
      </c>
      <c r="AU11" t="s">
        <v>156</v>
      </c>
      <c r="AV11" t="s">
        <v>156</v>
      </c>
      <c r="AW11" t="s">
        <v>316</v>
      </c>
      <c r="AX11" t="s">
        <v>349</v>
      </c>
      <c r="AY11" t="s">
        <v>157</v>
      </c>
      <c r="AZ11" t="s">
        <v>156</v>
      </c>
      <c r="BA11" t="s">
        <v>157</v>
      </c>
      <c r="BB11" t="s">
        <v>156</v>
      </c>
      <c r="BC11" t="s">
        <v>157</v>
      </c>
      <c r="BD11" t="s">
        <v>156</v>
      </c>
      <c r="BE11" t="s">
        <v>157</v>
      </c>
      <c r="BF11" t="s">
        <v>156</v>
      </c>
      <c r="BG11" t="s">
        <v>157</v>
      </c>
      <c r="BH11" t="s">
        <v>156</v>
      </c>
      <c r="BI11" t="s">
        <v>157</v>
      </c>
      <c r="BJ11" t="s">
        <v>156</v>
      </c>
      <c r="BK11" t="s">
        <v>157</v>
      </c>
      <c r="BL11" t="s">
        <v>156</v>
      </c>
      <c r="BM11" t="s">
        <v>156</v>
      </c>
      <c r="BN11" t="s">
        <v>156</v>
      </c>
      <c r="BO11" t="s">
        <v>316</v>
      </c>
      <c r="BP11" t="s">
        <v>350</v>
      </c>
      <c r="BQ11" t="s">
        <v>156</v>
      </c>
      <c r="BS11" t="s">
        <v>156</v>
      </c>
      <c r="BT11" t="s">
        <v>156</v>
      </c>
      <c r="BU11" t="s">
        <v>156</v>
      </c>
      <c r="BV11" t="s">
        <v>156</v>
      </c>
      <c r="BW11" t="s">
        <v>156</v>
      </c>
      <c r="BX11" t="s">
        <v>156</v>
      </c>
      <c r="BY11" t="s">
        <v>156</v>
      </c>
      <c r="BZ11" t="s">
        <v>316</v>
      </c>
      <c r="CA11"/>
      <c r="CB11"/>
      <c r="CC11"/>
      <c r="CD11"/>
      <c r="CE11"/>
      <c r="CF11"/>
      <c r="CG11"/>
      <c r="CH11"/>
      <c r="CI11"/>
      <c r="CJ11"/>
      <c r="CK11"/>
      <c r="CL11"/>
    </row>
    <row r="12" spans="1:90" x14ac:dyDescent="0.25">
      <c r="A12" t="s">
        <v>351</v>
      </c>
      <c r="B12" t="s">
        <v>9</v>
      </c>
      <c r="C12" s="122">
        <v>43952.475233668985</v>
      </c>
      <c r="D12" t="s">
        <v>156</v>
      </c>
      <c r="E12" t="s">
        <v>157</v>
      </c>
      <c r="F12" t="s">
        <v>156</v>
      </c>
      <c r="G12" t="s">
        <v>157</v>
      </c>
      <c r="H12" t="s">
        <v>157</v>
      </c>
      <c r="I12" t="s">
        <v>157</v>
      </c>
      <c r="J12" t="s">
        <v>157</v>
      </c>
      <c r="K12" t="s">
        <v>157</v>
      </c>
      <c r="L12" t="s">
        <v>157</v>
      </c>
      <c r="M12" t="s">
        <v>157</v>
      </c>
      <c r="N12" t="s">
        <v>157</v>
      </c>
      <c r="O12" t="s">
        <v>157</v>
      </c>
      <c r="P12" t="s">
        <v>157</v>
      </c>
      <c r="Q12" t="s">
        <v>156</v>
      </c>
      <c r="R12" t="s">
        <v>156</v>
      </c>
      <c r="S12" t="s">
        <v>156</v>
      </c>
      <c r="T12" t="s">
        <v>156</v>
      </c>
      <c r="U12" t="s">
        <v>316</v>
      </c>
      <c r="V12" t="s">
        <v>352</v>
      </c>
      <c r="W12" t="s">
        <v>353</v>
      </c>
      <c r="X12" t="s">
        <v>157</v>
      </c>
      <c r="Y12" t="s">
        <v>156</v>
      </c>
      <c r="Z12" t="s">
        <v>156</v>
      </c>
      <c r="AA12" t="s">
        <v>156</v>
      </c>
      <c r="AB12" t="s">
        <v>156</v>
      </c>
      <c r="AC12" t="s">
        <v>156</v>
      </c>
      <c r="AD12" t="s">
        <v>157</v>
      </c>
      <c r="AE12" t="s">
        <v>157</v>
      </c>
      <c r="AF12" t="s">
        <v>156</v>
      </c>
      <c r="AG12" t="s">
        <v>156</v>
      </c>
      <c r="AH12" t="s">
        <v>156</v>
      </c>
      <c r="AI12" t="s">
        <v>156</v>
      </c>
      <c r="AJ12" t="s">
        <v>156</v>
      </c>
      <c r="AK12" t="s">
        <v>156</v>
      </c>
      <c r="AL12" t="s">
        <v>316</v>
      </c>
      <c r="AM12" t="s">
        <v>156</v>
      </c>
      <c r="AN12" t="s">
        <v>156</v>
      </c>
      <c r="AO12" t="s">
        <v>157</v>
      </c>
      <c r="AP12" t="s">
        <v>157</v>
      </c>
      <c r="AQ12" t="s">
        <v>157</v>
      </c>
      <c r="AR12" t="s">
        <v>157</v>
      </c>
      <c r="AS12" t="s">
        <v>157</v>
      </c>
      <c r="AT12" t="s">
        <v>157</v>
      </c>
      <c r="AU12" t="s">
        <v>156</v>
      </c>
      <c r="AV12" t="s">
        <v>156</v>
      </c>
      <c r="AW12" t="s">
        <v>316</v>
      </c>
      <c r="AX12" t="s">
        <v>354</v>
      </c>
      <c r="AY12" t="s">
        <v>156</v>
      </c>
      <c r="AZ12" t="s">
        <v>156</v>
      </c>
      <c r="BA12" t="s">
        <v>156</v>
      </c>
      <c r="BB12" t="s">
        <v>156</v>
      </c>
      <c r="BC12" t="s">
        <v>156</v>
      </c>
      <c r="BD12" t="s">
        <v>156</v>
      </c>
      <c r="BE12" t="s">
        <v>157</v>
      </c>
      <c r="BF12" t="s">
        <v>157</v>
      </c>
      <c r="BG12" t="s">
        <v>156</v>
      </c>
      <c r="BH12" t="s">
        <v>156</v>
      </c>
      <c r="BI12" t="s">
        <v>156</v>
      </c>
      <c r="BJ12" t="s">
        <v>156</v>
      </c>
      <c r="BK12" t="s">
        <v>156</v>
      </c>
      <c r="BL12" t="s">
        <v>156</v>
      </c>
      <c r="BM12" t="s">
        <v>156</v>
      </c>
      <c r="BN12" t="s">
        <v>156</v>
      </c>
      <c r="BO12" t="s">
        <v>316</v>
      </c>
      <c r="BP12" t="s">
        <v>355</v>
      </c>
      <c r="BQ12" t="s">
        <v>157</v>
      </c>
      <c r="BR12" s="94">
        <v>43941</v>
      </c>
      <c r="BS12" t="s">
        <v>156</v>
      </c>
      <c r="BT12" t="s">
        <v>156</v>
      </c>
      <c r="BU12" t="s">
        <v>156</v>
      </c>
      <c r="BV12" t="s">
        <v>156</v>
      </c>
      <c r="BW12" t="s">
        <v>156</v>
      </c>
      <c r="BX12" t="s">
        <v>156</v>
      </c>
      <c r="BY12" t="s">
        <v>156</v>
      </c>
      <c r="BZ12" t="s">
        <v>316</v>
      </c>
      <c r="CA12">
        <v>1</v>
      </c>
      <c r="CB12"/>
      <c r="CC12"/>
      <c r="CD12"/>
      <c r="CE12"/>
      <c r="CF12"/>
      <c r="CG12"/>
      <c r="CH12"/>
      <c r="CI12"/>
      <c r="CJ12"/>
      <c r="CK12"/>
      <c r="CL12"/>
    </row>
    <row r="13" spans="1:90" x14ac:dyDescent="0.25">
      <c r="A13" t="s">
        <v>356</v>
      </c>
      <c r="B13" t="s">
        <v>9</v>
      </c>
      <c r="C13" s="122">
        <v>43964.309430821755</v>
      </c>
      <c r="D13" t="s">
        <v>157</v>
      </c>
      <c r="E13" t="s">
        <v>157</v>
      </c>
      <c r="F13" t="s">
        <v>157</v>
      </c>
      <c r="G13" t="s">
        <v>156</v>
      </c>
      <c r="H13" t="s">
        <v>156</v>
      </c>
      <c r="I13" t="s">
        <v>157</v>
      </c>
      <c r="J13" t="s">
        <v>157</v>
      </c>
      <c r="K13" t="s">
        <v>157</v>
      </c>
      <c r="L13" t="s">
        <v>157</v>
      </c>
      <c r="M13" t="s">
        <v>157</v>
      </c>
      <c r="N13" t="s">
        <v>157</v>
      </c>
      <c r="O13" t="s">
        <v>156</v>
      </c>
      <c r="P13" t="s">
        <v>157</v>
      </c>
      <c r="Q13" t="s">
        <v>156</v>
      </c>
      <c r="R13" t="s">
        <v>156</v>
      </c>
      <c r="S13" t="s">
        <v>156</v>
      </c>
      <c r="T13" t="s">
        <v>156</v>
      </c>
      <c r="U13" t="s">
        <v>316</v>
      </c>
      <c r="V13" t="s">
        <v>357</v>
      </c>
      <c r="W13" t="s">
        <v>358</v>
      </c>
      <c r="X13" t="s">
        <v>157</v>
      </c>
      <c r="Y13" t="s">
        <v>157</v>
      </c>
      <c r="Z13" t="s">
        <v>156</v>
      </c>
      <c r="AA13" t="s">
        <v>156</v>
      </c>
      <c r="AB13" t="s">
        <v>156</v>
      </c>
      <c r="AC13" t="s">
        <v>156</v>
      </c>
      <c r="AD13" t="s">
        <v>157</v>
      </c>
      <c r="AE13" t="s">
        <v>157</v>
      </c>
      <c r="AF13" t="s">
        <v>157</v>
      </c>
      <c r="AG13" t="s">
        <v>157</v>
      </c>
      <c r="AH13" t="s">
        <v>156</v>
      </c>
      <c r="AI13" t="s">
        <v>156</v>
      </c>
      <c r="AJ13" t="s">
        <v>156</v>
      </c>
      <c r="AK13" t="s">
        <v>156</v>
      </c>
      <c r="AL13" t="s">
        <v>316</v>
      </c>
      <c r="AM13" t="s">
        <v>156</v>
      </c>
      <c r="AN13" t="s">
        <v>156</v>
      </c>
      <c r="AO13" t="s">
        <v>156</v>
      </c>
      <c r="AP13" t="s">
        <v>157</v>
      </c>
      <c r="AQ13" t="s">
        <v>157</v>
      </c>
      <c r="AR13" t="s">
        <v>157</v>
      </c>
      <c r="AS13" t="s">
        <v>157</v>
      </c>
      <c r="AT13" t="s">
        <v>157</v>
      </c>
      <c r="AU13" t="s">
        <v>157</v>
      </c>
      <c r="AV13" t="s">
        <v>157</v>
      </c>
      <c r="AW13" t="s">
        <v>359</v>
      </c>
      <c r="AX13" t="s">
        <v>360</v>
      </c>
      <c r="AY13" t="s">
        <v>157</v>
      </c>
      <c r="AZ13" t="s">
        <v>157</v>
      </c>
      <c r="BA13" t="s">
        <v>157</v>
      </c>
      <c r="BB13" t="s">
        <v>157</v>
      </c>
      <c r="BC13" t="s">
        <v>156</v>
      </c>
      <c r="BD13" t="s">
        <v>156</v>
      </c>
      <c r="BE13" t="s">
        <v>157</v>
      </c>
      <c r="BF13" t="s">
        <v>157</v>
      </c>
      <c r="BG13" t="s">
        <v>157</v>
      </c>
      <c r="BH13" t="s">
        <v>157</v>
      </c>
      <c r="BI13" t="s">
        <v>157</v>
      </c>
      <c r="BJ13" t="s">
        <v>157</v>
      </c>
      <c r="BK13" t="s">
        <v>157</v>
      </c>
      <c r="BL13" t="s">
        <v>157</v>
      </c>
      <c r="BM13" t="s">
        <v>157</v>
      </c>
      <c r="BN13" t="s">
        <v>157</v>
      </c>
      <c r="BO13" t="s">
        <v>361</v>
      </c>
      <c r="BP13" t="s">
        <v>362</v>
      </c>
      <c r="BQ13" t="s">
        <v>157</v>
      </c>
      <c r="BS13" t="s">
        <v>156</v>
      </c>
      <c r="BT13" t="s">
        <v>156</v>
      </c>
      <c r="BU13" t="s">
        <v>156</v>
      </c>
      <c r="BV13" t="s">
        <v>156</v>
      </c>
      <c r="BW13" t="s">
        <v>156</v>
      </c>
      <c r="BX13" t="s">
        <v>156</v>
      </c>
      <c r="BY13" t="s">
        <v>156</v>
      </c>
      <c r="BZ13" t="s">
        <v>316</v>
      </c>
      <c r="CA13"/>
      <c r="CB13"/>
      <c r="CC13"/>
      <c r="CD13"/>
      <c r="CE13"/>
      <c r="CF13"/>
      <c r="CG13"/>
      <c r="CH13"/>
      <c r="CI13"/>
      <c r="CJ13"/>
      <c r="CK13"/>
      <c r="CL13"/>
    </row>
    <row r="14" spans="1:90" x14ac:dyDescent="0.25">
      <c r="A14" t="s">
        <v>363</v>
      </c>
      <c r="B14" t="s">
        <v>9</v>
      </c>
      <c r="C14" s="122">
        <v>43951.431361412033</v>
      </c>
      <c r="D14" t="s">
        <v>157</v>
      </c>
      <c r="E14" t="s">
        <v>157</v>
      </c>
      <c r="F14" t="s">
        <v>157</v>
      </c>
      <c r="G14" t="s">
        <v>157</v>
      </c>
      <c r="H14" t="s">
        <v>157</v>
      </c>
      <c r="I14" t="s">
        <v>157</v>
      </c>
      <c r="J14" t="s">
        <v>157</v>
      </c>
      <c r="K14" t="s">
        <v>157</v>
      </c>
      <c r="L14" t="s">
        <v>156</v>
      </c>
      <c r="M14" t="s">
        <v>156</v>
      </c>
      <c r="N14" t="s">
        <v>156</v>
      </c>
      <c r="O14" t="s">
        <v>156</v>
      </c>
      <c r="P14" t="s">
        <v>156</v>
      </c>
      <c r="Q14" t="s">
        <v>156</v>
      </c>
      <c r="R14" t="s">
        <v>156</v>
      </c>
      <c r="S14" t="s">
        <v>156</v>
      </c>
      <c r="T14" t="s">
        <v>156</v>
      </c>
      <c r="U14" t="s">
        <v>316</v>
      </c>
      <c r="V14" t="s">
        <v>364</v>
      </c>
      <c r="W14" t="s">
        <v>365</v>
      </c>
      <c r="X14" t="s">
        <v>157</v>
      </c>
      <c r="Y14" t="s">
        <v>157</v>
      </c>
      <c r="Z14" t="s">
        <v>157</v>
      </c>
      <c r="AA14" t="s">
        <v>156</v>
      </c>
      <c r="AB14" t="s">
        <v>156</v>
      </c>
      <c r="AC14" t="s">
        <v>156</v>
      </c>
      <c r="AD14" t="s">
        <v>157</v>
      </c>
      <c r="AE14" t="s">
        <v>157</v>
      </c>
      <c r="AF14" t="s">
        <v>157</v>
      </c>
      <c r="AG14" t="s">
        <v>156</v>
      </c>
      <c r="AH14" t="s">
        <v>157</v>
      </c>
      <c r="AI14" t="s">
        <v>157</v>
      </c>
      <c r="AJ14" t="s">
        <v>156</v>
      </c>
      <c r="AK14" t="s">
        <v>157</v>
      </c>
      <c r="AL14" t="s">
        <v>366</v>
      </c>
      <c r="AM14" t="s">
        <v>156</v>
      </c>
      <c r="AN14" t="s">
        <v>156</v>
      </c>
      <c r="AO14" t="s">
        <v>157</v>
      </c>
      <c r="AP14" t="s">
        <v>157</v>
      </c>
      <c r="AQ14" t="s">
        <v>157</v>
      </c>
      <c r="AR14" t="s">
        <v>157</v>
      </c>
      <c r="AS14" t="s">
        <v>156</v>
      </c>
      <c r="AT14" t="s">
        <v>157</v>
      </c>
      <c r="AU14" t="s">
        <v>157</v>
      </c>
      <c r="AV14" t="s">
        <v>156</v>
      </c>
      <c r="AW14" t="s">
        <v>367</v>
      </c>
      <c r="AX14" t="s">
        <v>368</v>
      </c>
      <c r="AY14" t="s">
        <v>156</v>
      </c>
      <c r="AZ14" t="s">
        <v>157</v>
      </c>
      <c r="BA14" t="s">
        <v>157</v>
      </c>
      <c r="BB14" t="s">
        <v>157</v>
      </c>
      <c r="BC14" t="s">
        <v>157</v>
      </c>
      <c r="BD14" t="s">
        <v>156</v>
      </c>
      <c r="BE14" t="s">
        <v>157</v>
      </c>
      <c r="BF14" t="s">
        <v>157</v>
      </c>
      <c r="BG14" t="s">
        <v>157</v>
      </c>
      <c r="BH14" t="s">
        <v>156</v>
      </c>
      <c r="BI14" t="s">
        <v>156</v>
      </c>
      <c r="BJ14" t="s">
        <v>156</v>
      </c>
      <c r="BK14" t="s">
        <v>157</v>
      </c>
      <c r="BL14" t="s">
        <v>157</v>
      </c>
      <c r="BM14" t="s">
        <v>157</v>
      </c>
      <c r="BN14" t="s">
        <v>156</v>
      </c>
      <c r="BO14" t="s">
        <v>369</v>
      </c>
      <c r="BP14" t="s">
        <v>370</v>
      </c>
      <c r="BQ14" t="s">
        <v>156</v>
      </c>
      <c r="BS14" t="s">
        <v>156</v>
      </c>
      <c r="BT14" t="s">
        <v>156</v>
      </c>
      <c r="BU14" t="s">
        <v>156</v>
      </c>
      <c r="BV14" t="s">
        <v>156</v>
      </c>
      <c r="BW14" t="s">
        <v>157</v>
      </c>
      <c r="BX14" t="s">
        <v>157</v>
      </c>
      <c r="BY14" t="s">
        <v>157</v>
      </c>
      <c r="BZ14" t="s">
        <v>316</v>
      </c>
      <c r="CA14"/>
      <c r="CB14"/>
      <c r="CC14"/>
      <c r="CD14"/>
      <c r="CE14"/>
      <c r="CF14"/>
      <c r="CG14"/>
      <c r="CH14"/>
      <c r="CI14"/>
      <c r="CJ14"/>
      <c r="CK14"/>
      <c r="CL14"/>
    </row>
    <row r="15" spans="1:90" x14ac:dyDescent="0.25">
      <c r="A15" t="s">
        <v>371</v>
      </c>
      <c r="B15" t="s">
        <v>9</v>
      </c>
      <c r="C15" s="122">
        <v>43952.482109641205</v>
      </c>
      <c r="D15" t="s">
        <v>156</v>
      </c>
      <c r="E15" t="s">
        <v>156</v>
      </c>
      <c r="F15" t="s">
        <v>156</v>
      </c>
      <c r="G15" t="s">
        <v>156</v>
      </c>
      <c r="H15" t="s">
        <v>156</v>
      </c>
      <c r="I15" t="s">
        <v>156</v>
      </c>
      <c r="J15" t="s">
        <v>156</v>
      </c>
      <c r="K15" t="s">
        <v>156</v>
      </c>
      <c r="L15" t="s">
        <v>156</v>
      </c>
      <c r="M15" t="s">
        <v>156</v>
      </c>
      <c r="N15" t="s">
        <v>156</v>
      </c>
      <c r="O15" t="s">
        <v>156</v>
      </c>
      <c r="P15" t="s">
        <v>156</v>
      </c>
      <c r="Q15" t="s">
        <v>156</v>
      </c>
      <c r="R15" t="s">
        <v>156</v>
      </c>
      <c r="S15" t="s">
        <v>156</v>
      </c>
      <c r="T15" t="s">
        <v>156</v>
      </c>
      <c r="U15" t="s">
        <v>316</v>
      </c>
      <c r="V15" t="s">
        <v>316</v>
      </c>
      <c r="W15" t="s">
        <v>316</v>
      </c>
      <c r="X15" t="s">
        <v>316</v>
      </c>
      <c r="Y15" t="s">
        <v>156</v>
      </c>
      <c r="Z15" t="s">
        <v>156</v>
      </c>
      <c r="AA15" t="s">
        <v>156</v>
      </c>
      <c r="AB15" t="s">
        <v>156</v>
      </c>
      <c r="AC15" t="s">
        <v>156</v>
      </c>
      <c r="AD15" t="s">
        <v>156</v>
      </c>
      <c r="AE15" t="s">
        <v>156</v>
      </c>
      <c r="AF15" t="s">
        <v>156</v>
      </c>
      <c r="AG15" t="s">
        <v>156</v>
      </c>
      <c r="AH15" t="s">
        <v>156</v>
      </c>
      <c r="AI15" t="s">
        <v>156</v>
      </c>
      <c r="AJ15" t="s">
        <v>156</v>
      </c>
      <c r="AK15" t="s">
        <v>156</v>
      </c>
      <c r="AL15" t="s">
        <v>316</v>
      </c>
      <c r="AM15" t="s">
        <v>156</v>
      </c>
      <c r="AN15" t="s">
        <v>156</v>
      </c>
      <c r="AO15" t="s">
        <v>156</v>
      </c>
      <c r="AP15" t="s">
        <v>156</v>
      </c>
      <c r="AQ15" t="s">
        <v>156</v>
      </c>
      <c r="AR15" t="s">
        <v>156</v>
      </c>
      <c r="AS15" t="s">
        <v>157</v>
      </c>
      <c r="AT15" t="s">
        <v>157</v>
      </c>
      <c r="AU15" t="s">
        <v>156</v>
      </c>
      <c r="AV15" t="s">
        <v>156</v>
      </c>
      <c r="AW15" t="s">
        <v>316</v>
      </c>
      <c r="AX15" t="s">
        <v>316</v>
      </c>
      <c r="AY15" t="s">
        <v>157</v>
      </c>
      <c r="AZ15" t="s">
        <v>157</v>
      </c>
      <c r="BA15" t="s">
        <v>156</v>
      </c>
      <c r="BB15" t="s">
        <v>156</v>
      </c>
      <c r="BC15" t="s">
        <v>157</v>
      </c>
      <c r="BD15" t="s">
        <v>156</v>
      </c>
      <c r="BE15" t="s">
        <v>157</v>
      </c>
      <c r="BF15" t="s">
        <v>157</v>
      </c>
      <c r="BG15" t="s">
        <v>156</v>
      </c>
      <c r="BH15" t="s">
        <v>156</v>
      </c>
      <c r="BI15" t="s">
        <v>156</v>
      </c>
      <c r="BJ15" t="s">
        <v>156</v>
      </c>
      <c r="BK15" t="s">
        <v>156</v>
      </c>
      <c r="BL15" t="s">
        <v>156</v>
      </c>
      <c r="BM15" t="s">
        <v>156</v>
      </c>
      <c r="BN15" t="s">
        <v>156</v>
      </c>
      <c r="BO15" t="s">
        <v>316</v>
      </c>
      <c r="BP15" t="s">
        <v>316</v>
      </c>
      <c r="BQ15" t="s">
        <v>157</v>
      </c>
      <c r="BR15" s="94">
        <v>43927</v>
      </c>
      <c r="BS15" t="s">
        <v>156</v>
      </c>
      <c r="BT15" t="s">
        <v>156</v>
      </c>
      <c r="BU15" t="s">
        <v>156</v>
      </c>
      <c r="BV15" t="s">
        <v>156</v>
      </c>
      <c r="BW15" t="s">
        <v>156</v>
      </c>
      <c r="BX15" t="s">
        <v>156</v>
      </c>
      <c r="BY15" t="s">
        <v>156</v>
      </c>
      <c r="BZ15" t="s">
        <v>316</v>
      </c>
      <c r="CA15">
        <v>1</v>
      </c>
      <c r="CB15"/>
      <c r="CC15"/>
      <c r="CD15"/>
      <c r="CE15"/>
      <c r="CF15"/>
      <c r="CG15"/>
      <c r="CH15"/>
      <c r="CI15"/>
      <c r="CJ15"/>
      <c r="CK15"/>
      <c r="CL15"/>
    </row>
    <row r="16" spans="1:90" x14ac:dyDescent="0.25">
      <c r="A16" t="s">
        <v>372</v>
      </c>
      <c r="B16" t="s">
        <v>9</v>
      </c>
      <c r="C16" s="122">
        <v>43952.483823854171</v>
      </c>
      <c r="D16" t="s">
        <v>156</v>
      </c>
      <c r="E16" t="s">
        <v>156</v>
      </c>
      <c r="F16" t="s">
        <v>156</v>
      </c>
      <c r="G16" t="s">
        <v>156</v>
      </c>
      <c r="H16" t="s">
        <v>156</v>
      </c>
      <c r="I16" t="s">
        <v>156</v>
      </c>
      <c r="J16" t="s">
        <v>156</v>
      </c>
      <c r="K16" t="s">
        <v>156</v>
      </c>
      <c r="L16" t="s">
        <v>156</v>
      </c>
      <c r="M16" t="s">
        <v>156</v>
      </c>
      <c r="N16" t="s">
        <v>156</v>
      </c>
      <c r="O16" t="s">
        <v>157</v>
      </c>
      <c r="P16" t="s">
        <v>157</v>
      </c>
      <c r="Q16" t="s">
        <v>156</v>
      </c>
      <c r="R16" t="s">
        <v>156</v>
      </c>
      <c r="S16" t="s">
        <v>156</v>
      </c>
      <c r="T16" t="s">
        <v>156</v>
      </c>
      <c r="U16" t="s">
        <v>316</v>
      </c>
      <c r="V16" t="s">
        <v>316</v>
      </c>
      <c r="W16" t="s">
        <v>316</v>
      </c>
      <c r="X16" t="s">
        <v>316</v>
      </c>
      <c r="Y16" t="s">
        <v>156</v>
      </c>
      <c r="Z16" t="s">
        <v>156</v>
      </c>
      <c r="AA16" t="s">
        <v>156</v>
      </c>
      <c r="AB16" t="s">
        <v>156</v>
      </c>
      <c r="AC16" t="s">
        <v>156</v>
      </c>
      <c r="AD16" t="s">
        <v>156</v>
      </c>
      <c r="AE16" t="s">
        <v>156</v>
      </c>
      <c r="AF16" t="s">
        <v>156</v>
      </c>
      <c r="AG16" t="s">
        <v>156</v>
      </c>
      <c r="AH16" t="s">
        <v>156</v>
      </c>
      <c r="AI16" t="s">
        <v>156</v>
      </c>
      <c r="AJ16" t="s">
        <v>156</v>
      </c>
      <c r="AK16" t="s">
        <v>156</v>
      </c>
      <c r="AL16" t="s">
        <v>316</v>
      </c>
      <c r="AM16" t="s">
        <v>156</v>
      </c>
      <c r="AN16" t="s">
        <v>156</v>
      </c>
      <c r="AO16" t="s">
        <v>156</v>
      </c>
      <c r="AP16" t="s">
        <v>156</v>
      </c>
      <c r="AQ16" t="s">
        <v>156</v>
      </c>
      <c r="AR16" t="s">
        <v>156</v>
      </c>
      <c r="AS16" t="s">
        <v>156</v>
      </c>
      <c r="AT16" t="s">
        <v>156</v>
      </c>
      <c r="AU16" t="s">
        <v>156</v>
      </c>
      <c r="AV16" t="s">
        <v>156</v>
      </c>
      <c r="AW16" t="s">
        <v>316</v>
      </c>
      <c r="AX16" t="s">
        <v>316</v>
      </c>
      <c r="AY16" t="s">
        <v>156</v>
      </c>
      <c r="AZ16" t="s">
        <v>156</v>
      </c>
      <c r="BA16" t="s">
        <v>156</v>
      </c>
      <c r="BB16" t="s">
        <v>156</v>
      </c>
      <c r="BC16" t="s">
        <v>156</v>
      </c>
      <c r="BD16" t="s">
        <v>156</v>
      </c>
      <c r="BE16" t="s">
        <v>156</v>
      </c>
      <c r="BF16" t="s">
        <v>156</v>
      </c>
      <c r="BG16" t="s">
        <v>156</v>
      </c>
      <c r="BH16" t="s">
        <v>156</v>
      </c>
      <c r="BI16" t="s">
        <v>156</v>
      </c>
      <c r="BJ16" t="s">
        <v>156</v>
      </c>
      <c r="BK16" t="s">
        <v>157</v>
      </c>
      <c r="BL16" t="s">
        <v>156</v>
      </c>
      <c r="BM16" t="s">
        <v>156</v>
      </c>
      <c r="BN16" t="s">
        <v>156</v>
      </c>
      <c r="BO16" t="s">
        <v>316</v>
      </c>
      <c r="BP16" t="s">
        <v>316</v>
      </c>
      <c r="BQ16" t="s">
        <v>156</v>
      </c>
      <c r="BS16" t="s">
        <v>156</v>
      </c>
      <c r="BT16" t="s">
        <v>156</v>
      </c>
      <c r="BU16" t="s">
        <v>156</v>
      </c>
      <c r="BV16" t="s">
        <v>156</v>
      </c>
      <c r="BW16" t="s">
        <v>156</v>
      </c>
      <c r="BX16" t="s">
        <v>156</v>
      </c>
      <c r="BY16" t="s">
        <v>156</v>
      </c>
      <c r="BZ16" t="s">
        <v>316</v>
      </c>
      <c r="CA16">
        <v>1</v>
      </c>
      <c r="CB16"/>
      <c r="CC16"/>
      <c r="CD16"/>
      <c r="CE16"/>
      <c r="CF16"/>
      <c r="CG16"/>
      <c r="CH16"/>
      <c r="CI16"/>
      <c r="CJ16"/>
      <c r="CK16"/>
      <c r="CL16"/>
    </row>
    <row r="17" spans="1:90" x14ac:dyDescent="0.25">
      <c r="A17" t="s">
        <v>373</v>
      </c>
      <c r="B17" t="s">
        <v>9</v>
      </c>
      <c r="C17" s="122">
        <v>43950.240117951384</v>
      </c>
      <c r="D17" t="s">
        <v>157</v>
      </c>
      <c r="E17" t="s">
        <v>157</v>
      </c>
      <c r="F17" t="s">
        <v>156</v>
      </c>
      <c r="G17" t="s">
        <v>156</v>
      </c>
      <c r="H17" t="s">
        <v>156</v>
      </c>
      <c r="I17" t="s">
        <v>156</v>
      </c>
      <c r="J17" t="s">
        <v>156</v>
      </c>
      <c r="K17" t="s">
        <v>157</v>
      </c>
      <c r="L17" t="s">
        <v>157</v>
      </c>
      <c r="M17" t="s">
        <v>156</v>
      </c>
      <c r="N17" t="s">
        <v>156</v>
      </c>
      <c r="O17" t="s">
        <v>156</v>
      </c>
      <c r="P17" t="s">
        <v>156</v>
      </c>
      <c r="Q17" t="s">
        <v>156</v>
      </c>
      <c r="R17" t="s">
        <v>156</v>
      </c>
      <c r="S17" t="s">
        <v>156</v>
      </c>
      <c r="T17" t="s">
        <v>156</v>
      </c>
      <c r="U17" t="s">
        <v>316</v>
      </c>
      <c r="V17" t="s">
        <v>316</v>
      </c>
      <c r="W17" t="s">
        <v>374</v>
      </c>
      <c r="X17" t="s">
        <v>157</v>
      </c>
      <c r="Y17" t="s">
        <v>157</v>
      </c>
      <c r="Z17" t="s">
        <v>156</v>
      </c>
      <c r="AA17" t="s">
        <v>156</v>
      </c>
      <c r="AB17" t="s">
        <v>157</v>
      </c>
      <c r="AC17" t="s">
        <v>156</v>
      </c>
      <c r="AD17" t="s">
        <v>157</v>
      </c>
      <c r="AE17" t="s">
        <v>156</v>
      </c>
      <c r="AF17" t="s">
        <v>156</v>
      </c>
      <c r="AG17" t="s">
        <v>156</v>
      </c>
      <c r="AH17" t="s">
        <v>156</v>
      </c>
      <c r="AI17" t="s">
        <v>156</v>
      </c>
      <c r="AJ17" t="s">
        <v>156</v>
      </c>
      <c r="AK17" t="s">
        <v>157</v>
      </c>
      <c r="AL17" t="s">
        <v>375</v>
      </c>
      <c r="AM17" t="s">
        <v>157</v>
      </c>
      <c r="AN17" t="s">
        <v>157</v>
      </c>
      <c r="AO17" t="s">
        <v>157</v>
      </c>
      <c r="AP17" t="s">
        <v>157</v>
      </c>
      <c r="AQ17" t="s">
        <v>157</v>
      </c>
      <c r="AR17" t="s">
        <v>156</v>
      </c>
      <c r="AS17" t="s">
        <v>157</v>
      </c>
      <c r="AT17" t="s">
        <v>157</v>
      </c>
      <c r="AU17" t="s">
        <v>156</v>
      </c>
      <c r="AV17" t="s">
        <v>156</v>
      </c>
      <c r="AW17" t="s">
        <v>316</v>
      </c>
      <c r="AX17" t="s">
        <v>376</v>
      </c>
      <c r="AY17" t="s">
        <v>157</v>
      </c>
      <c r="AZ17" t="s">
        <v>157</v>
      </c>
      <c r="BA17" t="s">
        <v>157</v>
      </c>
      <c r="BB17" t="s">
        <v>157</v>
      </c>
      <c r="BC17" t="s">
        <v>157</v>
      </c>
      <c r="BD17" t="s">
        <v>156</v>
      </c>
      <c r="BE17" t="s">
        <v>157</v>
      </c>
      <c r="BF17" t="s">
        <v>157</v>
      </c>
      <c r="BG17" t="s">
        <v>156</v>
      </c>
      <c r="BH17" t="s">
        <v>156</v>
      </c>
      <c r="BI17" t="s">
        <v>156</v>
      </c>
      <c r="BJ17" t="s">
        <v>156</v>
      </c>
      <c r="BK17" t="s">
        <v>157</v>
      </c>
      <c r="BL17" t="s">
        <v>157</v>
      </c>
      <c r="BM17" t="s">
        <v>156</v>
      </c>
      <c r="BN17" t="s">
        <v>156</v>
      </c>
      <c r="BO17" t="s">
        <v>316</v>
      </c>
      <c r="BP17" t="s">
        <v>377</v>
      </c>
      <c r="BQ17" t="s">
        <v>157</v>
      </c>
      <c r="BR17" s="94">
        <v>44075</v>
      </c>
      <c r="BS17" t="s">
        <v>156</v>
      </c>
      <c r="BT17" t="s">
        <v>156</v>
      </c>
      <c r="BU17" t="s">
        <v>157</v>
      </c>
      <c r="BV17" t="s">
        <v>156</v>
      </c>
      <c r="BW17" t="s">
        <v>156</v>
      </c>
      <c r="BX17" t="s">
        <v>156</v>
      </c>
      <c r="BY17" t="s">
        <v>156</v>
      </c>
      <c r="BZ17" t="s">
        <v>378</v>
      </c>
      <c r="CA17"/>
      <c r="CB17"/>
      <c r="CC17"/>
      <c r="CD17"/>
      <c r="CE17"/>
      <c r="CF17"/>
      <c r="CG17"/>
      <c r="CH17"/>
      <c r="CI17"/>
      <c r="CJ17"/>
      <c r="CK17"/>
      <c r="CL17"/>
    </row>
    <row r="18" spans="1:90" x14ac:dyDescent="0.25">
      <c r="A18" t="s">
        <v>379</v>
      </c>
      <c r="B18" t="s">
        <v>9</v>
      </c>
      <c r="C18" s="122">
        <v>43957.686513576387</v>
      </c>
      <c r="D18" t="s">
        <v>157</v>
      </c>
      <c r="E18" t="s">
        <v>157</v>
      </c>
      <c r="F18" t="s">
        <v>157</v>
      </c>
      <c r="G18" t="s">
        <v>156</v>
      </c>
      <c r="H18" t="s">
        <v>156</v>
      </c>
      <c r="I18" t="s">
        <v>157</v>
      </c>
      <c r="J18" t="s">
        <v>156</v>
      </c>
      <c r="K18" t="s">
        <v>157</v>
      </c>
      <c r="L18" t="s">
        <v>157</v>
      </c>
      <c r="M18" t="s">
        <v>157</v>
      </c>
      <c r="N18" t="s">
        <v>157</v>
      </c>
      <c r="O18" t="s">
        <v>157</v>
      </c>
      <c r="P18" t="s">
        <v>157</v>
      </c>
      <c r="Q18" t="s">
        <v>156</v>
      </c>
      <c r="R18" t="s">
        <v>156</v>
      </c>
      <c r="S18" t="s">
        <v>156</v>
      </c>
      <c r="T18" t="s">
        <v>156</v>
      </c>
      <c r="U18" t="s">
        <v>316</v>
      </c>
      <c r="V18" t="s">
        <v>380</v>
      </c>
      <c r="W18" t="s">
        <v>381</v>
      </c>
      <c r="X18" t="s">
        <v>157</v>
      </c>
      <c r="Y18" t="s">
        <v>156</v>
      </c>
      <c r="Z18" t="s">
        <v>157</v>
      </c>
      <c r="AA18" t="s">
        <v>156</v>
      </c>
      <c r="AB18" t="s">
        <v>156</v>
      </c>
      <c r="AC18" t="s">
        <v>156</v>
      </c>
      <c r="AD18" t="s">
        <v>157</v>
      </c>
      <c r="AE18" t="s">
        <v>157</v>
      </c>
      <c r="AF18" t="s">
        <v>156</v>
      </c>
      <c r="AG18" t="s">
        <v>156</v>
      </c>
      <c r="AH18" t="s">
        <v>156</v>
      </c>
      <c r="AI18" t="s">
        <v>156</v>
      </c>
      <c r="AJ18" t="s">
        <v>156</v>
      </c>
      <c r="AK18" t="s">
        <v>156</v>
      </c>
      <c r="AL18" t="s">
        <v>316</v>
      </c>
      <c r="AM18" t="s">
        <v>156</v>
      </c>
      <c r="AN18" t="s">
        <v>156</v>
      </c>
      <c r="AO18" t="s">
        <v>157</v>
      </c>
      <c r="AP18" t="s">
        <v>157</v>
      </c>
      <c r="AQ18" t="s">
        <v>156</v>
      </c>
      <c r="AR18" t="s">
        <v>156</v>
      </c>
      <c r="AS18" t="s">
        <v>157</v>
      </c>
      <c r="AT18" t="s">
        <v>157</v>
      </c>
      <c r="AU18" t="s">
        <v>156</v>
      </c>
      <c r="AV18" t="s">
        <v>156</v>
      </c>
      <c r="AW18" t="s">
        <v>316</v>
      </c>
      <c r="AX18" t="s">
        <v>382</v>
      </c>
      <c r="AY18" t="s">
        <v>157</v>
      </c>
      <c r="AZ18" t="s">
        <v>157</v>
      </c>
      <c r="BA18" t="s">
        <v>157</v>
      </c>
      <c r="BB18" t="s">
        <v>157</v>
      </c>
      <c r="BC18" t="s">
        <v>157</v>
      </c>
      <c r="BD18" t="s">
        <v>157</v>
      </c>
      <c r="BE18" t="s">
        <v>157</v>
      </c>
      <c r="BF18" t="s">
        <v>157</v>
      </c>
      <c r="BG18" t="s">
        <v>157</v>
      </c>
      <c r="BH18" t="s">
        <v>157</v>
      </c>
      <c r="BI18" t="s">
        <v>157</v>
      </c>
      <c r="BJ18" t="s">
        <v>157</v>
      </c>
      <c r="BK18" t="s">
        <v>157</v>
      </c>
      <c r="BL18" t="s">
        <v>157</v>
      </c>
      <c r="BM18" t="s">
        <v>157</v>
      </c>
      <c r="BN18" t="s">
        <v>157</v>
      </c>
      <c r="BO18" t="s">
        <v>383</v>
      </c>
      <c r="BP18" t="s">
        <v>384</v>
      </c>
      <c r="BQ18" t="s">
        <v>254</v>
      </c>
      <c r="BS18" t="s">
        <v>156</v>
      </c>
      <c r="BT18" t="s">
        <v>157</v>
      </c>
      <c r="BU18" t="s">
        <v>156</v>
      </c>
      <c r="BV18" t="s">
        <v>157</v>
      </c>
      <c r="BW18" t="s">
        <v>157</v>
      </c>
      <c r="BX18" t="s">
        <v>156</v>
      </c>
      <c r="BY18" t="s">
        <v>156</v>
      </c>
      <c r="BZ18" t="s">
        <v>385</v>
      </c>
      <c r="CA18"/>
      <c r="CB18"/>
      <c r="CC18"/>
      <c r="CD18"/>
      <c r="CE18"/>
      <c r="CF18"/>
      <c r="CG18"/>
      <c r="CH18"/>
      <c r="CI18"/>
      <c r="CJ18"/>
      <c r="CK18"/>
      <c r="CL18"/>
    </row>
    <row r="19" spans="1:90" x14ac:dyDescent="0.25">
      <c r="A19" t="s">
        <v>386</v>
      </c>
      <c r="B19" t="s">
        <v>9</v>
      </c>
      <c r="C19" s="122">
        <v>43952.484973032406</v>
      </c>
      <c r="D19" t="s">
        <v>156</v>
      </c>
      <c r="E19" t="s">
        <v>156</v>
      </c>
      <c r="F19" t="s">
        <v>156</v>
      </c>
      <c r="G19" t="s">
        <v>156</v>
      </c>
      <c r="H19" t="s">
        <v>156</v>
      </c>
      <c r="I19" t="s">
        <v>156</v>
      </c>
      <c r="J19" t="s">
        <v>156</v>
      </c>
      <c r="K19" t="s">
        <v>156</v>
      </c>
      <c r="L19" t="s">
        <v>156</v>
      </c>
      <c r="M19" t="s">
        <v>156</v>
      </c>
      <c r="N19" t="s">
        <v>156</v>
      </c>
      <c r="O19" t="s">
        <v>156</v>
      </c>
      <c r="P19" t="s">
        <v>156</v>
      </c>
      <c r="Q19" t="s">
        <v>156</v>
      </c>
      <c r="R19" t="s">
        <v>156</v>
      </c>
      <c r="S19" t="s">
        <v>156</v>
      </c>
      <c r="T19" t="s">
        <v>156</v>
      </c>
      <c r="U19" t="s">
        <v>316</v>
      </c>
      <c r="V19" t="s">
        <v>316</v>
      </c>
      <c r="W19" t="s">
        <v>316</v>
      </c>
      <c r="X19" t="s">
        <v>316</v>
      </c>
      <c r="Y19" t="s">
        <v>156</v>
      </c>
      <c r="Z19" t="s">
        <v>156</v>
      </c>
      <c r="AA19" t="s">
        <v>156</v>
      </c>
      <c r="AB19" t="s">
        <v>156</v>
      </c>
      <c r="AC19" t="s">
        <v>156</v>
      </c>
      <c r="AD19" t="s">
        <v>156</v>
      </c>
      <c r="AE19" t="s">
        <v>156</v>
      </c>
      <c r="AF19" t="s">
        <v>156</v>
      </c>
      <c r="AG19" t="s">
        <v>156</v>
      </c>
      <c r="AH19" t="s">
        <v>156</v>
      </c>
      <c r="AI19" t="s">
        <v>156</v>
      </c>
      <c r="AJ19" t="s">
        <v>156</v>
      </c>
      <c r="AK19" t="s">
        <v>156</v>
      </c>
      <c r="AL19" t="s">
        <v>316</v>
      </c>
      <c r="AM19" t="s">
        <v>156</v>
      </c>
      <c r="AN19" t="s">
        <v>156</v>
      </c>
      <c r="AO19" t="s">
        <v>156</v>
      </c>
      <c r="AP19" t="s">
        <v>156</v>
      </c>
      <c r="AQ19" t="s">
        <v>156</v>
      </c>
      <c r="AR19" t="s">
        <v>156</v>
      </c>
      <c r="AS19" t="s">
        <v>156</v>
      </c>
      <c r="AT19" t="s">
        <v>156</v>
      </c>
      <c r="AU19" t="s">
        <v>156</v>
      </c>
      <c r="AV19" t="s">
        <v>156</v>
      </c>
      <c r="AW19" t="s">
        <v>316</v>
      </c>
      <c r="AX19" t="s">
        <v>316</v>
      </c>
      <c r="AY19" t="s">
        <v>156</v>
      </c>
      <c r="AZ19" t="s">
        <v>156</v>
      </c>
      <c r="BA19" t="s">
        <v>157</v>
      </c>
      <c r="BB19" t="s">
        <v>156</v>
      </c>
      <c r="BC19" t="s">
        <v>156</v>
      </c>
      <c r="BD19" t="s">
        <v>156</v>
      </c>
      <c r="BE19" t="s">
        <v>156</v>
      </c>
      <c r="BF19" t="s">
        <v>156</v>
      </c>
      <c r="BG19" t="s">
        <v>156</v>
      </c>
      <c r="BH19" t="s">
        <v>156</v>
      </c>
      <c r="BI19" t="s">
        <v>156</v>
      </c>
      <c r="BJ19" t="s">
        <v>156</v>
      </c>
      <c r="BK19" t="s">
        <v>156</v>
      </c>
      <c r="BL19" t="s">
        <v>156</v>
      </c>
      <c r="BM19" t="s">
        <v>156</v>
      </c>
      <c r="BN19" t="s">
        <v>156</v>
      </c>
      <c r="BO19" t="s">
        <v>316</v>
      </c>
      <c r="BP19" t="s">
        <v>387</v>
      </c>
      <c r="BQ19" t="s">
        <v>157</v>
      </c>
      <c r="BR19" s="94">
        <v>43942</v>
      </c>
      <c r="BS19" t="s">
        <v>156</v>
      </c>
      <c r="BT19" t="s">
        <v>156</v>
      </c>
      <c r="BU19" t="s">
        <v>156</v>
      </c>
      <c r="BV19" t="s">
        <v>156</v>
      </c>
      <c r="BW19" t="s">
        <v>156</v>
      </c>
      <c r="BX19" t="s">
        <v>156</v>
      </c>
      <c r="BY19" t="s">
        <v>156</v>
      </c>
      <c r="BZ19" t="s">
        <v>316</v>
      </c>
      <c r="CA19">
        <v>1</v>
      </c>
      <c r="CB19"/>
      <c r="CC19"/>
      <c r="CD19"/>
      <c r="CE19"/>
      <c r="CF19"/>
      <c r="CG19"/>
      <c r="CH19"/>
      <c r="CI19"/>
      <c r="CJ19"/>
      <c r="CK19"/>
      <c r="CL19"/>
    </row>
    <row r="20" spans="1:90" x14ac:dyDescent="0.25">
      <c r="A20" t="s">
        <v>388</v>
      </c>
      <c r="B20" t="s">
        <v>9</v>
      </c>
      <c r="C20" s="122">
        <v>43952.489732581016</v>
      </c>
      <c r="D20" t="s">
        <v>156</v>
      </c>
      <c r="E20" t="s">
        <v>156</v>
      </c>
      <c r="F20" t="s">
        <v>156</v>
      </c>
      <c r="G20" t="s">
        <v>156</v>
      </c>
      <c r="H20" t="s">
        <v>156</v>
      </c>
      <c r="I20" t="s">
        <v>156</v>
      </c>
      <c r="J20" t="s">
        <v>156</v>
      </c>
      <c r="K20" t="s">
        <v>156</v>
      </c>
      <c r="L20" t="s">
        <v>156</v>
      </c>
      <c r="M20" t="s">
        <v>156</v>
      </c>
      <c r="N20" t="s">
        <v>156</v>
      </c>
      <c r="O20" t="s">
        <v>156</v>
      </c>
      <c r="P20" t="s">
        <v>156</v>
      </c>
      <c r="Q20" t="s">
        <v>156</v>
      </c>
      <c r="R20" t="s">
        <v>156</v>
      </c>
      <c r="S20" t="s">
        <v>156</v>
      </c>
      <c r="T20" t="s">
        <v>156</v>
      </c>
      <c r="U20" t="s">
        <v>316</v>
      </c>
      <c r="V20" t="s">
        <v>316</v>
      </c>
      <c r="W20" t="s">
        <v>316</v>
      </c>
      <c r="X20" t="s">
        <v>316</v>
      </c>
      <c r="Y20" t="s">
        <v>156</v>
      </c>
      <c r="Z20" t="s">
        <v>156</v>
      </c>
      <c r="AA20" t="s">
        <v>156</v>
      </c>
      <c r="AB20" t="s">
        <v>156</v>
      </c>
      <c r="AC20" t="s">
        <v>156</v>
      </c>
      <c r="AD20" t="s">
        <v>156</v>
      </c>
      <c r="AE20" t="s">
        <v>156</v>
      </c>
      <c r="AF20" t="s">
        <v>156</v>
      </c>
      <c r="AG20" t="s">
        <v>156</v>
      </c>
      <c r="AH20" t="s">
        <v>156</v>
      </c>
      <c r="AI20" t="s">
        <v>156</v>
      </c>
      <c r="AJ20" t="s">
        <v>156</v>
      </c>
      <c r="AK20" t="s">
        <v>156</v>
      </c>
      <c r="AL20" t="s">
        <v>316</v>
      </c>
      <c r="AM20" t="s">
        <v>156</v>
      </c>
      <c r="AN20" t="s">
        <v>156</v>
      </c>
      <c r="AO20" t="s">
        <v>156</v>
      </c>
      <c r="AP20" t="s">
        <v>156</v>
      </c>
      <c r="AQ20" t="s">
        <v>157</v>
      </c>
      <c r="AR20" t="s">
        <v>157</v>
      </c>
      <c r="AS20" t="s">
        <v>157</v>
      </c>
      <c r="AT20" t="s">
        <v>156</v>
      </c>
      <c r="AU20" t="s">
        <v>156</v>
      </c>
      <c r="AV20" t="s">
        <v>156</v>
      </c>
      <c r="AW20" t="s">
        <v>316</v>
      </c>
      <c r="AX20" t="s">
        <v>316</v>
      </c>
      <c r="AY20" t="s">
        <v>156</v>
      </c>
      <c r="AZ20" t="s">
        <v>156</v>
      </c>
      <c r="BA20" t="s">
        <v>157</v>
      </c>
      <c r="BB20" t="s">
        <v>156</v>
      </c>
      <c r="BC20" t="s">
        <v>156</v>
      </c>
      <c r="BD20" t="s">
        <v>156</v>
      </c>
      <c r="BE20" t="s">
        <v>157</v>
      </c>
      <c r="BF20" t="s">
        <v>157</v>
      </c>
      <c r="BG20" t="s">
        <v>156</v>
      </c>
      <c r="BH20" t="s">
        <v>156</v>
      </c>
      <c r="BI20" t="s">
        <v>156</v>
      </c>
      <c r="BJ20" t="s">
        <v>156</v>
      </c>
      <c r="BK20" t="s">
        <v>156</v>
      </c>
      <c r="BL20" t="s">
        <v>156</v>
      </c>
      <c r="BM20" t="s">
        <v>156</v>
      </c>
      <c r="BN20" t="s">
        <v>156</v>
      </c>
      <c r="BO20" t="s">
        <v>316</v>
      </c>
      <c r="BP20" t="s">
        <v>389</v>
      </c>
      <c r="BQ20" t="s">
        <v>157</v>
      </c>
      <c r="BR20" s="94">
        <v>43935</v>
      </c>
      <c r="BS20" t="s">
        <v>156</v>
      </c>
      <c r="BT20" t="s">
        <v>156</v>
      </c>
      <c r="BU20" t="s">
        <v>156</v>
      </c>
      <c r="BV20" t="s">
        <v>156</v>
      </c>
      <c r="BW20" t="s">
        <v>156</v>
      </c>
      <c r="BX20" t="s">
        <v>156</v>
      </c>
      <c r="BY20" t="s">
        <v>156</v>
      </c>
      <c r="BZ20" t="s">
        <v>316</v>
      </c>
      <c r="CA20">
        <v>1</v>
      </c>
      <c r="CB20"/>
      <c r="CC20"/>
      <c r="CD20"/>
      <c r="CE20"/>
      <c r="CF20"/>
      <c r="CG20"/>
      <c r="CH20"/>
      <c r="CI20"/>
      <c r="CJ20"/>
      <c r="CK20"/>
      <c r="CL20"/>
    </row>
    <row r="21" spans="1:90" x14ac:dyDescent="0.25">
      <c r="A21" t="s">
        <v>390</v>
      </c>
      <c r="B21" t="s">
        <v>9</v>
      </c>
      <c r="C21" s="122">
        <v>43952.494015266202</v>
      </c>
      <c r="D21" t="s">
        <v>156</v>
      </c>
      <c r="E21" t="s">
        <v>157</v>
      </c>
      <c r="F21" t="s">
        <v>156</v>
      </c>
      <c r="G21" t="s">
        <v>156</v>
      </c>
      <c r="H21" t="s">
        <v>156</v>
      </c>
      <c r="I21" t="s">
        <v>156</v>
      </c>
      <c r="J21" t="s">
        <v>156</v>
      </c>
      <c r="K21" t="s">
        <v>156</v>
      </c>
      <c r="L21" t="s">
        <v>156</v>
      </c>
      <c r="M21" t="s">
        <v>156</v>
      </c>
      <c r="N21" t="s">
        <v>156</v>
      </c>
      <c r="O21" t="s">
        <v>156</v>
      </c>
      <c r="P21" t="s">
        <v>156</v>
      </c>
      <c r="Q21" t="s">
        <v>156</v>
      </c>
      <c r="R21" t="s">
        <v>156</v>
      </c>
      <c r="S21" t="s">
        <v>156</v>
      </c>
      <c r="T21" t="s">
        <v>156</v>
      </c>
      <c r="U21" t="s">
        <v>316</v>
      </c>
      <c r="V21" t="s">
        <v>316</v>
      </c>
      <c r="W21" t="s">
        <v>391</v>
      </c>
      <c r="X21" t="s">
        <v>316</v>
      </c>
      <c r="Y21" t="s">
        <v>156</v>
      </c>
      <c r="Z21" t="s">
        <v>156</v>
      </c>
      <c r="AA21" t="s">
        <v>156</v>
      </c>
      <c r="AB21" t="s">
        <v>156</v>
      </c>
      <c r="AC21" t="s">
        <v>156</v>
      </c>
      <c r="AD21" t="s">
        <v>156</v>
      </c>
      <c r="AE21" t="s">
        <v>156</v>
      </c>
      <c r="AF21" t="s">
        <v>156</v>
      </c>
      <c r="AG21" t="s">
        <v>156</v>
      </c>
      <c r="AH21" t="s">
        <v>156</v>
      </c>
      <c r="AI21" t="s">
        <v>156</v>
      </c>
      <c r="AJ21" t="s">
        <v>156</v>
      </c>
      <c r="AK21" t="s">
        <v>156</v>
      </c>
      <c r="AL21" t="s">
        <v>316</v>
      </c>
      <c r="AM21" t="s">
        <v>156</v>
      </c>
      <c r="AN21" t="s">
        <v>156</v>
      </c>
      <c r="AO21" t="s">
        <v>156</v>
      </c>
      <c r="AP21" t="s">
        <v>156</v>
      </c>
      <c r="AQ21" t="s">
        <v>156</v>
      </c>
      <c r="AR21" t="s">
        <v>156</v>
      </c>
      <c r="AS21" t="s">
        <v>157</v>
      </c>
      <c r="AT21" t="s">
        <v>156</v>
      </c>
      <c r="AU21" t="s">
        <v>156</v>
      </c>
      <c r="AV21" t="s">
        <v>156</v>
      </c>
      <c r="AW21" t="s">
        <v>316</v>
      </c>
      <c r="AX21" t="s">
        <v>316</v>
      </c>
      <c r="AY21" t="s">
        <v>156</v>
      </c>
      <c r="AZ21" t="s">
        <v>156</v>
      </c>
      <c r="BA21" t="s">
        <v>156</v>
      </c>
      <c r="BB21" t="s">
        <v>156</v>
      </c>
      <c r="BC21" t="s">
        <v>156</v>
      </c>
      <c r="BD21" t="s">
        <v>156</v>
      </c>
      <c r="BE21" t="s">
        <v>156</v>
      </c>
      <c r="BF21" t="s">
        <v>156</v>
      </c>
      <c r="BG21" t="s">
        <v>156</v>
      </c>
      <c r="BH21" t="s">
        <v>156</v>
      </c>
      <c r="BI21" t="s">
        <v>156</v>
      </c>
      <c r="BJ21" t="s">
        <v>156</v>
      </c>
      <c r="BK21" t="s">
        <v>156</v>
      </c>
      <c r="BL21" t="s">
        <v>156</v>
      </c>
      <c r="BM21" t="s">
        <v>156</v>
      </c>
      <c r="BN21" t="s">
        <v>156</v>
      </c>
      <c r="BO21" t="s">
        <v>316</v>
      </c>
      <c r="BP21" t="s">
        <v>316</v>
      </c>
      <c r="BQ21" t="s">
        <v>156</v>
      </c>
      <c r="BS21" t="s">
        <v>156</v>
      </c>
      <c r="BT21" t="s">
        <v>156</v>
      </c>
      <c r="BU21" t="s">
        <v>156</v>
      </c>
      <c r="BV21" t="s">
        <v>156</v>
      </c>
      <c r="BW21" t="s">
        <v>156</v>
      </c>
      <c r="BX21" t="s">
        <v>156</v>
      </c>
      <c r="BY21" t="s">
        <v>156</v>
      </c>
      <c r="BZ21" t="s">
        <v>316</v>
      </c>
      <c r="CA21">
        <v>1</v>
      </c>
      <c r="CB21"/>
      <c r="CC21"/>
      <c r="CD21"/>
      <c r="CE21"/>
      <c r="CF21"/>
      <c r="CG21"/>
      <c r="CH21"/>
      <c r="CI21"/>
      <c r="CJ21"/>
      <c r="CK21"/>
      <c r="CL21"/>
    </row>
    <row r="22" spans="1:90" x14ac:dyDescent="0.25">
      <c r="A22" t="s">
        <v>392</v>
      </c>
      <c r="B22" t="s">
        <v>9</v>
      </c>
      <c r="C22" s="122">
        <v>43952.617765416668</v>
      </c>
      <c r="D22" t="s">
        <v>157</v>
      </c>
      <c r="E22" t="s">
        <v>157</v>
      </c>
      <c r="F22" t="s">
        <v>157</v>
      </c>
      <c r="G22" t="s">
        <v>156</v>
      </c>
      <c r="H22" t="s">
        <v>156</v>
      </c>
      <c r="I22" t="s">
        <v>156</v>
      </c>
      <c r="J22" t="s">
        <v>156</v>
      </c>
      <c r="K22" t="s">
        <v>157</v>
      </c>
      <c r="L22" t="s">
        <v>157</v>
      </c>
      <c r="M22" t="s">
        <v>157</v>
      </c>
      <c r="N22" t="s">
        <v>157</v>
      </c>
      <c r="O22" t="s">
        <v>156</v>
      </c>
      <c r="P22" t="s">
        <v>156</v>
      </c>
      <c r="Q22" t="s">
        <v>156</v>
      </c>
      <c r="R22" t="s">
        <v>156</v>
      </c>
      <c r="S22" t="s">
        <v>157</v>
      </c>
      <c r="T22" t="s">
        <v>156</v>
      </c>
      <c r="U22" t="s">
        <v>393</v>
      </c>
      <c r="V22" t="s">
        <v>316</v>
      </c>
      <c r="W22" t="s">
        <v>394</v>
      </c>
      <c r="X22" t="s">
        <v>156</v>
      </c>
      <c r="Y22" t="s">
        <v>156</v>
      </c>
      <c r="Z22" t="s">
        <v>156</v>
      </c>
      <c r="AA22" t="s">
        <v>156</v>
      </c>
      <c r="AB22" t="s">
        <v>156</v>
      </c>
      <c r="AC22" t="s">
        <v>156</v>
      </c>
      <c r="AD22" t="s">
        <v>156</v>
      </c>
      <c r="AE22" t="s">
        <v>156</v>
      </c>
      <c r="AF22" t="s">
        <v>156</v>
      </c>
      <c r="AG22" t="s">
        <v>156</v>
      </c>
      <c r="AH22" t="s">
        <v>156</v>
      </c>
      <c r="AI22" t="s">
        <v>156</v>
      </c>
      <c r="AJ22" t="s">
        <v>156</v>
      </c>
      <c r="AK22" t="s">
        <v>156</v>
      </c>
      <c r="AL22" t="s">
        <v>316</v>
      </c>
      <c r="AM22" t="s">
        <v>156</v>
      </c>
      <c r="AN22" t="s">
        <v>156</v>
      </c>
      <c r="AO22" t="s">
        <v>156</v>
      </c>
      <c r="AP22" t="s">
        <v>156</v>
      </c>
      <c r="AQ22" t="s">
        <v>156</v>
      </c>
      <c r="AR22" t="s">
        <v>156</v>
      </c>
      <c r="AS22" t="s">
        <v>157</v>
      </c>
      <c r="AT22" t="s">
        <v>157</v>
      </c>
      <c r="AU22" t="s">
        <v>156</v>
      </c>
      <c r="AV22" t="s">
        <v>156</v>
      </c>
      <c r="AW22" t="s">
        <v>316</v>
      </c>
      <c r="AX22" t="s">
        <v>395</v>
      </c>
      <c r="AY22" t="s">
        <v>156</v>
      </c>
      <c r="AZ22" t="s">
        <v>156</v>
      </c>
      <c r="BA22" t="s">
        <v>156</v>
      </c>
      <c r="BB22" t="s">
        <v>156</v>
      </c>
      <c r="BC22" t="s">
        <v>156</v>
      </c>
      <c r="BD22" t="s">
        <v>156</v>
      </c>
      <c r="BE22" t="s">
        <v>156</v>
      </c>
      <c r="BF22" t="s">
        <v>156</v>
      </c>
      <c r="BG22" t="s">
        <v>156</v>
      </c>
      <c r="BH22" t="s">
        <v>156</v>
      </c>
      <c r="BI22" t="s">
        <v>156</v>
      </c>
      <c r="BJ22" t="s">
        <v>156</v>
      </c>
      <c r="BK22" t="s">
        <v>156</v>
      </c>
      <c r="BL22" t="s">
        <v>156</v>
      </c>
      <c r="BM22" t="s">
        <v>156</v>
      </c>
      <c r="BN22" t="s">
        <v>156</v>
      </c>
      <c r="BO22" t="s">
        <v>316</v>
      </c>
      <c r="BP22" t="s">
        <v>316</v>
      </c>
      <c r="BQ22" t="s">
        <v>157</v>
      </c>
      <c r="BR22" s="94">
        <v>43955</v>
      </c>
      <c r="BS22" t="s">
        <v>156</v>
      </c>
      <c r="BT22" t="s">
        <v>156</v>
      </c>
      <c r="BU22" t="s">
        <v>156</v>
      </c>
      <c r="BV22" t="s">
        <v>156</v>
      </c>
      <c r="BW22" t="s">
        <v>156</v>
      </c>
      <c r="BX22" t="s">
        <v>156</v>
      </c>
      <c r="BY22" t="s">
        <v>156</v>
      </c>
      <c r="BZ22" t="s">
        <v>396</v>
      </c>
      <c r="CA22"/>
      <c r="CB22"/>
      <c r="CC22"/>
      <c r="CD22"/>
      <c r="CE22"/>
      <c r="CF22"/>
      <c r="CG22"/>
      <c r="CH22"/>
      <c r="CI22"/>
      <c r="CJ22"/>
      <c r="CK22"/>
      <c r="CL22"/>
    </row>
    <row r="23" spans="1:90" x14ac:dyDescent="0.25">
      <c r="A23" t="s">
        <v>397</v>
      </c>
      <c r="B23" t="s">
        <v>9</v>
      </c>
      <c r="C23" s="122">
        <v>43950.123868414354</v>
      </c>
      <c r="D23" t="s">
        <v>157</v>
      </c>
      <c r="E23" t="s">
        <v>157</v>
      </c>
      <c r="F23" t="s">
        <v>157</v>
      </c>
      <c r="G23" t="s">
        <v>157</v>
      </c>
      <c r="H23" t="s">
        <v>157</v>
      </c>
      <c r="I23" t="s">
        <v>156</v>
      </c>
      <c r="J23" t="s">
        <v>156</v>
      </c>
      <c r="K23" t="s">
        <v>156</v>
      </c>
      <c r="L23" t="s">
        <v>156</v>
      </c>
      <c r="M23" t="s">
        <v>156</v>
      </c>
      <c r="N23" t="s">
        <v>156</v>
      </c>
      <c r="O23" t="s">
        <v>156</v>
      </c>
      <c r="P23" t="s">
        <v>156</v>
      </c>
      <c r="Q23" t="s">
        <v>156</v>
      </c>
      <c r="R23" t="s">
        <v>156</v>
      </c>
      <c r="S23" t="s">
        <v>156</v>
      </c>
      <c r="T23" t="s">
        <v>156</v>
      </c>
      <c r="U23" t="s">
        <v>316</v>
      </c>
      <c r="V23" t="s">
        <v>398</v>
      </c>
      <c r="W23" t="s">
        <v>399</v>
      </c>
      <c r="X23" t="s">
        <v>157</v>
      </c>
      <c r="Y23" t="s">
        <v>156</v>
      </c>
      <c r="Z23" t="s">
        <v>156</v>
      </c>
      <c r="AA23" t="s">
        <v>156</v>
      </c>
      <c r="AB23" t="s">
        <v>156</v>
      </c>
      <c r="AC23" t="s">
        <v>156</v>
      </c>
      <c r="AD23" t="s">
        <v>157</v>
      </c>
      <c r="AE23" t="s">
        <v>156</v>
      </c>
      <c r="AF23" t="s">
        <v>156</v>
      </c>
      <c r="AG23" t="s">
        <v>156</v>
      </c>
      <c r="AH23" t="s">
        <v>156</v>
      </c>
      <c r="AI23" t="s">
        <v>156</v>
      </c>
      <c r="AJ23" t="s">
        <v>156</v>
      </c>
      <c r="AK23" t="s">
        <v>156</v>
      </c>
      <c r="AL23" t="s">
        <v>316</v>
      </c>
      <c r="AM23" t="s">
        <v>156</v>
      </c>
      <c r="AN23" t="s">
        <v>156</v>
      </c>
      <c r="AO23" t="s">
        <v>156</v>
      </c>
      <c r="AP23" t="s">
        <v>156</v>
      </c>
      <c r="AQ23" t="s">
        <v>157</v>
      </c>
      <c r="AR23" t="s">
        <v>156</v>
      </c>
      <c r="AS23" t="s">
        <v>156</v>
      </c>
      <c r="AT23" t="s">
        <v>156</v>
      </c>
      <c r="AU23" t="s">
        <v>156</v>
      </c>
      <c r="AV23" t="s">
        <v>156</v>
      </c>
      <c r="AW23" t="s">
        <v>316</v>
      </c>
      <c r="AX23" t="s">
        <v>400</v>
      </c>
      <c r="AY23" t="s">
        <v>156</v>
      </c>
      <c r="AZ23" t="s">
        <v>156</v>
      </c>
      <c r="BA23" t="s">
        <v>156</v>
      </c>
      <c r="BB23" t="s">
        <v>156</v>
      </c>
      <c r="BC23" t="s">
        <v>156</v>
      </c>
      <c r="BD23" t="s">
        <v>156</v>
      </c>
      <c r="BE23" t="s">
        <v>156</v>
      </c>
      <c r="BF23" t="s">
        <v>156</v>
      </c>
      <c r="BG23" t="s">
        <v>156</v>
      </c>
      <c r="BH23" t="s">
        <v>156</v>
      </c>
      <c r="BI23" t="s">
        <v>156</v>
      </c>
      <c r="BJ23" t="s">
        <v>156</v>
      </c>
      <c r="BK23" t="s">
        <v>156</v>
      </c>
      <c r="BL23" t="s">
        <v>156</v>
      </c>
      <c r="BM23" t="s">
        <v>156</v>
      </c>
      <c r="BN23" t="s">
        <v>156</v>
      </c>
      <c r="BO23" t="s">
        <v>316</v>
      </c>
      <c r="BP23" t="s">
        <v>401</v>
      </c>
      <c r="BQ23" t="s">
        <v>156</v>
      </c>
      <c r="BS23" t="s">
        <v>156</v>
      </c>
      <c r="BT23" t="s">
        <v>156</v>
      </c>
      <c r="BU23" t="s">
        <v>156</v>
      </c>
      <c r="BV23" t="s">
        <v>156</v>
      </c>
      <c r="BW23" t="s">
        <v>156</v>
      </c>
      <c r="BX23" t="s">
        <v>156</v>
      </c>
      <c r="BY23" t="s">
        <v>156</v>
      </c>
      <c r="BZ23" t="s">
        <v>402</v>
      </c>
      <c r="CA23"/>
      <c r="CB23"/>
      <c r="CC23"/>
      <c r="CD23"/>
      <c r="CE23"/>
      <c r="CF23"/>
      <c r="CG23"/>
      <c r="CH23"/>
      <c r="CI23"/>
      <c r="CJ23"/>
      <c r="CK23"/>
      <c r="CL23"/>
    </row>
    <row r="24" spans="1:90" x14ac:dyDescent="0.25">
      <c r="A24" t="s">
        <v>403</v>
      </c>
      <c r="B24" t="s">
        <v>9</v>
      </c>
      <c r="C24" s="122">
        <v>43952.477700543983</v>
      </c>
      <c r="D24" t="s">
        <v>156</v>
      </c>
      <c r="E24" t="s">
        <v>157</v>
      </c>
      <c r="F24" t="s">
        <v>156</v>
      </c>
      <c r="G24" t="s">
        <v>157</v>
      </c>
      <c r="H24" t="s">
        <v>157</v>
      </c>
      <c r="I24" t="s">
        <v>156</v>
      </c>
      <c r="J24" t="s">
        <v>156</v>
      </c>
      <c r="K24" t="s">
        <v>157</v>
      </c>
      <c r="L24" t="s">
        <v>156</v>
      </c>
      <c r="M24" t="s">
        <v>157</v>
      </c>
      <c r="N24" t="s">
        <v>156</v>
      </c>
      <c r="O24" t="s">
        <v>156</v>
      </c>
      <c r="P24" t="s">
        <v>156</v>
      </c>
      <c r="Q24" t="s">
        <v>156</v>
      </c>
      <c r="R24" t="s">
        <v>156</v>
      </c>
      <c r="S24" t="s">
        <v>156</v>
      </c>
      <c r="T24" t="s">
        <v>156</v>
      </c>
      <c r="U24" t="s">
        <v>316</v>
      </c>
      <c r="V24" t="s">
        <v>404</v>
      </c>
      <c r="W24" t="s">
        <v>329</v>
      </c>
      <c r="X24" t="s">
        <v>157</v>
      </c>
      <c r="Y24" t="s">
        <v>156</v>
      </c>
      <c r="Z24" t="s">
        <v>156</v>
      </c>
      <c r="AA24" t="s">
        <v>156</v>
      </c>
      <c r="AB24" t="s">
        <v>156</v>
      </c>
      <c r="AC24" t="s">
        <v>156</v>
      </c>
      <c r="AD24" t="s">
        <v>156</v>
      </c>
      <c r="AE24" t="s">
        <v>156</v>
      </c>
      <c r="AF24" t="s">
        <v>156</v>
      </c>
      <c r="AG24" t="s">
        <v>156</v>
      </c>
      <c r="AH24" t="s">
        <v>156</v>
      </c>
      <c r="AI24" t="s">
        <v>156</v>
      </c>
      <c r="AJ24" t="s">
        <v>156</v>
      </c>
      <c r="AK24" t="s">
        <v>156</v>
      </c>
      <c r="AL24" t="s">
        <v>316</v>
      </c>
      <c r="AM24" t="s">
        <v>156</v>
      </c>
      <c r="AN24" t="s">
        <v>156</v>
      </c>
      <c r="AO24" t="s">
        <v>156</v>
      </c>
      <c r="AP24" t="s">
        <v>156</v>
      </c>
      <c r="AQ24" t="s">
        <v>156</v>
      </c>
      <c r="AR24" t="s">
        <v>156</v>
      </c>
      <c r="AS24" t="s">
        <v>156</v>
      </c>
      <c r="AT24" t="s">
        <v>156</v>
      </c>
      <c r="AU24" t="s">
        <v>156</v>
      </c>
      <c r="AV24" t="s">
        <v>156</v>
      </c>
      <c r="AW24" t="s">
        <v>316</v>
      </c>
      <c r="AX24" t="s">
        <v>405</v>
      </c>
      <c r="AY24" t="s">
        <v>156</v>
      </c>
      <c r="AZ24" t="s">
        <v>156</v>
      </c>
      <c r="BA24" t="s">
        <v>156</v>
      </c>
      <c r="BB24" t="s">
        <v>156</v>
      </c>
      <c r="BC24" t="s">
        <v>156</v>
      </c>
      <c r="BD24" t="s">
        <v>156</v>
      </c>
      <c r="BE24" t="s">
        <v>156</v>
      </c>
      <c r="BF24" t="s">
        <v>156</v>
      </c>
      <c r="BG24" t="s">
        <v>156</v>
      </c>
      <c r="BH24" t="s">
        <v>156</v>
      </c>
      <c r="BI24" t="s">
        <v>156</v>
      </c>
      <c r="BJ24" t="s">
        <v>156</v>
      </c>
      <c r="BK24" t="s">
        <v>156</v>
      </c>
      <c r="BL24" t="s">
        <v>156</v>
      </c>
      <c r="BM24" t="s">
        <v>156</v>
      </c>
      <c r="BN24" t="s">
        <v>156</v>
      </c>
      <c r="BO24" t="s">
        <v>316</v>
      </c>
      <c r="BP24" t="s">
        <v>406</v>
      </c>
      <c r="BQ24" t="s">
        <v>156</v>
      </c>
      <c r="BS24" t="s">
        <v>156</v>
      </c>
      <c r="BT24" t="s">
        <v>156</v>
      </c>
      <c r="BU24" t="s">
        <v>156</v>
      </c>
      <c r="BV24" t="s">
        <v>156</v>
      </c>
      <c r="BW24" t="s">
        <v>156</v>
      </c>
      <c r="BX24" t="s">
        <v>156</v>
      </c>
      <c r="BY24" t="s">
        <v>156</v>
      </c>
      <c r="BZ24" t="s">
        <v>316</v>
      </c>
      <c r="CA24">
        <v>1</v>
      </c>
      <c r="CB24"/>
      <c r="CC24"/>
      <c r="CD24"/>
      <c r="CE24"/>
      <c r="CF24"/>
      <c r="CG24"/>
      <c r="CH24"/>
      <c r="CI24"/>
      <c r="CJ24"/>
      <c r="CK24"/>
      <c r="CL24"/>
    </row>
    <row r="25" spans="1:90" x14ac:dyDescent="0.25">
      <c r="A25" t="s">
        <v>407</v>
      </c>
      <c r="B25" t="s">
        <v>9</v>
      </c>
      <c r="C25" s="122">
        <v>43952.453958506943</v>
      </c>
      <c r="D25" t="s">
        <v>157</v>
      </c>
      <c r="E25" t="s">
        <v>156</v>
      </c>
      <c r="F25" t="s">
        <v>156</v>
      </c>
      <c r="G25" t="s">
        <v>156</v>
      </c>
      <c r="H25" t="s">
        <v>156</v>
      </c>
      <c r="I25" t="s">
        <v>156</v>
      </c>
      <c r="J25" t="s">
        <v>156</v>
      </c>
      <c r="K25" t="s">
        <v>156</v>
      </c>
      <c r="L25" t="s">
        <v>156</v>
      </c>
      <c r="M25" t="s">
        <v>156</v>
      </c>
      <c r="N25" t="s">
        <v>156</v>
      </c>
      <c r="O25" t="s">
        <v>157</v>
      </c>
      <c r="P25" t="s">
        <v>157</v>
      </c>
      <c r="Q25" t="s">
        <v>156</v>
      </c>
      <c r="R25" t="s">
        <v>156</v>
      </c>
      <c r="S25" t="s">
        <v>156</v>
      </c>
      <c r="T25" t="s">
        <v>156</v>
      </c>
      <c r="U25" t="s">
        <v>316</v>
      </c>
      <c r="V25" t="s">
        <v>408</v>
      </c>
      <c r="W25" t="s">
        <v>409</v>
      </c>
      <c r="X25" t="s">
        <v>157</v>
      </c>
      <c r="Y25" t="s">
        <v>156</v>
      </c>
      <c r="Z25" t="s">
        <v>156</v>
      </c>
      <c r="AA25" t="s">
        <v>156</v>
      </c>
      <c r="AB25" t="s">
        <v>156</v>
      </c>
      <c r="AC25" t="s">
        <v>156</v>
      </c>
      <c r="AD25" t="s">
        <v>156</v>
      </c>
      <c r="AE25" t="s">
        <v>157</v>
      </c>
      <c r="AF25" t="s">
        <v>156</v>
      </c>
      <c r="AG25" t="s">
        <v>156</v>
      </c>
      <c r="AH25" t="s">
        <v>156</v>
      </c>
      <c r="AI25" t="s">
        <v>156</v>
      </c>
      <c r="AJ25" t="s">
        <v>156</v>
      </c>
      <c r="AK25" t="s">
        <v>156</v>
      </c>
      <c r="AL25" t="s">
        <v>316</v>
      </c>
      <c r="AM25" t="s">
        <v>156</v>
      </c>
      <c r="AN25" t="s">
        <v>156</v>
      </c>
      <c r="AO25" t="s">
        <v>157</v>
      </c>
      <c r="AP25" t="s">
        <v>157</v>
      </c>
      <c r="AQ25" t="s">
        <v>157</v>
      </c>
      <c r="AR25" t="s">
        <v>157</v>
      </c>
      <c r="AS25" t="s">
        <v>157</v>
      </c>
      <c r="AT25" t="s">
        <v>157</v>
      </c>
      <c r="AU25" t="s">
        <v>156</v>
      </c>
      <c r="AV25" t="s">
        <v>156</v>
      </c>
      <c r="AW25" t="s">
        <v>316</v>
      </c>
      <c r="AX25" t="s">
        <v>316</v>
      </c>
      <c r="AY25" t="s">
        <v>156</v>
      </c>
      <c r="AZ25" t="s">
        <v>156</v>
      </c>
      <c r="BA25" t="s">
        <v>156</v>
      </c>
      <c r="BB25" t="s">
        <v>156</v>
      </c>
      <c r="BC25" t="s">
        <v>156</v>
      </c>
      <c r="BD25" t="s">
        <v>156</v>
      </c>
      <c r="BE25" t="s">
        <v>156</v>
      </c>
      <c r="BF25" t="s">
        <v>156</v>
      </c>
      <c r="BG25" t="s">
        <v>156</v>
      </c>
      <c r="BH25" t="s">
        <v>156</v>
      </c>
      <c r="BI25" t="s">
        <v>156</v>
      </c>
      <c r="BJ25" t="s">
        <v>156</v>
      </c>
      <c r="BK25" t="s">
        <v>156</v>
      </c>
      <c r="BL25" t="s">
        <v>156</v>
      </c>
      <c r="BM25" t="s">
        <v>156</v>
      </c>
      <c r="BN25" t="s">
        <v>156</v>
      </c>
      <c r="BO25" t="s">
        <v>316</v>
      </c>
      <c r="BP25" t="s">
        <v>410</v>
      </c>
      <c r="BQ25" t="s">
        <v>157</v>
      </c>
      <c r="BR25" s="94">
        <v>43948</v>
      </c>
      <c r="BS25" t="s">
        <v>156</v>
      </c>
      <c r="BT25" t="s">
        <v>156</v>
      </c>
      <c r="BU25" t="s">
        <v>156</v>
      </c>
      <c r="BV25" t="s">
        <v>156</v>
      </c>
      <c r="BW25" t="s">
        <v>156</v>
      </c>
      <c r="BX25" t="s">
        <v>156</v>
      </c>
      <c r="BY25" t="s">
        <v>156</v>
      </c>
      <c r="BZ25" t="s">
        <v>316</v>
      </c>
      <c r="CA25">
        <v>1</v>
      </c>
      <c r="CB25"/>
      <c r="CC25"/>
      <c r="CD25"/>
      <c r="CE25"/>
      <c r="CF25"/>
      <c r="CG25"/>
      <c r="CH25"/>
      <c r="CI25"/>
      <c r="CJ25"/>
      <c r="CK25"/>
      <c r="CL25"/>
    </row>
    <row r="26" spans="1:90" x14ac:dyDescent="0.25">
      <c r="A26" t="s">
        <v>411</v>
      </c>
      <c r="B26" t="s">
        <v>9</v>
      </c>
      <c r="C26" s="122">
        <v>43950.969412604165</v>
      </c>
      <c r="D26" t="s">
        <v>156</v>
      </c>
      <c r="E26" t="s">
        <v>156</v>
      </c>
      <c r="F26" t="s">
        <v>156</v>
      </c>
      <c r="G26" t="s">
        <v>156</v>
      </c>
      <c r="H26" t="s">
        <v>156</v>
      </c>
      <c r="I26" t="s">
        <v>156</v>
      </c>
      <c r="J26" t="s">
        <v>156</v>
      </c>
      <c r="K26" t="s">
        <v>156</v>
      </c>
      <c r="L26" t="s">
        <v>156</v>
      </c>
      <c r="M26" t="s">
        <v>156</v>
      </c>
      <c r="N26" t="s">
        <v>156</v>
      </c>
      <c r="O26" t="s">
        <v>156</v>
      </c>
      <c r="P26" t="s">
        <v>156</v>
      </c>
      <c r="Q26" t="s">
        <v>156</v>
      </c>
      <c r="R26" t="s">
        <v>156</v>
      </c>
      <c r="S26" t="s">
        <v>156</v>
      </c>
      <c r="T26" t="s">
        <v>156</v>
      </c>
      <c r="U26" t="s">
        <v>316</v>
      </c>
      <c r="V26" t="s">
        <v>316</v>
      </c>
      <c r="W26" t="s">
        <v>316</v>
      </c>
      <c r="X26" t="s">
        <v>316</v>
      </c>
      <c r="Y26" t="s">
        <v>156</v>
      </c>
      <c r="Z26" t="s">
        <v>156</v>
      </c>
      <c r="AA26" t="s">
        <v>156</v>
      </c>
      <c r="AB26" t="s">
        <v>156</v>
      </c>
      <c r="AC26" t="s">
        <v>156</v>
      </c>
      <c r="AD26" t="s">
        <v>156</v>
      </c>
      <c r="AE26" t="s">
        <v>156</v>
      </c>
      <c r="AF26" t="s">
        <v>156</v>
      </c>
      <c r="AG26" t="s">
        <v>156</v>
      </c>
      <c r="AH26" t="s">
        <v>156</v>
      </c>
      <c r="AI26" t="s">
        <v>156</v>
      </c>
      <c r="AJ26" t="s">
        <v>156</v>
      </c>
      <c r="AK26" t="s">
        <v>156</v>
      </c>
      <c r="AL26" t="s">
        <v>316</v>
      </c>
      <c r="AM26" t="s">
        <v>156</v>
      </c>
      <c r="AN26" t="s">
        <v>156</v>
      </c>
      <c r="AO26" t="s">
        <v>156</v>
      </c>
      <c r="AP26" t="s">
        <v>156</v>
      </c>
      <c r="AQ26" t="s">
        <v>156</v>
      </c>
      <c r="AR26" t="s">
        <v>156</v>
      </c>
      <c r="AS26" t="s">
        <v>156</v>
      </c>
      <c r="AT26" t="s">
        <v>156</v>
      </c>
      <c r="AU26" t="s">
        <v>156</v>
      </c>
      <c r="AV26" t="s">
        <v>156</v>
      </c>
      <c r="AW26" t="s">
        <v>316</v>
      </c>
      <c r="AX26" t="s">
        <v>316</v>
      </c>
      <c r="AY26" t="s">
        <v>156</v>
      </c>
      <c r="AZ26" t="s">
        <v>157</v>
      </c>
      <c r="BA26" t="s">
        <v>157</v>
      </c>
      <c r="BB26" t="s">
        <v>157</v>
      </c>
      <c r="BC26" t="s">
        <v>156</v>
      </c>
      <c r="BD26" t="s">
        <v>156</v>
      </c>
      <c r="BE26" t="s">
        <v>156</v>
      </c>
      <c r="BF26" t="s">
        <v>156</v>
      </c>
      <c r="BG26" t="s">
        <v>156</v>
      </c>
      <c r="BH26" t="s">
        <v>156</v>
      </c>
      <c r="BI26" t="s">
        <v>156</v>
      </c>
      <c r="BJ26" t="s">
        <v>156</v>
      </c>
      <c r="BK26" t="s">
        <v>156</v>
      </c>
      <c r="BL26" t="s">
        <v>156</v>
      </c>
      <c r="BM26" t="s">
        <v>156</v>
      </c>
      <c r="BN26" t="s">
        <v>157</v>
      </c>
      <c r="BO26" t="s">
        <v>412</v>
      </c>
      <c r="BP26" t="s">
        <v>413</v>
      </c>
      <c r="BQ26" t="s">
        <v>157</v>
      </c>
      <c r="BR26" s="94">
        <v>44013</v>
      </c>
      <c r="BS26" t="s">
        <v>156</v>
      </c>
      <c r="BT26" t="s">
        <v>156</v>
      </c>
      <c r="BU26" t="s">
        <v>156</v>
      </c>
      <c r="BV26" t="s">
        <v>156</v>
      </c>
      <c r="BW26" t="s">
        <v>156</v>
      </c>
      <c r="BX26" t="s">
        <v>156</v>
      </c>
      <c r="BY26" t="s">
        <v>156</v>
      </c>
      <c r="BZ26" t="s">
        <v>316</v>
      </c>
      <c r="CA26"/>
      <c r="CB26"/>
      <c r="CC26"/>
      <c r="CD26"/>
      <c r="CE26"/>
      <c r="CF26"/>
      <c r="CG26"/>
      <c r="CH26"/>
      <c r="CI26"/>
      <c r="CJ26"/>
      <c r="CK26"/>
      <c r="CL26"/>
    </row>
    <row r="27" spans="1:90" x14ac:dyDescent="0.25">
      <c r="A27" t="s">
        <v>414</v>
      </c>
      <c r="B27" t="s">
        <v>9</v>
      </c>
      <c r="C27" s="122">
        <v>43966.029158969905</v>
      </c>
      <c r="D27" t="s">
        <v>157</v>
      </c>
      <c r="E27" t="s">
        <v>156</v>
      </c>
      <c r="F27" t="s">
        <v>156</v>
      </c>
      <c r="G27" t="s">
        <v>157</v>
      </c>
      <c r="H27" t="s">
        <v>157</v>
      </c>
      <c r="I27" t="s">
        <v>157</v>
      </c>
      <c r="J27" t="s">
        <v>157</v>
      </c>
      <c r="K27" t="s">
        <v>157</v>
      </c>
      <c r="L27" t="s">
        <v>157</v>
      </c>
      <c r="M27" t="s">
        <v>157</v>
      </c>
      <c r="N27" t="s">
        <v>157</v>
      </c>
      <c r="O27" t="s">
        <v>157</v>
      </c>
      <c r="P27" t="s">
        <v>157</v>
      </c>
      <c r="Q27" t="s">
        <v>156</v>
      </c>
      <c r="R27" t="s">
        <v>156</v>
      </c>
      <c r="S27" t="s">
        <v>157</v>
      </c>
      <c r="T27" t="s">
        <v>156</v>
      </c>
      <c r="U27" t="s">
        <v>415</v>
      </c>
      <c r="V27" t="s">
        <v>316</v>
      </c>
      <c r="W27" t="s">
        <v>416</v>
      </c>
      <c r="X27" t="s">
        <v>157</v>
      </c>
      <c r="Y27" t="s">
        <v>156</v>
      </c>
      <c r="Z27" t="s">
        <v>156</v>
      </c>
      <c r="AA27" t="s">
        <v>156</v>
      </c>
      <c r="AB27" t="s">
        <v>156</v>
      </c>
      <c r="AC27" t="s">
        <v>156</v>
      </c>
      <c r="AD27" t="s">
        <v>157</v>
      </c>
      <c r="AE27" t="s">
        <v>157</v>
      </c>
      <c r="AF27" t="s">
        <v>156</v>
      </c>
      <c r="AG27" t="s">
        <v>156</v>
      </c>
      <c r="AH27" t="s">
        <v>156</v>
      </c>
      <c r="AI27" t="s">
        <v>156</v>
      </c>
      <c r="AJ27" t="s">
        <v>157</v>
      </c>
      <c r="AK27" t="s">
        <v>157</v>
      </c>
      <c r="AL27" t="s">
        <v>417</v>
      </c>
      <c r="AM27" t="s">
        <v>156</v>
      </c>
      <c r="AN27" t="s">
        <v>156</v>
      </c>
      <c r="AO27" t="s">
        <v>156</v>
      </c>
      <c r="AP27" t="s">
        <v>156</v>
      </c>
      <c r="AQ27" t="s">
        <v>156</v>
      </c>
      <c r="AR27" t="s">
        <v>156</v>
      </c>
      <c r="AS27" t="s">
        <v>157</v>
      </c>
      <c r="AT27" t="s">
        <v>157</v>
      </c>
      <c r="AU27" t="s">
        <v>157</v>
      </c>
      <c r="AV27" t="s">
        <v>157</v>
      </c>
      <c r="AW27" t="s">
        <v>418</v>
      </c>
      <c r="AX27" t="s">
        <v>316</v>
      </c>
      <c r="AY27" t="s">
        <v>157</v>
      </c>
      <c r="AZ27" t="s">
        <v>157</v>
      </c>
      <c r="BA27" t="s">
        <v>157</v>
      </c>
      <c r="BB27" t="s">
        <v>157</v>
      </c>
      <c r="BC27" t="s">
        <v>157</v>
      </c>
      <c r="BD27" t="s">
        <v>157</v>
      </c>
      <c r="BE27" t="s">
        <v>157</v>
      </c>
      <c r="BF27" t="s">
        <v>157</v>
      </c>
      <c r="BG27" t="s">
        <v>157</v>
      </c>
      <c r="BH27" t="s">
        <v>157</v>
      </c>
      <c r="BI27" t="s">
        <v>157</v>
      </c>
      <c r="BJ27" t="s">
        <v>157</v>
      </c>
      <c r="BK27" t="s">
        <v>157</v>
      </c>
      <c r="BL27" t="s">
        <v>157</v>
      </c>
      <c r="BM27" t="s">
        <v>156</v>
      </c>
      <c r="BN27" t="s">
        <v>156</v>
      </c>
      <c r="BO27" t="s">
        <v>419</v>
      </c>
      <c r="BP27" t="s">
        <v>420</v>
      </c>
      <c r="BQ27" t="s">
        <v>157</v>
      </c>
      <c r="BR27" s="94">
        <v>43985</v>
      </c>
      <c r="BS27" t="s">
        <v>156</v>
      </c>
      <c r="BT27" t="s">
        <v>156</v>
      </c>
      <c r="BU27" t="s">
        <v>156</v>
      </c>
      <c r="BV27" t="s">
        <v>156</v>
      </c>
      <c r="BW27" t="s">
        <v>156</v>
      </c>
      <c r="BX27" t="s">
        <v>156</v>
      </c>
      <c r="BY27" t="s">
        <v>156</v>
      </c>
      <c r="BZ27" t="s">
        <v>421</v>
      </c>
      <c r="CA27"/>
      <c r="CB27"/>
      <c r="CC27"/>
      <c r="CD27"/>
      <c r="CE27"/>
      <c r="CF27"/>
      <c r="CG27"/>
      <c r="CH27"/>
      <c r="CI27"/>
      <c r="CJ27"/>
      <c r="CK27"/>
      <c r="CL27"/>
    </row>
    <row r="28" spans="1:90" x14ac:dyDescent="0.25">
      <c r="A28" t="s">
        <v>422</v>
      </c>
      <c r="B28" t="s">
        <v>9</v>
      </c>
      <c r="C28" s="122">
        <v>43952.495860081021</v>
      </c>
      <c r="D28" t="s">
        <v>156</v>
      </c>
      <c r="E28" t="s">
        <v>156</v>
      </c>
      <c r="F28" t="s">
        <v>156</v>
      </c>
      <c r="G28" t="s">
        <v>156</v>
      </c>
      <c r="H28" t="s">
        <v>156</v>
      </c>
      <c r="I28" t="s">
        <v>156</v>
      </c>
      <c r="J28" t="s">
        <v>156</v>
      </c>
      <c r="K28" t="s">
        <v>156</v>
      </c>
      <c r="L28" t="s">
        <v>156</v>
      </c>
      <c r="M28" t="s">
        <v>156</v>
      </c>
      <c r="N28" t="s">
        <v>156</v>
      </c>
      <c r="O28" t="s">
        <v>156</v>
      </c>
      <c r="P28" t="s">
        <v>156</v>
      </c>
      <c r="Q28" t="s">
        <v>156</v>
      </c>
      <c r="R28" t="s">
        <v>156</v>
      </c>
      <c r="S28" t="s">
        <v>156</v>
      </c>
      <c r="T28" t="s">
        <v>156</v>
      </c>
      <c r="U28" t="s">
        <v>316</v>
      </c>
      <c r="V28" t="s">
        <v>316</v>
      </c>
      <c r="W28" t="s">
        <v>391</v>
      </c>
      <c r="X28" t="s">
        <v>316</v>
      </c>
      <c r="Y28" t="s">
        <v>156</v>
      </c>
      <c r="Z28" t="s">
        <v>156</v>
      </c>
      <c r="AA28" t="s">
        <v>156</v>
      </c>
      <c r="AB28" t="s">
        <v>156</v>
      </c>
      <c r="AC28" t="s">
        <v>156</v>
      </c>
      <c r="AD28" t="s">
        <v>156</v>
      </c>
      <c r="AE28" t="s">
        <v>156</v>
      </c>
      <c r="AF28" t="s">
        <v>156</v>
      </c>
      <c r="AG28" t="s">
        <v>156</v>
      </c>
      <c r="AH28" t="s">
        <v>156</v>
      </c>
      <c r="AI28" t="s">
        <v>156</v>
      </c>
      <c r="AJ28" t="s">
        <v>156</v>
      </c>
      <c r="AK28" t="s">
        <v>156</v>
      </c>
      <c r="AL28" t="s">
        <v>316</v>
      </c>
      <c r="AM28" t="s">
        <v>156</v>
      </c>
      <c r="AN28" t="s">
        <v>156</v>
      </c>
      <c r="AO28" t="s">
        <v>156</v>
      </c>
      <c r="AP28" t="s">
        <v>156</v>
      </c>
      <c r="AQ28" t="s">
        <v>156</v>
      </c>
      <c r="AR28" t="s">
        <v>156</v>
      </c>
      <c r="AS28" t="s">
        <v>156</v>
      </c>
      <c r="AT28" t="s">
        <v>156</v>
      </c>
      <c r="AU28" t="s">
        <v>156</v>
      </c>
      <c r="AV28" t="s">
        <v>156</v>
      </c>
      <c r="AW28" t="s">
        <v>316</v>
      </c>
      <c r="AX28" t="s">
        <v>391</v>
      </c>
      <c r="AY28" t="s">
        <v>156</v>
      </c>
      <c r="AZ28" t="s">
        <v>156</v>
      </c>
      <c r="BA28" t="s">
        <v>156</v>
      </c>
      <c r="BB28" t="s">
        <v>156</v>
      </c>
      <c r="BC28" t="s">
        <v>156</v>
      </c>
      <c r="BD28" t="s">
        <v>156</v>
      </c>
      <c r="BE28" t="s">
        <v>156</v>
      </c>
      <c r="BF28" t="s">
        <v>156</v>
      </c>
      <c r="BG28" t="s">
        <v>156</v>
      </c>
      <c r="BH28" t="s">
        <v>156</v>
      </c>
      <c r="BI28" t="s">
        <v>156</v>
      </c>
      <c r="BJ28" t="s">
        <v>156</v>
      </c>
      <c r="BK28" t="s">
        <v>156</v>
      </c>
      <c r="BL28" t="s">
        <v>156</v>
      </c>
      <c r="BM28" t="s">
        <v>156</v>
      </c>
      <c r="BN28" t="s">
        <v>156</v>
      </c>
      <c r="BO28" t="s">
        <v>316</v>
      </c>
      <c r="BP28" t="s">
        <v>391</v>
      </c>
      <c r="BQ28" t="s">
        <v>157</v>
      </c>
      <c r="BS28" t="s">
        <v>156</v>
      </c>
      <c r="BT28" t="s">
        <v>156</v>
      </c>
      <c r="BU28" t="s">
        <v>156</v>
      </c>
      <c r="BV28" t="s">
        <v>156</v>
      </c>
      <c r="BW28" t="s">
        <v>156</v>
      </c>
      <c r="BX28" t="s">
        <v>156</v>
      </c>
      <c r="BY28" t="s">
        <v>156</v>
      </c>
      <c r="BZ28" t="s">
        <v>316</v>
      </c>
      <c r="CA28">
        <v>1</v>
      </c>
      <c r="CB28"/>
      <c r="CC28"/>
      <c r="CD28"/>
      <c r="CE28"/>
      <c r="CF28"/>
      <c r="CG28"/>
      <c r="CH28"/>
      <c r="CI28"/>
      <c r="CJ28"/>
      <c r="CK28"/>
      <c r="CL28"/>
    </row>
    <row r="29" spans="1:90" x14ac:dyDescent="0.25">
      <c r="A29" t="s">
        <v>423</v>
      </c>
      <c r="B29" t="s">
        <v>9</v>
      </c>
      <c r="C29" s="122">
        <v>43952.463893310181</v>
      </c>
      <c r="D29" t="s">
        <v>156</v>
      </c>
      <c r="E29" t="s">
        <v>156</v>
      </c>
      <c r="F29" t="s">
        <v>156</v>
      </c>
      <c r="G29" t="s">
        <v>156</v>
      </c>
      <c r="H29" t="s">
        <v>156</v>
      </c>
      <c r="I29" t="s">
        <v>156</v>
      </c>
      <c r="J29" t="s">
        <v>156</v>
      </c>
      <c r="K29" t="s">
        <v>156</v>
      </c>
      <c r="L29" t="s">
        <v>156</v>
      </c>
      <c r="M29" t="s">
        <v>156</v>
      </c>
      <c r="N29" t="s">
        <v>156</v>
      </c>
      <c r="O29" t="s">
        <v>157</v>
      </c>
      <c r="P29" t="s">
        <v>157</v>
      </c>
      <c r="Q29" t="s">
        <v>156</v>
      </c>
      <c r="R29" t="s">
        <v>156</v>
      </c>
      <c r="S29" t="s">
        <v>156</v>
      </c>
      <c r="T29" t="s">
        <v>156</v>
      </c>
      <c r="U29" t="s">
        <v>316</v>
      </c>
      <c r="V29" t="s">
        <v>408</v>
      </c>
      <c r="W29" t="s">
        <v>424</v>
      </c>
      <c r="X29" t="s">
        <v>157</v>
      </c>
      <c r="Y29" t="s">
        <v>156</v>
      </c>
      <c r="Z29" t="s">
        <v>156</v>
      </c>
      <c r="AA29" t="s">
        <v>156</v>
      </c>
      <c r="AB29" t="s">
        <v>156</v>
      </c>
      <c r="AC29" t="s">
        <v>156</v>
      </c>
      <c r="AD29" t="s">
        <v>156</v>
      </c>
      <c r="AE29" t="s">
        <v>156</v>
      </c>
      <c r="AF29" t="s">
        <v>156</v>
      </c>
      <c r="AG29" t="s">
        <v>156</v>
      </c>
      <c r="AH29" t="s">
        <v>156</v>
      </c>
      <c r="AI29" t="s">
        <v>156</v>
      </c>
      <c r="AJ29" t="s">
        <v>156</v>
      </c>
      <c r="AK29" t="s">
        <v>156</v>
      </c>
      <c r="AL29" t="s">
        <v>316</v>
      </c>
      <c r="AM29" t="s">
        <v>156</v>
      </c>
      <c r="AN29" t="s">
        <v>156</v>
      </c>
      <c r="AO29" t="s">
        <v>156</v>
      </c>
      <c r="AP29" t="s">
        <v>156</v>
      </c>
      <c r="AQ29" t="s">
        <v>156</v>
      </c>
      <c r="AR29" t="s">
        <v>156</v>
      </c>
      <c r="AS29" t="s">
        <v>156</v>
      </c>
      <c r="AT29" t="s">
        <v>156</v>
      </c>
      <c r="AU29" t="s">
        <v>156</v>
      </c>
      <c r="AV29" t="s">
        <v>156</v>
      </c>
      <c r="AW29" t="s">
        <v>316</v>
      </c>
      <c r="AX29" t="s">
        <v>425</v>
      </c>
      <c r="AY29" t="s">
        <v>156</v>
      </c>
      <c r="AZ29" t="s">
        <v>156</v>
      </c>
      <c r="BA29" t="s">
        <v>156</v>
      </c>
      <c r="BB29" t="s">
        <v>156</v>
      </c>
      <c r="BC29" t="s">
        <v>156</v>
      </c>
      <c r="BD29" t="s">
        <v>156</v>
      </c>
      <c r="BE29" t="s">
        <v>156</v>
      </c>
      <c r="BF29" t="s">
        <v>156</v>
      </c>
      <c r="BG29" t="s">
        <v>156</v>
      </c>
      <c r="BH29" t="s">
        <v>156</v>
      </c>
      <c r="BI29" t="s">
        <v>156</v>
      </c>
      <c r="BJ29" t="s">
        <v>156</v>
      </c>
      <c r="BK29" t="s">
        <v>156</v>
      </c>
      <c r="BL29" t="s">
        <v>156</v>
      </c>
      <c r="BM29" t="s">
        <v>156</v>
      </c>
      <c r="BN29" t="s">
        <v>156</v>
      </c>
      <c r="BO29" t="s">
        <v>316</v>
      </c>
      <c r="BP29" t="s">
        <v>426</v>
      </c>
      <c r="BQ29" t="s">
        <v>157</v>
      </c>
      <c r="BR29" s="94">
        <v>43935</v>
      </c>
      <c r="BS29" t="s">
        <v>156</v>
      </c>
      <c r="BT29" t="s">
        <v>156</v>
      </c>
      <c r="BU29" t="s">
        <v>156</v>
      </c>
      <c r="BV29" t="s">
        <v>156</v>
      </c>
      <c r="BW29" t="s">
        <v>156</v>
      </c>
      <c r="BX29" t="s">
        <v>156</v>
      </c>
      <c r="BY29" t="s">
        <v>156</v>
      </c>
      <c r="BZ29" t="s">
        <v>316</v>
      </c>
      <c r="CA29">
        <v>1</v>
      </c>
      <c r="CB29"/>
      <c r="CC29"/>
      <c r="CD29"/>
      <c r="CE29"/>
      <c r="CF29"/>
      <c r="CG29"/>
      <c r="CH29"/>
      <c r="CI29"/>
      <c r="CJ29"/>
      <c r="CK29"/>
      <c r="CL29"/>
    </row>
    <row r="30" spans="1:90" x14ac:dyDescent="0.25">
      <c r="A30" t="s">
        <v>427</v>
      </c>
      <c r="B30" t="s">
        <v>9</v>
      </c>
      <c r="C30" s="122">
        <v>43952.482818553239</v>
      </c>
      <c r="D30" t="s">
        <v>156</v>
      </c>
      <c r="E30" t="s">
        <v>157</v>
      </c>
      <c r="F30" t="s">
        <v>156</v>
      </c>
      <c r="G30" t="s">
        <v>156</v>
      </c>
      <c r="H30" t="s">
        <v>156</v>
      </c>
      <c r="I30" t="s">
        <v>156</v>
      </c>
      <c r="J30" t="s">
        <v>156</v>
      </c>
      <c r="K30" t="s">
        <v>156</v>
      </c>
      <c r="L30" t="s">
        <v>156</v>
      </c>
      <c r="M30" t="s">
        <v>156</v>
      </c>
      <c r="N30" t="s">
        <v>156</v>
      </c>
      <c r="O30" t="s">
        <v>156</v>
      </c>
      <c r="P30" t="s">
        <v>156</v>
      </c>
      <c r="Q30" t="s">
        <v>156</v>
      </c>
      <c r="R30" t="s">
        <v>156</v>
      </c>
      <c r="S30" t="s">
        <v>156</v>
      </c>
      <c r="T30" t="s">
        <v>156</v>
      </c>
      <c r="U30" t="s">
        <v>316</v>
      </c>
      <c r="V30" t="s">
        <v>316</v>
      </c>
      <c r="W30" t="s">
        <v>316</v>
      </c>
      <c r="X30" t="s">
        <v>316</v>
      </c>
      <c r="Y30" t="s">
        <v>156</v>
      </c>
      <c r="Z30" t="s">
        <v>156</v>
      </c>
      <c r="AA30" t="s">
        <v>156</v>
      </c>
      <c r="AB30" t="s">
        <v>156</v>
      </c>
      <c r="AC30" t="s">
        <v>156</v>
      </c>
      <c r="AD30" t="s">
        <v>156</v>
      </c>
      <c r="AE30" t="s">
        <v>156</v>
      </c>
      <c r="AF30" t="s">
        <v>156</v>
      </c>
      <c r="AG30" t="s">
        <v>156</v>
      </c>
      <c r="AH30" t="s">
        <v>156</v>
      </c>
      <c r="AI30" t="s">
        <v>156</v>
      </c>
      <c r="AJ30" t="s">
        <v>156</v>
      </c>
      <c r="AK30" t="s">
        <v>156</v>
      </c>
      <c r="AL30" t="s">
        <v>316</v>
      </c>
      <c r="AM30" t="s">
        <v>156</v>
      </c>
      <c r="AN30" t="s">
        <v>156</v>
      </c>
      <c r="AO30" t="s">
        <v>156</v>
      </c>
      <c r="AP30" t="s">
        <v>156</v>
      </c>
      <c r="AQ30" t="s">
        <v>156</v>
      </c>
      <c r="AR30" t="s">
        <v>157</v>
      </c>
      <c r="AS30" t="s">
        <v>157</v>
      </c>
      <c r="AT30" t="s">
        <v>156</v>
      </c>
      <c r="AU30" t="s">
        <v>156</v>
      </c>
      <c r="AV30" t="s">
        <v>156</v>
      </c>
      <c r="AW30" t="s">
        <v>316</v>
      </c>
      <c r="AX30" t="s">
        <v>316</v>
      </c>
      <c r="AY30" t="s">
        <v>156</v>
      </c>
      <c r="AZ30" t="s">
        <v>156</v>
      </c>
      <c r="BA30" t="s">
        <v>156</v>
      </c>
      <c r="BB30" t="s">
        <v>156</v>
      </c>
      <c r="BC30" t="s">
        <v>156</v>
      </c>
      <c r="BD30" t="s">
        <v>156</v>
      </c>
      <c r="BE30" t="s">
        <v>157</v>
      </c>
      <c r="BF30" t="s">
        <v>157</v>
      </c>
      <c r="BG30" t="s">
        <v>156</v>
      </c>
      <c r="BH30" t="s">
        <v>156</v>
      </c>
      <c r="BI30" t="s">
        <v>156</v>
      </c>
      <c r="BJ30" t="s">
        <v>156</v>
      </c>
      <c r="BK30" t="s">
        <v>156</v>
      </c>
      <c r="BL30" t="s">
        <v>156</v>
      </c>
      <c r="BM30" t="s">
        <v>156</v>
      </c>
      <c r="BN30" t="s">
        <v>156</v>
      </c>
      <c r="BO30" t="s">
        <v>316</v>
      </c>
      <c r="BP30" t="s">
        <v>316</v>
      </c>
      <c r="BQ30" t="s">
        <v>157</v>
      </c>
      <c r="BR30" s="94">
        <v>43948</v>
      </c>
      <c r="BS30" t="s">
        <v>156</v>
      </c>
      <c r="BT30" t="s">
        <v>156</v>
      </c>
      <c r="BU30" t="s">
        <v>156</v>
      </c>
      <c r="BV30" t="s">
        <v>156</v>
      </c>
      <c r="BW30" t="s">
        <v>156</v>
      </c>
      <c r="BX30" t="s">
        <v>156</v>
      </c>
      <c r="BY30" t="s">
        <v>156</v>
      </c>
      <c r="BZ30" t="s">
        <v>316</v>
      </c>
      <c r="CA30">
        <v>1</v>
      </c>
      <c r="CB30"/>
      <c r="CC30"/>
      <c r="CD30"/>
      <c r="CE30"/>
      <c r="CF30"/>
      <c r="CG30"/>
      <c r="CH30"/>
      <c r="CI30"/>
      <c r="CJ30"/>
      <c r="CK30"/>
      <c r="CL30"/>
    </row>
    <row r="31" spans="1:90" x14ac:dyDescent="0.25">
      <c r="A31" t="s">
        <v>428</v>
      </c>
      <c r="B31" t="s">
        <v>9</v>
      </c>
      <c r="C31" s="122">
        <v>43952.471481759261</v>
      </c>
      <c r="D31" t="s">
        <v>157</v>
      </c>
      <c r="E31" t="s">
        <v>156</v>
      </c>
      <c r="F31" t="s">
        <v>156</v>
      </c>
      <c r="G31" t="s">
        <v>157</v>
      </c>
      <c r="H31" t="s">
        <v>157</v>
      </c>
      <c r="I31" t="s">
        <v>157</v>
      </c>
      <c r="J31" t="s">
        <v>157</v>
      </c>
      <c r="K31" t="s">
        <v>157</v>
      </c>
      <c r="L31" t="s">
        <v>157</v>
      </c>
      <c r="M31" t="s">
        <v>157</v>
      </c>
      <c r="N31" t="s">
        <v>157</v>
      </c>
      <c r="O31" t="s">
        <v>157</v>
      </c>
      <c r="P31" t="s">
        <v>157</v>
      </c>
      <c r="Q31" t="s">
        <v>156</v>
      </c>
      <c r="R31" t="s">
        <v>156</v>
      </c>
      <c r="S31" t="s">
        <v>156</v>
      </c>
      <c r="T31" t="s">
        <v>156</v>
      </c>
      <c r="U31" t="s">
        <v>316</v>
      </c>
      <c r="V31" t="s">
        <v>429</v>
      </c>
      <c r="W31" t="s">
        <v>430</v>
      </c>
      <c r="X31" t="s">
        <v>157</v>
      </c>
      <c r="Y31" t="s">
        <v>156</v>
      </c>
      <c r="Z31" t="s">
        <v>156</v>
      </c>
      <c r="AA31" t="s">
        <v>156</v>
      </c>
      <c r="AB31" t="s">
        <v>156</v>
      </c>
      <c r="AC31" t="s">
        <v>156</v>
      </c>
      <c r="AD31" t="s">
        <v>157</v>
      </c>
      <c r="AE31" t="s">
        <v>157</v>
      </c>
      <c r="AF31" t="s">
        <v>157</v>
      </c>
      <c r="AG31" t="s">
        <v>157</v>
      </c>
      <c r="AH31" t="s">
        <v>157</v>
      </c>
      <c r="AI31" t="s">
        <v>157</v>
      </c>
      <c r="AJ31" t="s">
        <v>156</v>
      </c>
      <c r="AK31" t="s">
        <v>156</v>
      </c>
      <c r="AL31" t="s">
        <v>431</v>
      </c>
      <c r="AM31" t="s">
        <v>156</v>
      </c>
      <c r="AN31" t="s">
        <v>156</v>
      </c>
      <c r="AO31" t="s">
        <v>157</v>
      </c>
      <c r="AP31" t="s">
        <v>157</v>
      </c>
      <c r="AQ31" t="s">
        <v>157</v>
      </c>
      <c r="AR31" t="s">
        <v>157</v>
      </c>
      <c r="AS31" t="s">
        <v>157</v>
      </c>
      <c r="AT31" t="s">
        <v>157</v>
      </c>
      <c r="AU31" t="s">
        <v>156</v>
      </c>
      <c r="AV31" t="s">
        <v>156</v>
      </c>
      <c r="AW31" t="s">
        <v>316</v>
      </c>
      <c r="AX31" t="s">
        <v>354</v>
      </c>
      <c r="AY31" t="s">
        <v>156</v>
      </c>
      <c r="AZ31" t="s">
        <v>156</v>
      </c>
      <c r="BA31" t="s">
        <v>156</v>
      </c>
      <c r="BB31" t="s">
        <v>156</v>
      </c>
      <c r="BC31" t="s">
        <v>156</v>
      </c>
      <c r="BD31" t="s">
        <v>156</v>
      </c>
      <c r="BE31" t="s">
        <v>156</v>
      </c>
      <c r="BF31" t="s">
        <v>156</v>
      </c>
      <c r="BG31" t="s">
        <v>156</v>
      </c>
      <c r="BH31" t="s">
        <v>156</v>
      </c>
      <c r="BI31" t="s">
        <v>156</v>
      </c>
      <c r="BJ31" t="s">
        <v>156</v>
      </c>
      <c r="BK31" t="s">
        <v>156</v>
      </c>
      <c r="BL31" t="s">
        <v>156</v>
      </c>
      <c r="BM31" t="s">
        <v>156</v>
      </c>
      <c r="BN31" t="s">
        <v>156</v>
      </c>
      <c r="BO31" t="s">
        <v>316</v>
      </c>
      <c r="BP31" t="s">
        <v>355</v>
      </c>
      <c r="BQ31" t="s">
        <v>156</v>
      </c>
      <c r="BS31" t="s">
        <v>156</v>
      </c>
      <c r="BT31" t="s">
        <v>156</v>
      </c>
      <c r="BU31" t="s">
        <v>156</v>
      </c>
      <c r="BV31" t="s">
        <v>156</v>
      </c>
      <c r="BW31" t="s">
        <v>156</v>
      </c>
      <c r="BX31" t="s">
        <v>156</v>
      </c>
      <c r="BY31" t="s">
        <v>156</v>
      </c>
      <c r="BZ31" t="s">
        <v>316</v>
      </c>
      <c r="CA31">
        <v>1</v>
      </c>
      <c r="CB31"/>
      <c r="CC31"/>
      <c r="CD31"/>
      <c r="CE31"/>
      <c r="CF31"/>
      <c r="CG31"/>
      <c r="CH31"/>
      <c r="CI31"/>
      <c r="CJ31"/>
      <c r="CK31"/>
      <c r="CL31"/>
    </row>
    <row r="32" spans="1:90" x14ac:dyDescent="0.25">
      <c r="A32" t="s">
        <v>432</v>
      </c>
      <c r="B32" t="s">
        <v>9</v>
      </c>
      <c r="C32" s="122">
        <v>43921.159644270825</v>
      </c>
      <c r="D32" t="s">
        <v>157</v>
      </c>
      <c r="E32" t="s">
        <v>157</v>
      </c>
      <c r="F32" t="s">
        <v>157</v>
      </c>
      <c r="G32" t="s">
        <v>157</v>
      </c>
      <c r="H32" t="s">
        <v>157</v>
      </c>
      <c r="I32" t="s">
        <v>157</v>
      </c>
      <c r="J32" t="s">
        <v>156</v>
      </c>
      <c r="K32" t="s">
        <v>157</v>
      </c>
      <c r="L32" t="s">
        <v>157</v>
      </c>
      <c r="M32" t="s">
        <v>157</v>
      </c>
      <c r="N32" t="s">
        <v>156</v>
      </c>
      <c r="O32" t="s">
        <v>157</v>
      </c>
      <c r="P32" t="s">
        <v>157</v>
      </c>
      <c r="Q32" t="s">
        <v>157</v>
      </c>
      <c r="R32" t="s">
        <v>157</v>
      </c>
      <c r="S32" t="s">
        <v>156</v>
      </c>
      <c r="T32" t="s">
        <v>157</v>
      </c>
      <c r="U32" t="s">
        <v>433</v>
      </c>
      <c r="V32" t="s">
        <v>316</v>
      </c>
      <c r="W32" t="s">
        <v>316</v>
      </c>
      <c r="X32" t="s">
        <v>156</v>
      </c>
      <c r="Y32" t="s">
        <v>316</v>
      </c>
      <c r="Z32" t="s">
        <v>316</v>
      </c>
      <c r="AA32" t="s">
        <v>316</v>
      </c>
      <c r="AB32" t="s">
        <v>316</v>
      </c>
      <c r="AC32" t="s">
        <v>316</v>
      </c>
      <c r="AD32" t="s">
        <v>157</v>
      </c>
      <c r="AE32" t="s">
        <v>157</v>
      </c>
      <c r="AF32" t="s">
        <v>157</v>
      </c>
      <c r="AG32" t="s">
        <v>157</v>
      </c>
      <c r="AH32" t="s">
        <v>157</v>
      </c>
      <c r="AI32" t="s">
        <v>157</v>
      </c>
      <c r="AJ32" t="s">
        <v>156</v>
      </c>
      <c r="AK32" t="s">
        <v>157</v>
      </c>
      <c r="AL32" t="s">
        <v>434</v>
      </c>
      <c r="AM32" t="s">
        <v>157</v>
      </c>
      <c r="AN32" t="s">
        <v>156</v>
      </c>
      <c r="AO32" t="s">
        <v>156</v>
      </c>
      <c r="AP32" t="s">
        <v>157</v>
      </c>
      <c r="AQ32" t="s">
        <v>156</v>
      </c>
      <c r="AR32" t="s">
        <v>157</v>
      </c>
      <c r="AS32" t="s">
        <v>156</v>
      </c>
      <c r="AT32" t="s">
        <v>157</v>
      </c>
      <c r="AU32" t="s">
        <v>157</v>
      </c>
      <c r="AV32" t="s">
        <v>157</v>
      </c>
      <c r="AW32" t="s">
        <v>435</v>
      </c>
      <c r="AX32" t="s">
        <v>436</v>
      </c>
      <c r="AY32" t="s">
        <v>157</v>
      </c>
      <c r="AZ32" t="s">
        <v>157</v>
      </c>
      <c r="BA32" t="s">
        <v>157</v>
      </c>
      <c r="BB32" t="s">
        <v>157</v>
      </c>
      <c r="BC32" t="s">
        <v>157</v>
      </c>
      <c r="BD32" t="s">
        <v>156</v>
      </c>
      <c r="BE32" t="s">
        <v>157</v>
      </c>
      <c r="BF32" t="s">
        <v>157</v>
      </c>
      <c r="BG32" t="s">
        <v>157</v>
      </c>
      <c r="BH32" t="s">
        <v>156</v>
      </c>
      <c r="BI32" t="s">
        <v>157</v>
      </c>
      <c r="BJ32" t="s">
        <v>157</v>
      </c>
      <c r="BK32" t="s">
        <v>157</v>
      </c>
      <c r="BL32" t="s">
        <v>157</v>
      </c>
      <c r="BM32" t="s">
        <v>157</v>
      </c>
      <c r="BN32" t="s">
        <v>157</v>
      </c>
      <c r="BO32" t="s">
        <v>437</v>
      </c>
      <c r="BP32" t="s">
        <v>438</v>
      </c>
      <c r="BQ32" t="s">
        <v>316</v>
      </c>
      <c r="BS32" t="s">
        <v>316</v>
      </c>
      <c r="BT32" t="s">
        <v>316</v>
      </c>
      <c r="BU32" t="s">
        <v>316</v>
      </c>
      <c r="BV32" t="s">
        <v>316</v>
      </c>
      <c r="BW32" t="s">
        <v>316</v>
      </c>
      <c r="BX32" t="s">
        <v>316</v>
      </c>
      <c r="BY32" t="s">
        <v>316</v>
      </c>
      <c r="BZ32" t="s">
        <v>316</v>
      </c>
      <c r="CA32"/>
      <c r="CB32"/>
      <c r="CC32"/>
      <c r="CD32"/>
      <c r="CE32"/>
      <c r="CF32"/>
      <c r="CG32"/>
      <c r="CH32"/>
      <c r="CI32"/>
      <c r="CJ32"/>
      <c r="CK32"/>
      <c r="CL32"/>
    </row>
    <row r="33" spans="1:90" x14ac:dyDescent="0.25">
      <c r="A33" t="s">
        <v>439</v>
      </c>
      <c r="B33" t="s">
        <v>10</v>
      </c>
      <c r="C33" s="122">
        <v>43936.217307662038</v>
      </c>
      <c r="D33" t="s">
        <v>157</v>
      </c>
      <c r="E33" t="s">
        <v>157</v>
      </c>
      <c r="F33" t="s">
        <v>157</v>
      </c>
      <c r="G33" t="s">
        <v>156</v>
      </c>
      <c r="H33" t="s">
        <v>156</v>
      </c>
      <c r="I33" t="s">
        <v>157</v>
      </c>
      <c r="J33" t="s">
        <v>156</v>
      </c>
      <c r="K33" t="s">
        <v>157</v>
      </c>
      <c r="L33" t="s">
        <v>157</v>
      </c>
      <c r="M33" t="s">
        <v>156</v>
      </c>
      <c r="N33" t="s">
        <v>156</v>
      </c>
      <c r="O33" t="s">
        <v>156</v>
      </c>
      <c r="P33" t="s">
        <v>156</v>
      </c>
      <c r="Q33" t="s">
        <v>156</v>
      </c>
      <c r="R33" t="s">
        <v>156</v>
      </c>
      <c r="S33" t="s">
        <v>156</v>
      </c>
      <c r="T33" t="s">
        <v>156</v>
      </c>
      <c r="U33" t="s">
        <v>316</v>
      </c>
      <c r="V33" t="s">
        <v>440</v>
      </c>
      <c r="W33" t="s">
        <v>441</v>
      </c>
      <c r="X33" t="s">
        <v>156</v>
      </c>
      <c r="Y33" t="s">
        <v>316</v>
      </c>
      <c r="Z33" t="s">
        <v>316</v>
      </c>
      <c r="AA33" t="s">
        <v>316</v>
      </c>
      <c r="AB33" t="s">
        <v>316</v>
      </c>
      <c r="AC33" t="s">
        <v>316</v>
      </c>
      <c r="AD33" t="s">
        <v>157</v>
      </c>
      <c r="AE33" t="s">
        <v>156</v>
      </c>
      <c r="AF33" t="s">
        <v>157</v>
      </c>
      <c r="AG33" t="s">
        <v>156</v>
      </c>
      <c r="AH33" t="s">
        <v>157</v>
      </c>
      <c r="AI33" t="s">
        <v>157</v>
      </c>
      <c r="AJ33" t="s">
        <v>157</v>
      </c>
      <c r="AK33" t="s">
        <v>157</v>
      </c>
      <c r="AL33" t="s">
        <v>442</v>
      </c>
      <c r="AM33" t="s">
        <v>156</v>
      </c>
      <c r="AN33" t="s">
        <v>156</v>
      </c>
      <c r="AO33" t="s">
        <v>157</v>
      </c>
      <c r="AP33" t="s">
        <v>157</v>
      </c>
      <c r="AQ33" t="s">
        <v>157</v>
      </c>
      <c r="AR33" t="s">
        <v>157</v>
      </c>
      <c r="AS33" t="s">
        <v>156</v>
      </c>
      <c r="AT33" t="s">
        <v>156</v>
      </c>
      <c r="AU33" t="s">
        <v>156</v>
      </c>
      <c r="AV33" t="s">
        <v>156</v>
      </c>
      <c r="AW33" t="s">
        <v>316</v>
      </c>
      <c r="AX33" t="s">
        <v>443</v>
      </c>
      <c r="AY33" t="s">
        <v>157</v>
      </c>
      <c r="AZ33" t="s">
        <v>157</v>
      </c>
      <c r="BA33" t="s">
        <v>157</v>
      </c>
      <c r="BB33" t="s">
        <v>157</v>
      </c>
      <c r="BC33" t="s">
        <v>156</v>
      </c>
      <c r="BD33" t="s">
        <v>156</v>
      </c>
      <c r="BE33" t="s">
        <v>157</v>
      </c>
      <c r="BF33" t="s">
        <v>156</v>
      </c>
      <c r="BG33" t="s">
        <v>157</v>
      </c>
      <c r="BH33" t="s">
        <v>157</v>
      </c>
      <c r="BI33" t="s">
        <v>157</v>
      </c>
      <c r="BJ33" t="s">
        <v>157</v>
      </c>
      <c r="BK33" t="s">
        <v>157</v>
      </c>
      <c r="BL33" t="s">
        <v>157</v>
      </c>
      <c r="BM33" t="s">
        <v>156</v>
      </c>
      <c r="BN33" t="s">
        <v>156</v>
      </c>
      <c r="BO33" t="s">
        <v>444</v>
      </c>
      <c r="BP33" t="s">
        <v>445</v>
      </c>
      <c r="BQ33" t="s">
        <v>316</v>
      </c>
      <c r="BS33" t="s">
        <v>316</v>
      </c>
      <c r="BT33" t="s">
        <v>316</v>
      </c>
      <c r="BU33" t="s">
        <v>316</v>
      </c>
      <c r="BV33" t="s">
        <v>316</v>
      </c>
      <c r="BW33" t="s">
        <v>316</v>
      </c>
      <c r="BX33" t="s">
        <v>316</v>
      </c>
      <c r="BY33" t="s">
        <v>316</v>
      </c>
      <c r="BZ33" t="s">
        <v>316</v>
      </c>
      <c r="CA33"/>
      <c r="CB33"/>
      <c r="CC33"/>
      <c r="CD33"/>
      <c r="CE33"/>
      <c r="CF33"/>
      <c r="CG33"/>
      <c r="CH33"/>
      <c r="CI33"/>
      <c r="CJ33"/>
      <c r="CK33"/>
      <c r="CL33"/>
    </row>
    <row r="34" spans="1:90" x14ac:dyDescent="0.25">
      <c r="A34" t="s">
        <v>446</v>
      </c>
      <c r="B34" t="s">
        <v>10</v>
      </c>
      <c r="C34" s="122">
        <v>43956.52057886574</v>
      </c>
      <c r="D34" t="s">
        <v>157</v>
      </c>
      <c r="E34" t="s">
        <v>157</v>
      </c>
      <c r="F34" t="s">
        <v>157</v>
      </c>
      <c r="G34" t="s">
        <v>157</v>
      </c>
      <c r="H34" t="s">
        <v>156</v>
      </c>
      <c r="I34" t="s">
        <v>157</v>
      </c>
      <c r="J34" t="s">
        <v>156</v>
      </c>
      <c r="K34" t="s">
        <v>157</v>
      </c>
      <c r="L34" t="s">
        <v>157</v>
      </c>
      <c r="M34" t="s">
        <v>157</v>
      </c>
      <c r="N34" t="s">
        <v>156</v>
      </c>
      <c r="O34" t="s">
        <v>156</v>
      </c>
      <c r="P34" t="s">
        <v>156</v>
      </c>
      <c r="Q34" t="s">
        <v>156</v>
      </c>
      <c r="R34" t="s">
        <v>156</v>
      </c>
      <c r="S34" t="s">
        <v>157</v>
      </c>
      <c r="T34" t="s">
        <v>156</v>
      </c>
      <c r="U34" t="s">
        <v>316</v>
      </c>
      <c r="V34" t="s">
        <v>447</v>
      </c>
      <c r="W34" t="s">
        <v>448</v>
      </c>
      <c r="X34" t="s">
        <v>157</v>
      </c>
      <c r="Y34" t="s">
        <v>157</v>
      </c>
      <c r="Z34" t="s">
        <v>157</v>
      </c>
      <c r="AA34" t="s">
        <v>156</v>
      </c>
      <c r="AB34" t="s">
        <v>156</v>
      </c>
      <c r="AC34" t="s">
        <v>156</v>
      </c>
      <c r="AD34" t="s">
        <v>157</v>
      </c>
      <c r="AE34" t="s">
        <v>157</v>
      </c>
      <c r="AF34" t="s">
        <v>156</v>
      </c>
      <c r="AG34" t="s">
        <v>156</v>
      </c>
      <c r="AH34" t="s">
        <v>156</v>
      </c>
      <c r="AI34" t="s">
        <v>156</v>
      </c>
      <c r="AJ34" t="s">
        <v>157</v>
      </c>
      <c r="AK34" t="s">
        <v>157</v>
      </c>
      <c r="AL34" t="s">
        <v>449</v>
      </c>
      <c r="AM34" t="s">
        <v>157</v>
      </c>
      <c r="AN34" t="s">
        <v>157</v>
      </c>
      <c r="AO34" t="s">
        <v>157</v>
      </c>
      <c r="AP34" t="s">
        <v>157</v>
      </c>
      <c r="AQ34" t="s">
        <v>157</v>
      </c>
      <c r="AR34" t="s">
        <v>157</v>
      </c>
      <c r="AS34" t="s">
        <v>156</v>
      </c>
      <c r="AT34" t="s">
        <v>156</v>
      </c>
      <c r="AU34" t="s">
        <v>157</v>
      </c>
      <c r="AV34" t="s">
        <v>157</v>
      </c>
      <c r="AW34" t="s">
        <v>316</v>
      </c>
      <c r="AX34" t="s">
        <v>450</v>
      </c>
      <c r="AY34" t="s">
        <v>156</v>
      </c>
      <c r="AZ34" t="s">
        <v>156</v>
      </c>
      <c r="BA34" t="s">
        <v>156</v>
      </c>
      <c r="BB34" t="s">
        <v>156</v>
      </c>
      <c r="BC34" t="s">
        <v>156</v>
      </c>
      <c r="BD34" t="s">
        <v>156</v>
      </c>
      <c r="BE34" t="s">
        <v>156</v>
      </c>
      <c r="BF34" t="s">
        <v>156</v>
      </c>
      <c r="BG34" t="s">
        <v>156</v>
      </c>
      <c r="BH34" t="s">
        <v>156</v>
      </c>
      <c r="BI34" t="s">
        <v>156</v>
      </c>
      <c r="BJ34" t="s">
        <v>156</v>
      </c>
      <c r="BK34" t="s">
        <v>156</v>
      </c>
      <c r="BL34" t="s">
        <v>156</v>
      </c>
      <c r="BM34" t="s">
        <v>157</v>
      </c>
      <c r="BN34" t="s">
        <v>157</v>
      </c>
      <c r="BO34" t="s">
        <v>451</v>
      </c>
      <c r="BP34" t="s">
        <v>316</v>
      </c>
      <c r="BQ34" t="s">
        <v>157</v>
      </c>
      <c r="BR34" s="94">
        <v>44067</v>
      </c>
      <c r="BS34" t="s">
        <v>157</v>
      </c>
      <c r="BT34" t="s">
        <v>156</v>
      </c>
      <c r="BU34" t="s">
        <v>156</v>
      </c>
      <c r="BV34" t="s">
        <v>156</v>
      </c>
      <c r="BW34" t="s">
        <v>156</v>
      </c>
      <c r="BX34" t="s">
        <v>156</v>
      </c>
      <c r="BY34" t="s">
        <v>156</v>
      </c>
      <c r="BZ34" t="s">
        <v>316</v>
      </c>
      <c r="CA34"/>
      <c r="CB34"/>
      <c r="CC34"/>
      <c r="CD34"/>
      <c r="CE34"/>
      <c r="CF34"/>
      <c r="CG34"/>
      <c r="CH34"/>
      <c r="CI34"/>
      <c r="CJ34"/>
      <c r="CK34"/>
      <c r="CL34"/>
    </row>
    <row r="35" spans="1:90" x14ac:dyDescent="0.25">
      <c r="A35" t="s">
        <v>452</v>
      </c>
      <c r="B35" t="s">
        <v>10</v>
      </c>
      <c r="C35" s="122">
        <v>43949.10463736111</v>
      </c>
      <c r="D35" t="s">
        <v>157</v>
      </c>
      <c r="E35" t="s">
        <v>157</v>
      </c>
      <c r="F35" t="s">
        <v>157</v>
      </c>
      <c r="G35" t="s">
        <v>156</v>
      </c>
      <c r="H35" t="s">
        <v>156</v>
      </c>
      <c r="I35" t="s">
        <v>157</v>
      </c>
      <c r="J35" t="s">
        <v>157</v>
      </c>
      <c r="K35" t="s">
        <v>157</v>
      </c>
      <c r="L35" t="s">
        <v>157</v>
      </c>
      <c r="M35" t="s">
        <v>156</v>
      </c>
      <c r="N35" t="s">
        <v>156</v>
      </c>
      <c r="O35" t="s">
        <v>157</v>
      </c>
      <c r="P35" t="s">
        <v>156</v>
      </c>
      <c r="Q35" t="s">
        <v>156</v>
      </c>
      <c r="R35" t="s">
        <v>156</v>
      </c>
      <c r="S35" t="s">
        <v>156</v>
      </c>
      <c r="T35" t="s">
        <v>156</v>
      </c>
      <c r="U35" t="s">
        <v>453</v>
      </c>
      <c r="V35" t="s">
        <v>454</v>
      </c>
      <c r="W35" t="s">
        <v>455</v>
      </c>
      <c r="X35" t="s">
        <v>157</v>
      </c>
      <c r="Y35" t="s">
        <v>156</v>
      </c>
      <c r="Z35" t="s">
        <v>156</v>
      </c>
      <c r="AA35" t="s">
        <v>156</v>
      </c>
      <c r="AB35" t="s">
        <v>156</v>
      </c>
      <c r="AC35" t="s">
        <v>157</v>
      </c>
      <c r="AD35" t="s">
        <v>157</v>
      </c>
      <c r="AE35" t="s">
        <v>156</v>
      </c>
      <c r="AF35" t="s">
        <v>157</v>
      </c>
      <c r="AG35" t="s">
        <v>157</v>
      </c>
      <c r="AH35" t="s">
        <v>157</v>
      </c>
      <c r="AI35" t="s">
        <v>156</v>
      </c>
      <c r="AJ35" t="s">
        <v>157</v>
      </c>
      <c r="AK35" t="s">
        <v>157</v>
      </c>
      <c r="AL35" t="s">
        <v>316</v>
      </c>
      <c r="AM35" t="s">
        <v>156</v>
      </c>
      <c r="AN35" t="s">
        <v>156</v>
      </c>
      <c r="AO35" t="s">
        <v>156</v>
      </c>
      <c r="AP35" t="s">
        <v>157</v>
      </c>
      <c r="AQ35" t="s">
        <v>157</v>
      </c>
      <c r="AR35" t="s">
        <v>157</v>
      </c>
      <c r="AS35" t="s">
        <v>157</v>
      </c>
      <c r="AT35" t="s">
        <v>157</v>
      </c>
      <c r="AU35" t="s">
        <v>156</v>
      </c>
      <c r="AV35" t="s">
        <v>156</v>
      </c>
      <c r="AW35" t="s">
        <v>316</v>
      </c>
      <c r="AX35" t="s">
        <v>456</v>
      </c>
      <c r="AY35" t="s">
        <v>157</v>
      </c>
      <c r="AZ35" t="s">
        <v>156</v>
      </c>
      <c r="BA35" t="s">
        <v>157</v>
      </c>
      <c r="BB35" t="s">
        <v>157</v>
      </c>
      <c r="BC35" t="s">
        <v>156</v>
      </c>
      <c r="BD35" t="s">
        <v>156</v>
      </c>
      <c r="BE35" t="s">
        <v>157</v>
      </c>
      <c r="BF35" t="s">
        <v>157</v>
      </c>
      <c r="BG35" t="s">
        <v>157</v>
      </c>
      <c r="BH35" t="s">
        <v>156</v>
      </c>
      <c r="BI35" t="s">
        <v>156</v>
      </c>
      <c r="BJ35" t="s">
        <v>156</v>
      </c>
      <c r="BK35" t="s">
        <v>157</v>
      </c>
      <c r="BL35" t="s">
        <v>156</v>
      </c>
      <c r="BM35" t="s">
        <v>156</v>
      </c>
      <c r="BN35" t="s">
        <v>156</v>
      </c>
      <c r="BO35" t="s">
        <v>316</v>
      </c>
      <c r="BP35" t="s">
        <v>457</v>
      </c>
      <c r="BQ35" t="s">
        <v>156</v>
      </c>
      <c r="BS35" t="s">
        <v>156</v>
      </c>
      <c r="BT35" t="s">
        <v>157</v>
      </c>
      <c r="BU35" t="s">
        <v>156</v>
      </c>
      <c r="BV35" t="s">
        <v>156</v>
      </c>
      <c r="BW35" t="s">
        <v>156</v>
      </c>
      <c r="BX35" t="s">
        <v>156</v>
      </c>
      <c r="BY35" t="s">
        <v>156</v>
      </c>
      <c r="BZ35" t="s">
        <v>458</v>
      </c>
      <c r="CA35"/>
      <c r="CB35"/>
      <c r="CC35"/>
      <c r="CD35"/>
      <c r="CE35"/>
      <c r="CF35"/>
      <c r="CG35"/>
      <c r="CH35"/>
      <c r="CI35"/>
      <c r="CJ35"/>
      <c r="CK35"/>
      <c r="CL35"/>
    </row>
    <row r="36" spans="1:90" x14ac:dyDescent="0.25">
      <c r="A36" t="s">
        <v>459</v>
      </c>
      <c r="B36" t="s">
        <v>10</v>
      </c>
      <c r="C36" s="122">
        <v>43949.274166712959</v>
      </c>
      <c r="D36" t="s">
        <v>156</v>
      </c>
      <c r="E36" t="s">
        <v>157</v>
      </c>
      <c r="F36" t="s">
        <v>157</v>
      </c>
      <c r="G36" t="s">
        <v>157</v>
      </c>
      <c r="H36" t="s">
        <v>157</v>
      </c>
      <c r="I36" t="s">
        <v>157</v>
      </c>
      <c r="J36" t="s">
        <v>156</v>
      </c>
      <c r="K36" t="s">
        <v>157</v>
      </c>
      <c r="L36" t="s">
        <v>157</v>
      </c>
      <c r="M36" t="s">
        <v>156</v>
      </c>
      <c r="N36" t="s">
        <v>156</v>
      </c>
      <c r="O36" t="s">
        <v>157</v>
      </c>
      <c r="P36" t="s">
        <v>156</v>
      </c>
      <c r="Q36" t="s">
        <v>156</v>
      </c>
      <c r="R36" t="s">
        <v>156</v>
      </c>
      <c r="S36" t="s">
        <v>156</v>
      </c>
      <c r="T36" t="s">
        <v>156</v>
      </c>
      <c r="U36" t="s">
        <v>316</v>
      </c>
      <c r="V36" t="s">
        <v>460</v>
      </c>
      <c r="W36" t="s">
        <v>461</v>
      </c>
      <c r="X36" t="s">
        <v>156</v>
      </c>
      <c r="Y36" t="s">
        <v>156</v>
      </c>
      <c r="Z36" t="s">
        <v>157</v>
      </c>
      <c r="AA36" t="s">
        <v>157</v>
      </c>
      <c r="AB36" t="s">
        <v>156</v>
      </c>
      <c r="AC36" t="s">
        <v>156</v>
      </c>
      <c r="AD36" t="s">
        <v>157</v>
      </c>
      <c r="AE36" t="s">
        <v>157</v>
      </c>
      <c r="AF36" t="s">
        <v>156</v>
      </c>
      <c r="AG36" t="s">
        <v>156</v>
      </c>
      <c r="AH36" t="s">
        <v>156</v>
      </c>
      <c r="AI36" t="s">
        <v>156</v>
      </c>
      <c r="AJ36" t="s">
        <v>156</v>
      </c>
      <c r="AK36" t="s">
        <v>156</v>
      </c>
      <c r="AL36" t="s">
        <v>316</v>
      </c>
      <c r="AM36" t="s">
        <v>156</v>
      </c>
      <c r="AN36" t="s">
        <v>157</v>
      </c>
      <c r="AO36" t="s">
        <v>156</v>
      </c>
      <c r="AP36" t="s">
        <v>156</v>
      </c>
      <c r="AQ36" t="s">
        <v>156</v>
      </c>
      <c r="AR36" t="s">
        <v>157</v>
      </c>
      <c r="AS36" t="s">
        <v>156</v>
      </c>
      <c r="AT36" t="s">
        <v>157</v>
      </c>
      <c r="AU36" t="s">
        <v>156</v>
      </c>
      <c r="AV36" t="s">
        <v>156</v>
      </c>
      <c r="AW36" t="s">
        <v>316</v>
      </c>
      <c r="AX36" t="s">
        <v>462</v>
      </c>
      <c r="AY36" t="s">
        <v>156</v>
      </c>
      <c r="AZ36" t="s">
        <v>156</v>
      </c>
      <c r="BA36" t="s">
        <v>156</v>
      </c>
      <c r="BB36" t="s">
        <v>156</v>
      </c>
      <c r="BC36" t="s">
        <v>156</v>
      </c>
      <c r="BD36" t="s">
        <v>156</v>
      </c>
      <c r="BE36" t="s">
        <v>156</v>
      </c>
      <c r="BF36" t="s">
        <v>156</v>
      </c>
      <c r="BG36" t="s">
        <v>156</v>
      </c>
      <c r="BH36" t="s">
        <v>156</v>
      </c>
      <c r="BI36" t="s">
        <v>156</v>
      </c>
      <c r="BJ36" t="s">
        <v>156</v>
      </c>
      <c r="BK36" t="s">
        <v>156</v>
      </c>
      <c r="BL36" t="s">
        <v>156</v>
      </c>
      <c r="BM36" t="s">
        <v>156</v>
      </c>
      <c r="BN36" t="s">
        <v>156</v>
      </c>
      <c r="BO36" t="s">
        <v>316</v>
      </c>
      <c r="BP36" t="s">
        <v>463</v>
      </c>
      <c r="BQ36" t="s">
        <v>156</v>
      </c>
      <c r="BS36" t="s">
        <v>156</v>
      </c>
      <c r="BT36" t="s">
        <v>157</v>
      </c>
      <c r="BU36" t="s">
        <v>156</v>
      </c>
      <c r="BV36" t="s">
        <v>156</v>
      </c>
      <c r="BW36" t="s">
        <v>156</v>
      </c>
      <c r="BX36" t="s">
        <v>156</v>
      </c>
      <c r="BY36" t="s">
        <v>156</v>
      </c>
      <c r="BZ36" t="s">
        <v>464</v>
      </c>
      <c r="CA36"/>
      <c r="CB36"/>
      <c r="CC36"/>
      <c r="CD36"/>
      <c r="CE36"/>
      <c r="CF36"/>
      <c r="CG36"/>
      <c r="CH36"/>
      <c r="CI36"/>
      <c r="CJ36"/>
      <c r="CK36"/>
      <c r="CL36"/>
    </row>
    <row r="37" spans="1:90" x14ac:dyDescent="0.25">
      <c r="A37" t="s">
        <v>465</v>
      </c>
      <c r="B37" t="s">
        <v>10</v>
      </c>
      <c r="C37" s="122">
        <v>43935.103529282409</v>
      </c>
      <c r="D37" t="s">
        <v>157</v>
      </c>
      <c r="E37" t="s">
        <v>157</v>
      </c>
      <c r="F37" t="s">
        <v>156</v>
      </c>
      <c r="G37" t="s">
        <v>157</v>
      </c>
      <c r="H37" t="s">
        <v>156</v>
      </c>
      <c r="I37" t="s">
        <v>157</v>
      </c>
      <c r="J37" t="s">
        <v>156</v>
      </c>
      <c r="K37" t="s">
        <v>157</v>
      </c>
      <c r="L37" t="s">
        <v>156</v>
      </c>
      <c r="M37" t="s">
        <v>156</v>
      </c>
      <c r="N37" t="s">
        <v>156</v>
      </c>
      <c r="O37" t="s">
        <v>157</v>
      </c>
      <c r="P37" t="s">
        <v>157</v>
      </c>
      <c r="Q37" t="s">
        <v>157</v>
      </c>
      <c r="R37" t="s">
        <v>156</v>
      </c>
      <c r="S37" t="s">
        <v>157</v>
      </c>
      <c r="T37" t="s">
        <v>157</v>
      </c>
      <c r="U37" t="s">
        <v>316</v>
      </c>
      <c r="V37" t="s">
        <v>466</v>
      </c>
      <c r="W37" t="s">
        <v>467</v>
      </c>
      <c r="X37" t="s">
        <v>157</v>
      </c>
      <c r="Y37" t="s">
        <v>316</v>
      </c>
      <c r="Z37" t="s">
        <v>316</v>
      </c>
      <c r="AA37" t="s">
        <v>316</v>
      </c>
      <c r="AB37" t="s">
        <v>316</v>
      </c>
      <c r="AC37" t="s">
        <v>316</v>
      </c>
      <c r="AD37" t="s">
        <v>157</v>
      </c>
      <c r="AE37" t="s">
        <v>157</v>
      </c>
      <c r="AF37" t="s">
        <v>157</v>
      </c>
      <c r="AG37" t="s">
        <v>157</v>
      </c>
      <c r="AH37" t="s">
        <v>157</v>
      </c>
      <c r="AI37" t="s">
        <v>157</v>
      </c>
      <c r="AJ37" t="s">
        <v>156</v>
      </c>
      <c r="AK37" t="s">
        <v>156</v>
      </c>
      <c r="AL37" t="s">
        <v>316</v>
      </c>
      <c r="AM37" t="s">
        <v>157</v>
      </c>
      <c r="AN37" t="s">
        <v>156</v>
      </c>
      <c r="AO37" t="s">
        <v>156</v>
      </c>
      <c r="AP37" t="s">
        <v>156</v>
      </c>
      <c r="AQ37" t="s">
        <v>157</v>
      </c>
      <c r="AR37" t="s">
        <v>157</v>
      </c>
      <c r="AS37" t="s">
        <v>156</v>
      </c>
      <c r="AT37" t="s">
        <v>156</v>
      </c>
      <c r="AU37" t="s">
        <v>156</v>
      </c>
      <c r="AV37" t="s">
        <v>156</v>
      </c>
      <c r="AW37" t="s">
        <v>316</v>
      </c>
      <c r="AX37" t="s">
        <v>468</v>
      </c>
      <c r="AY37" t="s">
        <v>156</v>
      </c>
      <c r="AZ37" t="s">
        <v>156</v>
      </c>
      <c r="BA37" t="s">
        <v>156</v>
      </c>
      <c r="BB37" t="s">
        <v>156</v>
      </c>
      <c r="BC37" t="s">
        <v>156</v>
      </c>
      <c r="BD37" t="s">
        <v>156</v>
      </c>
      <c r="BE37" t="s">
        <v>156</v>
      </c>
      <c r="BF37" t="s">
        <v>156</v>
      </c>
      <c r="BG37" t="s">
        <v>156</v>
      </c>
      <c r="BH37" t="s">
        <v>156</v>
      </c>
      <c r="BI37" t="s">
        <v>156</v>
      </c>
      <c r="BJ37" t="s">
        <v>156</v>
      </c>
      <c r="BK37" t="s">
        <v>156</v>
      </c>
      <c r="BL37" t="s">
        <v>156</v>
      </c>
      <c r="BM37" t="s">
        <v>156</v>
      </c>
      <c r="BN37" t="s">
        <v>156</v>
      </c>
      <c r="BO37" t="s">
        <v>316</v>
      </c>
      <c r="BP37" t="s">
        <v>316</v>
      </c>
      <c r="BQ37" t="s">
        <v>316</v>
      </c>
      <c r="BS37" t="s">
        <v>316</v>
      </c>
      <c r="BT37" t="s">
        <v>316</v>
      </c>
      <c r="BU37" t="s">
        <v>316</v>
      </c>
      <c r="BV37" t="s">
        <v>316</v>
      </c>
      <c r="BW37" t="s">
        <v>316</v>
      </c>
      <c r="BX37" t="s">
        <v>316</v>
      </c>
      <c r="BY37" t="s">
        <v>316</v>
      </c>
      <c r="BZ37" t="s">
        <v>316</v>
      </c>
      <c r="CA37"/>
      <c r="CB37"/>
      <c r="CC37"/>
      <c r="CD37"/>
      <c r="CE37"/>
      <c r="CF37"/>
      <c r="CG37"/>
      <c r="CH37"/>
      <c r="CI37"/>
      <c r="CJ37"/>
      <c r="CK37"/>
      <c r="CL37"/>
    </row>
    <row r="38" spans="1:90" x14ac:dyDescent="0.25">
      <c r="A38" t="s">
        <v>469</v>
      </c>
      <c r="B38" t="s">
        <v>10</v>
      </c>
      <c r="C38" s="122">
        <v>43937.520904965277</v>
      </c>
      <c r="D38" t="s">
        <v>157</v>
      </c>
      <c r="E38" t="s">
        <v>157</v>
      </c>
      <c r="F38" t="s">
        <v>157</v>
      </c>
      <c r="G38" t="s">
        <v>157</v>
      </c>
      <c r="H38" t="s">
        <v>156</v>
      </c>
      <c r="I38" t="s">
        <v>157</v>
      </c>
      <c r="J38" t="s">
        <v>156</v>
      </c>
      <c r="K38" t="s">
        <v>157</v>
      </c>
      <c r="L38" t="s">
        <v>157</v>
      </c>
      <c r="M38" t="s">
        <v>156</v>
      </c>
      <c r="N38" t="s">
        <v>156</v>
      </c>
      <c r="O38" t="s">
        <v>156</v>
      </c>
      <c r="P38" t="s">
        <v>156</v>
      </c>
      <c r="Q38" t="s">
        <v>156</v>
      </c>
      <c r="R38" t="s">
        <v>156</v>
      </c>
      <c r="S38" t="s">
        <v>156</v>
      </c>
      <c r="T38" t="s">
        <v>156</v>
      </c>
      <c r="U38" t="s">
        <v>316</v>
      </c>
      <c r="V38" t="s">
        <v>470</v>
      </c>
      <c r="W38" t="s">
        <v>471</v>
      </c>
      <c r="X38" t="s">
        <v>157</v>
      </c>
      <c r="Y38" t="s">
        <v>316</v>
      </c>
      <c r="Z38" t="s">
        <v>316</v>
      </c>
      <c r="AA38" t="s">
        <v>316</v>
      </c>
      <c r="AB38" t="s">
        <v>316</v>
      </c>
      <c r="AC38" t="s">
        <v>316</v>
      </c>
      <c r="AD38" t="s">
        <v>157</v>
      </c>
      <c r="AE38" t="s">
        <v>157</v>
      </c>
      <c r="AF38" t="s">
        <v>157</v>
      </c>
      <c r="AG38" t="s">
        <v>156</v>
      </c>
      <c r="AH38" t="s">
        <v>157</v>
      </c>
      <c r="AI38" t="s">
        <v>156</v>
      </c>
      <c r="AJ38" t="s">
        <v>156</v>
      </c>
      <c r="AK38" t="s">
        <v>156</v>
      </c>
      <c r="AL38" t="s">
        <v>316</v>
      </c>
      <c r="AM38" t="s">
        <v>156</v>
      </c>
      <c r="AN38" t="s">
        <v>156</v>
      </c>
      <c r="AO38" t="s">
        <v>156</v>
      </c>
      <c r="AP38" t="s">
        <v>156</v>
      </c>
      <c r="AQ38" t="s">
        <v>157</v>
      </c>
      <c r="AR38" t="s">
        <v>156</v>
      </c>
      <c r="AS38" t="s">
        <v>156</v>
      </c>
      <c r="AT38" t="s">
        <v>156</v>
      </c>
      <c r="AU38" t="s">
        <v>156</v>
      </c>
      <c r="AV38" t="s">
        <v>156</v>
      </c>
      <c r="AW38" t="s">
        <v>316</v>
      </c>
      <c r="AX38" t="s">
        <v>472</v>
      </c>
      <c r="AY38" t="s">
        <v>156</v>
      </c>
      <c r="AZ38" t="s">
        <v>156</v>
      </c>
      <c r="BA38" t="s">
        <v>156</v>
      </c>
      <c r="BB38" t="s">
        <v>156</v>
      </c>
      <c r="BC38" t="s">
        <v>156</v>
      </c>
      <c r="BD38" t="s">
        <v>156</v>
      </c>
      <c r="BE38" t="s">
        <v>156</v>
      </c>
      <c r="BF38" t="s">
        <v>156</v>
      </c>
      <c r="BG38" t="s">
        <v>156</v>
      </c>
      <c r="BH38" t="s">
        <v>156</v>
      </c>
      <c r="BI38" t="s">
        <v>156</v>
      </c>
      <c r="BJ38" t="s">
        <v>156</v>
      </c>
      <c r="BK38" t="s">
        <v>156</v>
      </c>
      <c r="BL38" t="s">
        <v>156</v>
      </c>
      <c r="BM38" t="s">
        <v>156</v>
      </c>
      <c r="BN38" t="s">
        <v>156</v>
      </c>
      <c r="BO38" t="s">
        <v>316</v>
      </c>
      <c r="BP38" t="s">
        <v>316</v>
      </c>
      <c r="BQ38" t="s">
        <v>316</v>
      </c>
      <c r="BS38" t="s">
        <v>316</v>
      </c>
      <c r="BT38" t="s">
        <v>316</v>
      </c>
      <c r="BU38" t="s">
        <v>316</v>
      </c>
      <c r="BV38" t="s">
        <v>316</v>
      </c>
      <c r="BW38" t="s">
        <v>316</v>
      </c>
      <c r="BX38" t="s">
        <v>316</v>
      </c>
      <c r="BY38" t="s">
        <v>316</v>
      </c>
      <c r="BZ38" t="s">
        <v>316</v>
      </c>
      <c r="CA38"/>
      <c r="CB38"/>
      <c r="CC38"/>
      <c r="CD38"/>
      <c r="CE38"/>
      <c r="CF38"/>
      <c r="CG38"/>
      <c r="CH38"/>
      <c r="CI38"/>
      <c r="CJ38"/>
      <c r="CK38"/>
      <c r="CL38"/>
    </row>
    <row r="39" spans="1:90" x14ac:dyDescent="0.25">
      <c r="A39" t="s">
        <v>473</v>
      </c>
      <c r="B39" t="s">
        <v>10</v>
      </c>
      <c r="C39" s="122">
        <v>43920.208286840279</v>
      </c>
      <c r="D39" t="s">
        <v>157</v>
      </c>
      <c r="E39" t="s">
        <v>156</v>
      </c>
      <c r="F39" t="s">
        <v>156</v>
      </c>
      <c r="G39" t="s">
        <v>156</v>
      </c>
      <c r="H39" t="s">
        <v>156</v>
      </c>
      <c r="I39" t="s">
        <v>156</v>
      </c>
      <c r="J39" t="s">
        <v>156</v>
      </c>
      <c r="K39" t="s">
        <v>157</v>
      </c>
      <c r="L39" t="s">
        <v>157</v>
      </c>
      <c r="M39" t="s">
        <v>156</v>
      </c>
      <c r="N39" t="s">
        <v>156</v>
      </c>
      <c r="O39" t="s">
        <v>157</v>
      </c>
      <c r="P39" t="s">
        <v>157</v>
      </c>
      <c r="Q39" t="s">
        <v>156</v>
      </c>
      <c r="R39" t="s">
        <v>156</v>
      </c>
      <c r="S39" t="s">
        <v>156</v>
      </c>
      <c r="T39" t="s">
        <v>156</v>
      </c>
      <c r="U39" t="s">
        <v>474</v>
      </c>
      <c r="V39" t="s">
        <v>475</v>
      </c>
      <c r="W39" t="s">
        <v>476</v>
      </c>
      <c r="X39" t="s">
        <v>157</v>
      </c>
      <c r="Y39" t="s">
        <v>316</v>
      </c>
      <c r="Z39" t="s">
        <v>316</v>
      </c>
      <c r="AA39" t="s">
        <v>316</v>
      </c>
      <c r="AB39" t="s">
        <v>316</v>
      </c>
      <c r="AC39" t="s">
        <v>316</v>
      </c>
      <c r="AD39" t="s">
        <v>157</v>
      </c>
      <c r="AE39" t="s">
        <v>157</v>
      </c>
      <c r="AF39" t="s">
        <v>156</v>
      </c>
      <c r="AG39" t="s">
        <v>156</v>
      </c>
      <c r="AH39" t="s">
        <v>156</v>
      </c>
      <c r="AI39" t="s">
        <v>156</v>
      </c>
      <c r="AJ39" t="s">
        <v>156</v>
      </c>
      <c r="AK39" t="s">
        <v>156</v>
      </c>
      <c r="AL39" t="s">
        <v>316</v>
      </c>
      <c r="AM39" t="s">
        <v>157</v>
      </c>
      <c r="AN39" t="s">
        <v>157</v>
      </c>
      <c r="AO39" t="s">
        <v>156</v>
      </c>
      <c r="AP39" t="s">
        <v>156</v>
      </c>
      <c r="AQ39" t="s">
        <v>157</v>
      </c>
      <c r="AR39" t="s">
        <v>157</v>
      </c>
      <c r="AS39" t="s">
        <v>156</v>
      </c>
      <c r="AT39" t="s">
        <v>156</v>
      </c>
      <c r="AU39" t="s">
        <v>157</v>
      </c>
      <c r="AV39" t="s">
        <v>157</v>
      </c>
      <c r="AW39" t="s">
        <v>477</v>
      </c>
      <c r="AX39" t="s">
        <v>478</v>
      </c>
      <c r="AY39" t="s">
        <v>156</v>
      </c>
      <c r="AZ39" t="s">
        <v>156</v>
      </c>
      <c r="BA39" t="s">
        <v>156</v>
      </c>
      <c r="BB39" t="s">
        <v>157</v>
      </c>
      <c r="BC39" t="s">
        <v>156</v>
      </c>
      <c r="BD39" t="s">
        <v>156</v>
      </c>
      <c r="BE39" t="s">
        <v>156</v>
      </c>
      <c r="BF39" t="s">
        <v>156</v>
      </c>
      <c r="BG39" t="s">
        <v>157</v>
      </c>
      <c r="BH39" t="s">
        <v>157</v>
      </c>
      <c r="BI39" t="s">
        <v>157</v>
      </c>
      <c r="BJ39" t="s">
        <v>157</v>
      </c>
      <c r="BK39" t="s">
        <v>156</v>
      </c>
      <c r="BL39" t="s">
        <v>156</v>
      </c>
      <c r="BM39" t="s">
        <v>156</v>
      </c>
      <c r="BN39" t="s">
        <v>156</v>
      </c>
      <c r="BO39" t="s">
        <v>316</v>
      </c>
      <c r="BP39" t="s">
        <v>479</v>
      </c>
      <c r="BQ39" t="s">
        <v>316</v>
      </c>
      <c r="BS39" t="s">
        <v>316</v>
      </c>
      <c r="BT39" t="s">
        <v>316</v>
      </c>
      <c r="BU39" t="s">
        <v>316</v>
      </c>
      <c r="BV39" t="s">
        <v>316</v>
      </c>
      <c r="BW39" t="s">
        <v>316</v>
      </c>
      <c r="BX39" t="s">
        <v>316</v>
      </c>
      <c r="BY39" t="s">
        <v>316</v>
      </c>
      <c r="BZ39" t="s">
        <v>316</v>
      </c>
      <c r="CA39"/>
      <c r="CB39"/>
      <c r="CC39"/>
      <c r="CD39"/>
      <c r="CE39"/>
      <c r="CF39"/>
      <c r="CG39"/>
      <c r="CH39"/>
      <c r="CI39"/>
      <c r="CJ39"/>
      <c r="CK39"/>
      <c r="CL39"/>
    </row>
    <row r="40" spans="1:90" x14ac:dyDescent="0.25">
      <c r="A40" t="s">
        <v>480</v>
      </c>
      <c r="B40" t="s">
        <v>10</v>
      </c>
      <c r="C40" s="122">
        <v>43951.292646562499</v>
      </c>
      <c r="D40" t="s">
        <v>157</v>
      </c>
      <c r="E40" t="s">
        <v>157</v>
      </c>
      <c r="F40" t="s">
        <v>156</v>
      </c>
      <c r="G40" t="s">
        <v>157</v>
      </c>
      <c r="H40" t="s">
        <v>156</v>
      </c>
      <c r="I40" t="s">
        <v>157</v>
      </c>
      <c r="J40" t="s">
        <v>156</v>
      </c>
      <c r="K40" t="s">
        <v>157</v>
      </c>
      <c r="L40" t="s">
        <v>156</v>
      </c>
      <c r="M40" t="s">
        <v>157</v>
      </c>
      <c r="N40" t="s">
        <v>156</v>
      </c>
      <c r="O40" t="s">
        <v>157</v>
      </c>
      <c r="P40" t="s">
        <v>156</v>
      </c>
      <c r="Q40" t="s">
        <v>156</v>
      </c>
      <c r="R40" t="s">
        <v>156</v>
      </c>
      <c r="S40" t="s">
        <v>156</v>
      </c>
      <c r="T40" t="s">
        <v>157</v>
      </c>
      <c r="U40" t="s">
        <v>481</v>
      </c>
      <c r="V40" t="s">
        <v>482</v>
      </c>
      <c r="W40" t="s">
        <v>483</v>
      </c>
      <c r="X40" t="s">
        <v>157</v>
      </c>
      <c r="Y40" t="s">
        <v>157</v>
      </c>
      <c r="Z40" t="s">
        <v>157</v>
      </c>
      <c r="AA40" t="s">
        <v>156</v>
      </c>
      <c r="AB40" t="s">
        <v>156</v>
      </c>
      <c r="AC40" t="s">
        <v>156</v>
      </c>
      <c r="AD40" t="s">
        <v>157</v>
      </c>
      <c r="AE40" t="s">
        <v>157</v>
      </c>
      <c r="AF40" t="s">
        <v>157</v>
      </c>
      <c r="AG40" t="s">
        <v>156</v>
      </c>
      <c r="AH40" t="s">
        <v>156</v>
      </c>
      <c r="AI40" t="s">
        <v>156</v>
      </c>
      <c r="AJ40" t="s">
        <v>157</v>
      </c>
      <c r="AK40" t="s">
        <v>157</v>
      </c>
      <c r="AL40" t="s">
        <v>484</v>
      </c>
      <c r="AM40" t="s">
        <v>157</v>
      </c>
      <c r="AN40" t="s">
        <v>157</v>
      </c>
      <c r="AO40" t="s">
        <v>157</v>
      </c>
      <c r="AP40" t="s">
        <v>157</v>
      </c>
      <c r="AQ40" t="s">
        <v>157</v>
      </c>
      <c r="AR40" t="s">
        <v>157</v>
      </c>
      <c r="AS40" t="s">
        <v>157</v>
      </c>
      <c r="AT40" t="s">
        <v>157</v>
      </c>
      <c r="AU40" t="s">
        <v>157</v>
      </c>
      <c r="AV40" t="s">
        <v>157</v>
      </c>
      <c r="AW40" t="s">
        <v>485</v>
      </c>
      <c r="AX40" t="s">
        <v>486</v>
      </c>
      <c r="AY40" t="s">
        <v>157</v>
      </c>
      <c r="AZ40" t="s">
        <v>157</v>
      </c>
      <c r="BA40" t="s">
        <v>157</v>
      </c>
      <c r="BB40" t="s">
        <v>157</v>
      </c>
      <c r="BC40" t="s">
        <v>157</v>
      </c>
      <c r="BD40" t="s">
        <v>156</v>
      </c>
      <c r="BE40" t="s">
        <v>157</v>
      </c>
      <c r="BF40" t="s">
        <v>157</v>
      </c>
      <c r="BG40" t="s">
        <v>157</v>
      </c>
      <c r="BH40" t="s">
        <v>157</v>
      </c>
      <c r="BI40" t="s">
        <v>157</v>
      </c>
      <c r="BJ40" t="s">
        <v>156</v>
      </c>
      <c r="BK40" t="s">
        <v>157</v>
      </c>
      <c r="BL40" t="s">
        <v>156</v>
      </c>
      <c r="BM40" t="s">
        <v>157</v>
      </c>
      <c r="BN40" t="s">
        <v>157</v>
      </c>
      <c r="BO40" t="s">
        <v>487</v>
      </c>
      <c r="BP40" t="s">
        <v>488</v>
      </c>
      <c r="BQ40" t="s">
        <v>254</v>
      </c>
      <c r="BS40" t="s">
        <v>156</v>
      </c>
      <c r="BT40" t="s">
        <v>156</v>
      </c>
      <c r="BU40" t="s">
        <v>156</v>
      </c>
      <c r="BV40" t="s">
        <v>156</v>
      </c>
      <c r="BW40" t="s">
        <v>156</v>
      </c>
      <c r="BX40" t="s">
        <v>157</v>
      </c>
      <c r="BY40" t="s">
        <v>156</v>
      </c>
      <c r="BZ40" t="s">
        <v>489</v>
      </c>
      <c r="CA40"/>
      <c r="CB40"/>
      <c r="CC40"/>
      <c r="CD40"/>
      <c r="CE40"/>
      <c r="CF40"/>
      <c r="CG40"/>
      <c r="CH40"/>
      <c r="CI40"/>
      <c r="CJ40"/>
      <c r="CK40"/>
      <c r="CL40"/>
    </row>
    <row r="41" spans="1:90" x14ac:dyDescent="0.25">
      <c r="A41" t="s">
        <v>490</v>
      </c>
      <c r="B41" t="s">
        <v>10</v>
      </c>
      <c r="C41" s="122">
        <v>43935.125270810182</v>
      </c>
      <c r="D41" t="s">
        <v>157</v>
      </c>
      <c r="E41" t="s">
        <v>157</v>
      </c>
      <c r="F41" t="s">
        <v>157</v>
      </c>
      <c r="G41" t="s">
        <v>156</v>
      </c>
      <c r="H41" t="s">
        <v>157</v>
      </c>
      <c r="I41" t="s">
        <v>157</v>
      </c>
      <c r="J41" t="s">
        <v>156</v>
      </c>
      <c r="K41" t="s">
        <v>157</v>
      </c>
      <c r="L41" t="s">
        <v>156</v>
      </c>
      <c r="M41" t="s">
        <v>157</v>
      </c>
      <c r="N41" t="s">
        <v>156</v>
      </c>
      <c r="O41" t="s">
        <v>156</v>
      </c>
      <c r="P41" t="s">
        <v>156</v>
      </c>
      <c r="Q41" t="s">
        <v>156</v>
      </c>
      <c r="R41" t="s">
        <v>156</v>
      </c>
      <c r="S41" t="s">
        <v>156</v>
      </c>
      <c r="T41" t="s">
        <v>156</v>
      </c>
      <c r="U41" t="s">
        <v>316</v>
      </c>
      <c r="V41" t="s">
        <v>491</v>
      </c>
      <c r="W41" t="s">
        <v>492</v>
      </c>
      <c r="X41" t="s">
        <v>156</v>
      </c>
      <c r="Y41" t="s">
        <v>316</v>
      </c>
      <c r="Z41" t="s">
        <v>316</v>
      </c>
      <c r="AA41" t="s">
        <v>316</v>
      </c>
      <c r="AB41" t="s">
        <v>316</v>
      </c>
      <c r="AC41" t="s">
        <v>316</v>
      </c>
      <c r="AD41" t="s">
        <v>157</v>
      </c>
      <c r="AE41" t="s">
        <v>156</v>
      </c>
      <c r="AF41" t="s">
        <v>156</v>
      </c>
      <c r="AG41" t="s">
        <v>156</v>
      </c>
      <c r="AH41" t="s">
        <v>157</v>
      </c>
      <c r="AI41" t="s">
        <v>156</v>
      </c>
      <c r="AJ41" t="s">
        <v>156</v>
      </c>
      <c r="AK41" t="s">
        <v>156</v>
      </c>
      <c r="AL41" t="s">
        <v>316</v>
      </c>
      <c r="AM41" t="s">
        <v>156</v>
      </c>
      <c r="AN41" t="s">
        <v>156</v>
      </c>
      <c r="AO41" t="s">
        <v>156</v>
      </c>
      <c r="AP41" t="s">
        <v>156</v>
      </c>
      <c r="AQ41" t="s">
        <v>156</v>
      </c>
      <c r="AR41" t="s">
        <v>156</v>
      </c>
      <c r="AS41" t="s">
        <v>156</v>
      </c>
      <c r="AT41" t="s">
        <v>156</v>
      </c>
      <c r="AU41" t="s">
        <v>156</v>
      </c>
      <c r="AV41" t="s">
        <v>157</v>
      </c>
      <c r="AW41" t="s">
        <v>493</v>
      </c>
      <c r="AX41" t="s">
        <v>316</v>
      </c>
      <c r="AY41" t="s">
        <v>156</v>
      </c>
      <c r="AZ41" t="s">
        <v>156</v>
      </c>
      <c r="BA41" t="s">
        <v>156</v>
      </c>
      <c r="BB41" t="s">
        <v>156</v>
      </c>
      <c r="BC41" t="s">
        <v>156</v>
      </c>
      <c r="BD41" t="s">
        <v>156</v>
      </c>
      <c r="BE41" t="s">
        <v>156</v>
      </c>
      <c r="BF41" t="s">
        <v>156</v>
      </c>
      <c r="BG41" t="s">
        <v>156</v>
      </c>
      <c r="BH41" t="s">
        <v>156</v>
      </c>
      <c r="BI41" t="s">
        <v>156</v>
      </c>
      <c r="BJ41" t="s">
        <v>156</v>
      </c>
      <c r="BK41" t="s">
        <v>156</v>
      </c>
      <c r="BL41" t="s">
        <v>156</v>
      </c>
      <c r="BM41" t="s">
        <v>156</v>
      </c>
      <c r="BN41" t="s">
        <v>156</v>
      </c>
      <c r="BO41" t="s">
        <v>316</v>
      </c>
      <c r="BP41" t="s">
        <v>316</v>
      </c>
      <c r="BQ41" t="s">
        <v>316</v>
      </c>
      <c r="BS41" t="s">
        <v>316</v>
      </c>
      <c r="BT41" t="s">
        <v>316</v>
      </c>
      <c r="BU41" t="s">
        <v>316</v>
      </c>
      <c r="BV41" t="s">
        <v>316</v>
      </c>
      <c r="BW41" t="s">
        <v>316</v>
      </c>
      <c r="BX41" t="s">
        <v>316</v>
      </c>
      <c r="BY41" t="s">
        <v>316</v>
      </c>
      <c r="BZ41" t="s">
        <v>316</v>
      </c>
      <c r="CA41"/>
      <c r="CB41"/>
      <c r="CC41"/>
      <c r="CD41"/>
      <c r="CE41"/>
      <c r="CF41"/>
      <c r="CG41"/>
      <c r="CH41"/>
      <c r="CI41"/>
      <c r="CJ41"/>
      <c r="CK41"/>
      <c r="CL41"/>
    </row>
    <row r="42" spans="1:90" x14ac:dyDescent="0.25">
      <c r="A42" t="s">
        <v>494</v>
      </c>
      <c r="B42" t="s">
        <v>10</v>
      </c>
      <c r="C42" s="122">
        <v>43952.127212060186</v>
      </c>
      <c r="D42" t="s">
        <v>157</v>
      </c>
      <c r="E42" t="s">
        <v>157</v>
      </c>
      <c r="F42" t="s">
        <v>157</v>
      </c>
      <c r="G42" t="s">
        <v>156</v>
      </c>
      <c r="H42" t="s">
        <v>156</v>
      </c>
      <c r="I42" t="s">
        <v>157</v>
      </c>
      <c r="J42" t="s">
        <v>156</v>
      </c>
      <c r="K42" t="s">
        <v>157</v>
      </c>
      <c r="L42" t="s">
        <v>157</v>
      </c>
      <c r="M42" t="s">
        <v>156</v>
      </c>
      <c r="N42" t="s">
        <v>156</v>
      </c>
      <c r="O42" t="s">
        <v>156</v>
      </c>
      <c r="P42" t="s">
        <v>156</v>
      </c>
      <c r="Q42" t="s">
        <v>156</v>
      </c>
      <c r="R42" t="s">
        <v>156</v>
      </c>
      <c r="S42" t="s">
        <v>156</v>
      </c>
      <c r="T42" t="s">
        <v>156</v>
      </c>
      <c r="U42" t="s">
        <v>316</v>
      </c>
      <c r="V42" t="s">
        <v>316</v>
      </c>
      <c r="W42" t="s">
        <v>495</v>
      </c>
      <c r="X42" t="s">
        <v>157</v>
      </c>
      <c r="Y42" t="s">
        <v>157</v>
      </c>
      <c r="Z42" t="s">
        <v>157</v>
      </c>
      <c r="AA42" t="s">
        <v>156</v>
      </c>
      <c r="AB42" t="s">
        <v>157</v>
      </c>
      <c r="AC42" t="s">
        <v>156</v>
      </c>
      <c r="AD42" t="s">
        <v>156</v>
      </c>
      <c r="AE42" t="s">
        <v>156</v>
      </c>
      <c r="AF42" t="s">
        <v>156</v>
      </c>
      <c r="AG42" t="s">
        <v>156</v>
      </c>
      <c r="AH42" t="s">
        <v>156</v>
      </c>
      <c r="AI42" t="s">
        <v>156</v>
      </c>
      <c r="AJ42" t="s">
        <v>156</v>
      </c>
      <c r="AK42" t="s">
        <v>156</v>
      </c>
      <c r="AL42" t="s">
        <v>316</v>
      </c>
      <c r="AM42" t="s">
        <v>157</v>
      </c>
      <c r="AN42" t="s">
        <v>156</v>
      </c>
      <c r="AO42" t="s">
        <v>157</v>
      </c>
      <c r="AP42" t="s">
        <v>157</v>
      </c>
      <c r="AQ42" t="s">
        <v>157</v>
      </c>
      <c r="AR42" t="s">
        <v>157</v>
      </c>
      <c r="AS42" t="s">
        <v>157</v>
      </c>
      <c r="AT42" t="s">
        <v>157</v>
      </c>
      <c r="AU42" t="s">
        <v>156</v>
      </c>
      <c r="AV42" t="s">
        <v>156</v>
      </c>
      <c r="AW42" t="s">
        <v>316</v>
      </c>
      <c r="AX42" t="s">
        <v>496</v>
      </c>
      <c r="AY42" t="s">
        <v>157</v>
      </c>
      <c r="AZ42" t="s">
        <v>157</v>
      </c>
      <c r="BA42" t="s">
        <v>157</v>
      </c>
      <c r="BB42" t="s">
        <v>157</v>
      </c>
      <c r="BC42" t="s">
        <v>156</v>
      </c>
      <c r="BD42" t="s">
        <v>156</v>
      </c>
      <c r="BE42" t="s">
        <v>156</v>
      </c>
      <c r="BF42" t="s">
        <v>156</v>
      </c>
      <c r="BG42" t="s">
        <v>157</v>
      </c>
      <c r="BH42" t="s">
        <v>157</v>
      </c>
      <c r="BI42" t="s">
        <v>156</v>
      </c>
      <c r="BJ42" t="s">
        <v>157</v>
      </c>
      <c r="BK42" t="s">
        <v>156</v>
      </c>
      <c r="BL42" t="s">
        <v>156</v>
      </c>
      <c r="BM42" t="s">
        <v>156</v>
      </c>
      <c r="BN42" t="s">
        <v>156</v>
      </c>
      <c r="BO42" t="s">
        <v>316</v>
      </c>
      <c r="BP42" t="s">
        <v>497</v>
      </c>
      <c r="BQ42" t="s">
        <v>157</v>
      </c>
      <c r="BR42" s="94">
        <v>44075</v>
      </c>
      <c r="BS42" t="s">
        <v>156</v>
      </c>
      <c r="BT42" t="s">
        <v>157</v>
      </c>
      <c r="BU42" t="s">
        <v>156</v>
      </c>
      <c r="BV42" t="s">
        <v>156</v>
      </c>
      <c r="BW42" t="s">
        <v>157</v>
      </c>
      <c r="BX42" t="s">
        <v>157</v>
      </c>
      <c r="BY42" t="s">
        <v>156</v>
      </c>
      <c r="BZ42" t="s">
        <v>498</v>
      </c>
      <c r="CA42"/>
      <c r="CB42"/>
      <c r="CC42"/>
      <c r="CD42"/>
      <c r="CE42"/>
      <c r="CF42"/>
      <c r="CG42"/>
      <c r="CH42"/>
      <c r="CI42"/>
      <c r="CJ42"/>
      <c r="CK42"/>
      <c r="CL42"/>
    </row>
    <row r="43" spans="1:90" x14ac:dyDescent="0.25">
      <c r="A43" t="s">
        <v>499</v>
      </c>
      <c r="B43" t="s">
        <v>10</v>
      </c>
      <c r="C43" s="122">
        <v>43951.210399479169</v>
      </c>
      <c r="D43" t="s">
        <v>157</v>
      </c>
      <c r="E43" t="s">
        <v>157</v>
      </c>
      <c r="F43" t="s">
        <v>156</v>
      </c>
      <c r="G43" t="s">
        <v>156</v>
      </c>
      <c r="H43" t="s">
        <v>156</v>
      </c>
      <c r="I43" t="s">
        <v>157</v>
      </c>
      <c r="J43" t="s">
        <v>156</v>
      </c>
      <c r="K43" t="s">
        <v>157</v>
      </c>
      <c r="L43" t="s">
        <v>157</v>
      </c>
      <c r="M43" t="s">
        <v>156</v>
      </c>
      <c r="N43" t="s">
        <v>156</v>
      </c>
      <c r="O43" t="s">
        <v>157</v>
      </c>
      <c r="P43" t="s">
        <v>157</v>
      </c>
      <c r="Q43" t="s">
        <v>156</v>
      </c>
      <c r="R43" t="s">
        <v>156</v>
      </c>
      <c r="S43" t="s">
        <v>156</v>
      </c>
      <c r="T43" t="s">
        <v>157</v>
      </c>
      <c r="U43" t="s">
        <v>500</v>
      </c>
      <c r="V43" t="s">
        <v>316</v>
      </c>
      <c r="W43" t="s">
        <v>501</v>
      </c>
      <c r="X43" t="s">
        <v>157</v>
      </c>
      <c r="Y43" t="s">
        <v>156</v>
      </c>
      <c r="Z43" t="s">
        <v>157</v>
      </c>
      <c r="AA43" t="s">
        <v>156</v>
      </c>
      <c r="AB43" t="s">
        <v>156</v>
      </c>
      <c r="AC43" t="s">
        <v>157</v>
      </c>
      <c r="AD43" t="s">
        <v>156</v>
      </c>
      <c r="AE43" t="s">
        <v>157</v>
      </c>
      <c r="AF43" t="s">
        <v>156</v>
      </c>
      <c r="AG43" t="s">
        <v>157</v>
      </c>
      <c r="AH43" t="s">
        <v>157</v>
      </c>
      <c r="AI43" t="s">
        <v>156</v>
      </c>
      <c r="AJ43" t="s">
        <v>156</v>
      </c>
      <c r="AK43" t="s">
        <v>156</v>
      </c>
      <c r="AL43" t="s">
        <v>316</v>
      </c>
      <c r="AM43" t="s">
        <v>156</v>
      </c>
      <c r="AN43" t="s">
        <v>156</v>
      </c>
      <c r="AO43" t="s">
        <v>156</v>
      </c>
      <c r="AP43" t="s">
        <v>157</v>
      </c>
      <c r="AQ43" t="s">
        <v>156</v>
      </c>
      <c r="AR43" t="s">
        <v>157</v>
      </c>
      <c r="AS43" t="s">
        <v>156</v>
      </c>
      <c r="AT43" t="s">
        <v>157</v>
      </c>
      <c r="AU43" t="s">
        <v>156</v>
      </c>
      <c r="AV43" t="s">
        <v>157</v>
      </c>
      <c r="AW43" t="s">
        <v>502</v>
      </c>
      <c r="AX43" t="s">
        <v>503</v>
      </c>
      <c r="AY43" t="s">
        <v>156</v>
      </c>
      <c r="AZ43" t="s">
        <v>156</v>
      </c>
      <c r="BA43" t="s">
        <v>156</v>
      </c>
      <c r="BB43" t="s">
        <v>157</v>
      </c>
      <c r="BC43" t="s">
        <v>156</v>
      </c>
      <c r="BD43" t="s">
        <v>156</v>
      </c>
      <c r="BE43" t="s">
        <v>156</v>
      </c>
      <c r="BF43" t="s">
        <v>157</v>
      </c>
      <c r="BG43" t="s">
        <v>156</v>
      </c>
      <c r="BH43" t="s">
        <v>157</v>
      </c>
      <c r="BI43" t="s">
        <v>156</v>
      </c>
      <c r="BJ43" t="s">
        <v>157</v>
      </c>
      <c r="BK43" t="s">
        <v>156</v>
      </c>
      <c r="BL43" t="s">
        <v>157</v>
      </c>
      <c r="BM43" t="s">
        <v>156</v>
      </c>
      <c r="BN43" t="s">
        <v>156</v>
      </c>
      <c r="BO43" t="s">
        <v>316</v>
      </c>
      <c r="BP43" t="s">
        <v>504</v>
      </c>
      <c r="BQ43" t="s">
        <v>156</v>
      </c>
      <c r="BS43" t="s">
        <v>156</v>
      </c>
      <c r="BT43" t="s">
        <v>156</v>
      </c>
      <c r="BU43" t="s">
        <v>156</v>
      </c>
      <c r="BV43" t="s">
        <v>156</v>
      </c>
      <c r="BW43" t="s">
        <v>156</v>
      </c>
      <c r="BX43" t="s">
        <v>156</v>
      </c>
      <c r="BY43" t="s">
        <v>156</v>
      </c>
      <c r="BZ43" t="s">
        <v>505</v>
      </c>
      <c r="CA43"/>
      <c r="CB43"/>
      <c r="CC43"/>
      <c r="CD43"/>
      <c r="CE43"/>
      <c r="CF43"/>
      <c r="CG43"/>
      <c r="CH43"/>
      <c r="CI43"/>
      <c r="CJ43"/>
      <c r="CK43"/>
      <c r="CL43"/>
    </row>
    <row r="44" spans="1:90" x14ac:dyDescent="0.25">
      <c r="A44" t="s">
        <v>506</v>
      </c>
      <c r="B44" t="s">
        <v>10</v>
      </c>
      <c r="C44" s="122">
        <v>43949.43655885417</v>
      </c>
      <c r="D44" t="s">
        <v>157</v>
      </c>
      <c r="E44" t="s">
        <v>157</v>
      </c>
      <c r="F44" t="s">
        <v>157</v>
      </c>
      <c r="G44" t="s">
        <v>157</v>
      </c>
      <c r="H44" t="s">
        <v>157</v>
      </c>
      <c r="I44" t="s">
        <v>157</v>
      </c>
      <c r="J44" t="s">
        <v>156</v>
      </c>
      <c r="K44" t="s">
        <v>157</v>
      </c>
      <c r="L44" t="s">
        <v>156</v>
      </c>
      <c r="M44" t="s">
        <v>157</v>
      </c>
      <c r="N44" t="s">
        <v>156</v>
      </c>
      <c r="O44" t="s">
        <v>157</v>
      </c>
      <c r="P44" t="s">
        <v>157</v>
      </c>
      <c r="Q44" t="s">
        <v>156</v>
      </c>
      <c r="R44" t="s">
        <v>156</v>
      </c>
      <c r="S44" t="s">
        <v>156</v>
      </c>
      <c r="T44" t="s">
        <v>156</v>
      </c>
      <c r="U44" t="s">
        <v>316</v>
      </c>
      <c r="V44" t="s">
        <v>507</v>
      </c>
      <c r="W44" t="s">
        <v>508</v>
      </c>
      <c r="X44" t="s">
        <v>157</v>
      </c>
      <c r="Y44" t="s">
        <v>156</v>
      </c>
      <c r="Z44" t="s">
        <v>157</v>
      </c>
      <c r="AA44" t="s">
        <v>156</v>
      </c>
      <c r="AB44" t="s">
        <v>156</v>
      </c>
      <c r="AC44" t="s">
        <v>156</v>
      </c>
      <c r="AD44" t="s">
        <v>157</v>
      </c>
      <c r="AE44" t="s">
        <v>156</v>
      </c>
      <c r="AF44" t="s">
        <v>156</v>
      </c>
      <c r="AG44" t="s">
        <v>156</v>
      </c>
      <c r="AH44" t="s">
        <v>157</v>
      </c>
      <c r="AI44" t="s">
        <v>156</v>
      </c>
      <c r="AJ44" t="s">
        <v>156</v>
      </c>
      <c r="AK44" t="s">
        <v>157</v>
      </c>
      <c r="AL44" t="s">
        <v>509</v>
      </c>
      <c r="AM44" t="s">
        <v>157</v>
      </c>
      <c r="AN44" t="s">
        <v>157</v>
      </c>
      <c r="AO44" t="s">
        <v>157</v>
      </c>
      <c r="AP44" t="s">
        <v>157</v>
      </c>
      <c r="AQ44" t="s">
        <v>157</v>
      </c>
      <c r="AR44" t="s">
        <v>157</v>
      </c>
      <c r="AS44" t="s">
        <v>157</v>
      </c>
      <c r="AT44" t="s">
        <v>157</v>
      </c>
      <c r="AU44" t="s">
        <v>157</v>
      </c>
      <c r="AV44" t="s">
        <v>157</v>
      </c>
      <c r="AW44" t="s">
        <v>510</v>
      </c>
      <c r="AX44" t="s">
        <v>511</v>
      </c>
      <c r="AY44" t="s">
        <v>157</v>
      </c>
      <c r="AZ44" t="s">
        <v>157</v>
      </c>
      <c r="BA44" t="s">
        <v>157</v>
      </c>
      <c r="BB44" t="s">
        <v>157</v>
      </c>
      <c r="BC44" t="s">
        <v>157</v>
      </c>
      <c r="BD44" t="s">
        <v>156</v>
      </c>
      <c r="BE44" t="s">
        <v>157</v>
      </c>
      <c r="BF44" t="s">
        <v>156</v>
      </c>
      <c r="BG44" t="s">
        <v>156</v>
      </c>
      <c r="BH44" t="s">
        <v>157</v>
      </c>
      <c r="BI44" t="s">
        <v>156</v>
      </c>
      <c r="BJ44" t="s">
        <v>156</v>
      </c>
      <c r="BK44" t="s">
        <v>156</v>
      </c>
      <c r="BL44" t="s">
        <v>156</v>
      </c>
      <c r="BM44" t="s">
        <v>157</v>
      </c>
      <c r="BN44" t="s">
        <v>156</v>
      </c>
      <c r="BO44" t="s">
        <v>512</v>
      </c>
      <c r="BP44" t="s">
        <v>513</v>
      </c>
      <c r="BQ44" t="s">
        <v>157</v>
      </c>
      <c r="BR44" s="94">
        <v>44075</v>
      </c>
      <c r="BS44" t="s">
        <v>156</v>
      </c>
      <c r="BT44" t="s">
        <v>156</v>
      </c>
      <c r="BU44" t="s">
        <v>156</v>
      </c>
      <c r="BV44" t="s">
        <v>156</v>
      </c>
      <c r="BW44" t="s">
        <v>156</v>
      </c>
      <c r="BX44" t="s">
        <v>156</v>
      </c>
      <c r="BY44" t="s">
        <v>157</v>
      </c>
      <c r="BZ44" t="s">
        <v>514</v>
      </c>
      <c r="CA44"/>
      <c r="CB44"/>
      <c r="CC44"/>
      <c r="CD44"/>
      <c r="CE44"/>
      <c r="CF44"/>
      <c r="CG44"/>
      <c r="CH44"/>
      <c r="CI44"/>
      <c r="CJ44"/>
      <c r="CK44"/>
      <c r="CL44"/>
    </row>
    <row r="45" spans="1:90" x14ac:dyDescent="0.25">
      <c r="A45" t="s">
        <v>515</v>
      </c>
      <c r="B45" t="s">
        <v>10</v>
      </c>
      <c r="C45" s="122">
        <v>43948.120323726849</v>
      </c>
      <c r="D45" t="s">
        <v>157</v>
      </c>
      <c r="E45" t="s">
        <v>157</v>
      </c>
      <c r="F45" t="s">
        <v>157</v>
      </c>
      <c r="G45" t="s">
        <v>157</v>
      </c>
      <c r="H45" t="s">
        <v>157</v>
      </c>
      <c r="I45" t="s">
        <v>156</v>
      </c>
      <c r="J45" t="s">
        <v>156</v>
      </c>
      <c r="K45" t="s">
        <v>157</v>
      </c>
      <c r="L45" t="s">
        <v>156</v>
      </c>
      <c r="M45" t="s">
        <v>156</v>
      </c>
      <c r="N45" t="s">
        <v>156</v>
      </c>
      <c r="O45" t="s">
        <v>156</v>
      </c>
      <c r="P45" t="s">
        <v>156</v>
      </c>
      <c r="Q45" t="s">
        <v>156</v>
      </c>
      <c r="R45" t="s">
        <v>156</v>
      </c>
      <c r="S45" t="s">
        <v>156</v>
      </c>
      <c r="T45" t="s">
        <v>156</v>
      </c>
      <c r="U45" t="s">
        <v>316</v>
      </c>
      <c r="V45" t="s">
        <v>516</v>
      </c>
      <c r="W45" t="s">
        <v>517</v>
      </c>
      <c r="X45" t="s">
        <v>156</v>
      </c>
      <c r="Y45" t="s">
        <v>156</v>
      </c>
      <c r="Z45" t="s">
        <v>156</v>
      </c>
      <c r="AA45" t="s">
        <v>156</v>
      </c>
      <c r="AB45" t="s">
        <v>156</v>
      </c>
      <c r="AC45" t="s">
        <v>156</v>
      </c>
      <c r="AD45" t="s">
        <v>157</v>
      </c>
      <c r="AE45" t="s">
        <v>156</v>
      </c>
      <c r="AF45" t="s">
        <v>156</v>
      </c>
      <c r="AG45" t="s">
        <v>156</v>
      </c>
      <c r="AH45" t="s">
        <v>156</v>
      </c>
      <c r="AI45" t="s">
        <v>156</v>
      </c>
      <c r="AJ45" t="s">
        <v>156</v>
      </c>
      <c r="AK45" t="s">
        <v>156</v>
      </c>
      <c r="AL45" t="s">
        <v>316</v>
      </c>
      <c r="AM45" t="s">
        <v>156</v>
      </c>
      <c r="AN45" t="s">
        <v>156</v>
      </c>
      <c r="AO45" t="s">
        <v>156</v>
      </c>
      <c r="AP45" t="s">
        <v>156</v>
      </c>
      <c r="AQ45" t="s">
        <v>157</v>
      </c>
      <c r="AR45" t="s">
        <v>156</v>
      </c>
      <c r="AS45" t="s">
        <v>156</v>
      </c>
      <c r="AT45" t="s">
        <v>156</v>
      </c>
      <c r="AU45" t="s">
        <v>156</v>
      </c>
      <c r="AV45" t="s">
        <v>156</v>
      </c>
      <c r="AW45" t="s">
        <v>316</v>
      </c>
      <c r="AX45" t="s">
        <v>518</v>
      </c>
      <c r="AY45" t="s">
        <v>157</v>
      </c>
      <c r="AZ45" t="s">
        <v>157</v>
      </c>
      <c r="BA45" t="s">
        <v>157</v>
      </c>
      <c r="BB45" t="s">
        <v>157</v>
      </c>
      <c r="BC45" t="s">
        <v>157</v>
      </c>
      <c r="BD45" t="s">
        <v>156</v>
      </c>
      <c r="BE45" t="s">
        <v>157</v>
      </c>
      <c r="BF45" t="s">
        <v>157</v>
      </c>
      <c r="BG45" t="s">
        <v>157</v>
      </c>
      <c r="BH45" t="s">
        <v>156</v>
      </c>
      <c r="BI45" t="s">
        <v>157</v>
      </c>
      <c r="BJ45" t="s">
        <v>157</v>
      </c>
      <c r="BK45" t="s">
        <v>157</v>
      </c>
      <c r="BL45" t="s">
        <v>156</v>
      </c>
      <c r="BM45" t="s">
        <v>156</v>
      </c>
      <c r="BN45" t="s">
        <v>156</v>
      </c>
      <c r="BO45" t="s">
        <v>316</v>
      </c>
      <c r="BP45" t="s">
        <v>519</v>
      </c>
      <c r="BQ45" t="s">
        <v>316</v>
      </c>
      <c r="BS45" t="s">
        <v>156</v>
      </c>
      <c r="BT45" t="s">
        <v>156</v>
      </c>
      <c r="BU45" t="s">
        <v>156</v>
      </c>
      <c r="BV45" t="s">
        <v>156</v>
      </c>
      <c r="BW45" t="s">
        <v>156</v>
      </c>
      <c r="BX45" t="s">
        <v>156</v>
      </c>
      <c r="BY45" t="s">
        <v>156</v>
      </c>
      <c r="BZ45" t="s">
        <v>316</v>
      </c>
      <c r="CA45"/>
      <c r="CB45"/>
      <c r="CC45"/>
      <c r="CD45"/>
      <c r="CE45"/>
      <c r="CF45"/>
      <c r="CG45"/>
      <c r="CH45"/>
      <c r="CI45"/>
      <c r="CJ45"/>
      <c r="CK45"/>
      <c r="CL45"/>
    </row>
    <row r="46" spans="1:90" x14ac:dyDescent="0.25">
      <c r="A46" t="s">
        <v>520</v>
      </c>
      <c r="B46" t="s">
        <v>10</v>
      </c>
      <c r="C46" s="122">
        <v>43951.674808900461</v>
      </c>
      <c r="D46" t="s">
        <v>157</v>
      </c>
      <c r="E46" t="s">
        <v>157</v>
      </c>
      <c r="F46" t="s">
        <v>157</v>
      </c>
      <c r="G46" t="s">
        <v>156</v>
      </c>
      <c r="H46" t="s">
        <v>156</v>
      </c>
      <c r="I46" t="s">
        <v>157</v>
      </c>
      <c r="J46" t="s">
        <v>157</v>
      </c>
      <c r="K46" t="s">
        <v>157</v>
      </c>
      <c r="L46" t="s">
        <v>157</v>
      </c>
      <c r="M46" t="s">
        <v>156</v>
      </c>
      <c r="N46" t="s">
        <v>156</v>
      </c>
      <c r="O46" t="s">
        <v>157</v>
      </c>
      <c r="P46" t="s">
        <v>156</v>
      </c>
      <c r="Q46" t="s">
        <v>156</v>
      </c>
      <c r="R46" t="s">
        <v>156</v>
      </c>
      <c r="S46" t="s">
        <v>156</v>
      </c>
      <c r="T46" t="s">
        <v>157</v>
      </c>
      <c r="U46" t="s">
        <v>521</v>
      </c>
      <c r="V46" t="s">
        <v>522</v>
      </c>
      <c r="W46" t="s">
        <v>523</v>
      </c>
      <c r="X46" t="s">
        <v>157</v>
      </c>
      <c r="Y46" t="s">
        <v>156</v>
      </c>
      <c r="Z46" t="s">
        <v>157</v>
      </c>
      <c r="AA46" t="s">
        <v>156</v>
      </c>
      <c r="AB46" t="s">
        <v>157</v>
      </c>
      <c r="AC46" t="s">
        <v>156</v>
      </c>
      <c r="AD46" t="s">
        <v>157</v>
      </c>
      <c r="AE46" t="s">
        <v>157</v>
      </c>
      <c r="AF46" t="s">
        <v>156</v>
      </c>
      <c r="AG46" t="s">
        <v>156</v>
      </c>
      <c r="AH46" t="s">
        <v>157</v>
      </c>
      <c r="AI46" t="s">
        <v>156</v>
      </c>
      <c r="AJ46" t="s">
        <v>157</v>
      </c>
      <c r="AK46" t="s">
        <v>157</v>
      </c>
      <c r="AL46" t="s">
        <v>524</v>
      </c>
      <c r="AM46" t="s">
        <v>156</v>
      </c>
      <c r="AN46" t="s">
        <v>156</v>
      </c>
      <c r="AO46" t="s">
        <v>157</v>
      </c>
      <c r="AP46" t="s">
        <v>157</v>
      </c>
      <c r="AQ46" t="s">
        <v>157</v>
      </c>
      <c r="AR46" t="s">
        <v>157</v>
      </c>
      <c r="AS46" t="s">
        <v>157</v>
      </c>
      <c r="AT46" t="s">
        <v>156</v>
      </c>
      <c r="AU46" t="s">
        <v>157</v>
      </c>
      <c r="AV46" t="s">
        <v>156</v>
      </c>
      <c r="AW46" t="s">
        <v>525</v>
      </c>
      <c r="AX46" t="s">
        <v>526</v>
      </c>
      <c r="AY46" t="s">
        <v>157</v>
      </c>
      <c r="AZ46" t="s">
        <v>156</v>
      </c>
      <c r="BA46" t="s">
        <v>157</v>
      </c>
      <c r="BB46" t="s">
        <v>157</v>
      </c>
      <c r="BC46" t="s">
        <v>157</v>
      </c>
      <c r="BD46" t="s">
        <v>156</v>
      </c>
      <c r="BE46" t="s">
        <v>157</v>
      </c>
      <c r="BF46" t="s">
        <v>157</v>
      </c>
      <c r="BG46" t="s">
        <v>156</v>
      </c>
      <c r="BH46" t="s">
        <v>156</v>
      </c>
      <c r="BI46" t="s">
        <v>156</v>
      </c>
      <c r="BJ46" t="s">
        <v>156</v>
      </c>
      <c r="BK46" t="s">
        <v>156</v>
      </c>
      <c r="BL46" t="s">
        <v>157</v>
      </c>
      <c r="BM46" t="s">
        <v>157</v>
      </c>
      <c r="BN46" t="s">
        <v>157</v>
      </c>
      <c r="BO46" t="s">
        <v>527</v>
      </c>
      <c r="BP46" t="s">
        <v>528</v>
      </c>
      <c r="BQ46" t="s">
        <v>156</v>
      </c>
      <c r="BS46" t="s">
        <v>156</v>
      </c>
      <c r="BT46" t="s">
        <v>156</v>
      </c>
      <c r="BU46" t="s">
        <v>156</v>
      </c>
      <c r="BV46" t="s">
        <v>156</v>
      </c>
      <c r="BW46" t="s">
        <v>156</v>
      </c>
      <c r="BX46" t="s">
        <v>156</v>
      </c>
      <c r="BY46" t="s">
        <v>156</v>
      </c>
      <c r="BZ46" t="s">
        <v>316</v>
      </c>
      <c r="CA46"/>
      <c r="CB46"/>
      <c r="CC46"/>
      <c r="CD46"/>
      <c r="CE46"/>
      <c r="CF46"/>
      <c r="CG46"/>
      <c r="CH46"/>
      <c r="CI46"/>
      <c r="CJ46"/>
      <c r="CK46"/>
      <c r="CL46"/>
    </row>
    <row r="47" spans="1:90" x14ac:dyDescent="0.25">
      <c r="A47" t="s">
        <v>529</v>
      </c>
      <c r="B47" t="s">
        <v>10</v>
      </c>
      <c r="C47" s="122">
        <v>43957.498082094906</v>
      </c>
      <c r="D47" t="s">
        <v>157</v>
      </c>
      <c r="E47" t="s">
        <v>157</v>
      </c>
      <c r="F47" t="s">
        <v>157</v>
      </c>
      <c r="G47" t="s">
        <v>156</v>
      </c>
      <c r="H47" t="s">
        <v>156</v>
      </c>
      <c r="I47" t="s">
        <v>156</v>
      </c>
      <c r="J47" t="s">
        <v>156</v>
      </c>
      <c r="K47" t="s">
        <v>157</v>
      </c>
      <c r="L47" t="s">
        <v>157</v>
      </c>
      <c r="M47" t="s">
        <v>156</v>
      </c>
      <c r="N47" t="s">
        <v>156</v>
      </c>
      <c r="O47" t="s">
        <v>157</v>
      </c>
      <c r="P47" t="s">
        <v>157</v>
      </c>
      <c r="Q47" t="s">
        <v>156</v>
      </c>
      <c r="R47" t="s">
        <v>156</v>
      </c>
      <c r="S47" t="s">
        <v>157</v>
      </c>
      <c r="T47" t="s">
        <v>157</v>
      </c>
      <c r="U47" t="s">
        <v>530</v>
      </c>
      <c r="V47" t="s">
        <v>531</v>
      </c>
      <c r="W47" t="s">
        <v>532</v>
      </c>
      <c r="X47" t="s">
        <v>157</v>
      </c>
      <c r="Y47" t="s">
        <v>156</v>
      </c>
      <c r="Z47" t="s">
        <v>156</v>
      </c>
      <c r="AA47" t="s">
        <v>156</v>
      </c>
      <c r="AB47" t="s">
        <v>156</v>
      </c>
      <c r="AC47" t="s">
        <v>156</v>
      </c>
      <c r="AD47" t="s">
        <v>156</v>
      </c>
      <c r="AE47" t="s">
        <v>156</v>
      </c>
      <c r="AF47" t="s">
        <v>156</v>
      </c>
      <c r="AG47" t="s">
        <v>156</v>
      </c>
      <c r="AH47" t="s">
        <v>156</v>
      </c>
      <c r="AI47" t="s">
        <v>156</v>
      </c>
      <c r="AJ47" t="s">
        <v>157</v>
      </c>
      <c r="AK47" t="s">
        <v>157</v>
      </c>
      <c r="AL47" t="s">
        <v>533</v>
      </c>
      <c r="AM47" t="s">
        <v>156</v>
      </c>
      <c r="AN47" t="s">
        <v>156</v>
      </c>
      <c r="AO47" t="s">
        <v>157</v>
      </c>
      <c r="AP47" t="s">
        <v>157</v>
      </c>
      <c r="AQ47" t="s">
        <v>157</v>
      </c>
      <c r="AR47" t="s">
        <v>157</v>
      </c>
      <c r="AS47" t="s">
        <v>157</v>
      </c>
      <c r="AT47" t="s">
        <v>157</v>
      </c>
      <c r="AU47" t="s">
        <v>156</v>
      </c>
      <c r="AV47" t="s">
        <v>156</v>
      </c>
      <c r="AW47" t="s">
        <v>316</v>
      </c>
      <c r="AX47" t="s">
        <v>534</v>
      </c>
      <c r="AY47" t="s">
        <v>156</v>
      </c>
      <c r="AZ47" t="s">
        <v>156</v>
      </c>
      <c r="BA47" t="s">
        <v>156</v>
      </c>
      <c r="BB47" t="s">
        <v>156</v>
      </c>
      <c r="BC47" t="s">
        <v>156</v>
      </c>
      <c r="BD47" t="s">
        <v>156</v>
      </c>
      <c r="BE47" t="s">
        <v>156</v>
      </c>
      <c r="BF47" t="s">
        <v>156</v>
      </c>
      <c r="BG47" t="s">
        <v>156</v>
      </c>
      <c r="BH47" t="s">
        <v>156</v>
      </c>
      <c r="BI47" t="s">
        <v>156</v>
      </c>
      <c r="BJ47" t="s">
        <v>156</v>
      </c>
      <c r="BK47" t="s">
        <v>156</v>
      </c>
      <c r="BL47" t="s">
        <v>156</v>
      </c>
      <c r="BM47" t="s">
        <v>156</v>
      </c>
      <c r="BN47" t="s">
        <v>156</v>
      </c>
      <c r="BO47" t="s">
        <v>316</v>
      </c>
      <c r="BP47" t="s">
        <v>535</v>
      </c>
      <c r="BQ47" t="s">
        <v>157</v>
      </c>
      <c r="BR47" s="94">
        <v>43961</v>
      </c>
      <c r="BS47" t="s">
        <v>156</v>
      </c>
      <c r="BT47" t="s">
        <v>156</v>
      </c>
      <c r="BU47" t="s">
        <v>156</v>
      </c>
      <c r="BV47" t="s">
        <v>156</v>
      </c>
      <c r="BW47" t="s">
        <v>156</v>
      </c>
      <c r="BX47" t="s">
        <v>156</v>
      </c>
      <c r="BY47" t="s">
        <v>156</v>
      </c>
      <c r="BZ47" t="s">
        <v>316</v>
      </c>
      <c r="CA47"/>
      <c r="CB47"/>
      <c r="CC47"/>
      <c r="CD47"/>
      <c r="CE47"/>
      <c r="CF47"/>
      <c r="CG47"/>
      <c r="CH47"/>
      <c r="CI47"/>
      <c r="CJ47"/>
      <c r="CK47"/>
      <c r="CL47"/>
    </row>
    <row r="48" spans="1:90" x14ac:dyDescent="0.25">
      <c r="A48" t="s">
        <v>536</v>
      </c>
      <c r="B48" t="s">
        <v>10</v>
      </c>
      <c r="C48" s="122">
        <v>43955.463081620372</v>
      </c>
      <c r="D48" t="s">
        <v>157</v>
      </c>
      <c r="E48" t="s">
        <v>157</v>
      </c>
      <c r="F48" t="s">
        <v>157</v>
      </c>
      <c r="G48" t="s">
        <v>157</v>
      </c>
      <c r="H48" t="s">
        <v>156</v>
      </c>
      <c r="I48" t="s">
        <v>157</v>
      </c>
      <c r="J48" t="s">
        <v>156</v>
      </c>
      <c r="K48" t="s">
        <v>157</v>
      </c>
      <c r="L48" t="s">
        <v>157</v>
      </c>
      <c r="M48" t="s">
        <v>156</v>
      </c>
      <c r="N48" t="s">
        <v>156</v>
      </c>
      <c r="O48" t="s">
        <v>157</v>
      </c>
      <c r="P48" t="s">
        <v>156</v>
      </c>
      <c r="Q48" t="s">
        <v>156</v>
      </c>
      <c r="R48" t="s">
        <v>156</v>
      </c>
      <c r="S48" t="s">
        <v>157</v>
      </c>
      <c r="T48" t="s">
        <v>156</v>
      </c>
      <c r="U48" t="s">
        <v>537</v>
      </c>
      <c r="V48" t="s">
        <v>538</v>
      </c>
      <c r="W48" t="s">
        <v>539</v>
      </c>
      <c r="X48" t="s">
        <v>157</v>
      </c>
      <c r="Y48" t="s">
        <v>156</v>
      </c>
      <c r="Z48" t="s">
        <v>157</v>
      </c>
      <c r="AA48" t="s">
        <v>156</v>
      </c>
      <c r="AB48" t="s">
        <v>156</v>
      </c>
      <c r="AC48" t="s">
        <v>156</v>
      </c>
      <c r="AD48" t="s">
        <v>157</v>
      </c>
      <c r="AE48" t="s">
        <v>157</v>
      </c>
      <c r="AF48" t="s">
        <v>156</v>
      </c>
      <c r="AG48" t="s">
        <v>156</v>
      </c>
      <c r="AH48" t="s">
        <v>157</v>
      </c>
      <c r="AI48" t="s">
        <v>156</v>
      </c>
      <c r="AJ48" t="s">
        <v>156</v>
      </c>
      <c r="AK48" t="s">
        <v>156</v>
      </c>
      <c r="AL48" t="s">
        <v>316</v>
      </c>
      <c r="AM48" t="s">
        <v>156</v>
      </c>
      <c r="AN48" t="s">
        <v>156</v>
      </c>
      <c r="AO48" t="s">
        <v>157</v>
      </c>
      <c r="AP48" t="s">
        <v>157</v>
      </c>
      <c r="AQ48" t="s">
        <v>157</v>
      </c>
      <c r="AR48" t="s">
        <v>157</v>
      </c>
      <c r="AS48" t="s">
        <v>156</v>
      </c>
      <c r="AT48" t="s">
        <v>156</v>
      </c>
      <c r="AU48" t="s">
        <v>156</v>
      </c>
      <c r="AV48" t="s">
        <v>156</v>
      </c>
      <c r="AW48" t="s">
        <v>316</v>
      </c>
      <c r="AX48" t="s">
        <v>540</v>
      </c>
      <c r="AY48" t="s">
        <v>156</v>
      </c>
      <c r="AZ48" t="s">
        <v>156</v>
      </c>
      <c r="BA48" t="s">
        <v>156</v>
      </c>
      <c r="BB48" t="s">
        <v>156</v>
      </c>
      <c r="BC48" t="s">
        <v>156</v>
      </c>
      <c r="BD48" t="s">
        <v>156</v>
      </c>
      <c r="BE48" t="s">
        <v>156</v>
      </c>
      <c r="BF48" t="s">
        <v>156</v>
      </c>
      <c r="BG48" t="s">
        <v>156</v>
      </c>
      <c r="BH48" t="s">
        <v>156</v>
      </c>
      <c r="BI48" t="s">
        <v>156</v>
      </c>
      <c r="BJ48" t="s">
        <v>156</v>
      </c>
      <c r="BK48" t="s">
        <v>157</v>
      </c>
      <c r="BL48" t="s">
        <v>157</v>
      </c>
      <c r="BM48" t="s">
        <v>157</v>
      </c>
      <c r="BN48" t="s">
        <v>157</v>
      </c>
      <c r="BO48" t="s">
        <v>541</v>
      </c>
      <c r="BP48" t="s">
        <v>542</v>
      </c>
      <c r="BQ48" t="s">
        <v>157</v>
      </c>
      <c r="BR48" s="94">
        <v>44075</v>
      </c>
      <c r="BS48" t="s">
        <v>156</v>
      </c>
      <c r="BT48" t="s">
        <v>156</v>
      </c>
      <c r="BU48" t="s">
        <v>156</v>
      </c>
      <c r="BV48" t="s">
        <v>156</v>
      </c>
      <c r="BW48" t="s">
        <v>156</v>
      </c>
      <c r="BX48" t="s">
        <v>156</v>
      </c>
      <c r="BY48" t="s">
        <v>156</v>
      </c>
      <c r="BZ48" t="s">
        <v>543</v>
      </c>
      <c r="CA48"/>
      <c r="CB48"/>
      <c r="CC48"/>
      <c r="CD48"/>
      <c r="CE48"/>
      <c r="CF48"/>
      <c r="CG48"/>
      <c r="CH48"/>
      <c r="CI48"/>
      <c r="CJ48"/>
      <c r="CK48"/>
      <c r="CL48"/>
    </row>
    <row r="49" spans="1:90" x14ac:dyDescent="0.25">
      <c r="A49" t="s">
        <v>544</v>
      </c>
      <c r="B49" t="s">
        <v>10</v>
      </c>
      <c r="C49" s="122">
        <v>43951.252477442133</v>
      </c>
      <c r="D49" t="s">
        <v>157</v>
      </c>
      <c r="E49" t="s">
        <v>157</v>
      </c>
      <c r="F49" t="s">
        <v>157</v>
      </c>
      <c r="G49" t="s">
        <v>156</v>
      </c>
      <c r="H49" t="s">
        <v>156</v>
      </c>
      <c r="I49" t="s">
        <v>156</v>
      </c>
      <c r="J49" t="s">
        <v>157</v>
      </c>
      <c r="K49" t="s">
        <v>157</v>
      </c>
      <c r="L49" t="s">
        <v>156</v>
      </c>
      <c r="M49" t="s">
        <v>156</v>
      </c>
      <c r="N49" t="s">
        <v>156</v>
      </c>
      <c r="O49" t="s">
        <v>157</v>
      </c>
      <c r="P49" t="s">
        <v>157</v>
      </c>
      <c r="Q49" t="s">
        <v>156</v>
      </c>
      <c r="R49" t="s">
        <v>156</v>
      </c>
      <c r="S49" t="s">
        <v>156</v>
      </c>
      <c r="T49" t="s">
        <v>156</v>
      </c>
      <c r="U49" t="s">
        <v>316</v>
      </c>
      <c r="V49" t="s">
        <v>316</v>
      </c>
      <c r="W49" t="s">
        <v>545</v>
      </c>
      <c r="X49" t="s">
        <v>157</v>
      </c>
      <c r="Y49" t="s">
        <v>157</v>
      </c>
      <c r="Z49" t="s">
        <v>157</v>
      </c>
      <c r="AA49" t="s">
        <v>156</v>
      </c>
      <c r="AB49" t="s">
        <v>156</v>
      </c>
      <c r="AC49" t="s">
        <v>156</v>
      </c>
      <c r="AD49" t="s">
        <v>157</v>
      </c>
      <c r="AE49" t="s">
        <v>157</v>
      </c>
      <c r="AF49" t="s">
        <v>156</v>
      </c>
      <c r="AG49" t="s">
        <v>157</v>
      </c>
      <c r="AH49" t="s">
        <v>157</v>
      </c>
      <c r="AI49" t="s">
        <v>157</v>
      </c>
      <c r="AJ49" t="s">
        <v>156</v>
      </c>
      <c r="AK49" t="s">
        <v>156</v>
      </c>
      <c r="AL49" t="s">
        <v>316</v>
      </c>
      <c r="AM49" t="s">
        <v>156</v>
      </c>
      <c r="AN49" t="s">
        <v>156</v>
      </c>
      <c r="AO49" t="s">
        <v>156</v>
      </c>
      <c r="AP49" t="s">
        <v>156</v>
      </c>
      <c r="AQ49" t="s">
        <v>157</v>
      </c>
      <c r="AR49" t="s">
        <v>157</v>
      </c>
      <c r="AS49" t="s">
        <v>156</v>
      </c>
      <c r="AT49" t="s">
        <v>156</v>
      </c>
      <c r="AU49" t="s">
        <v>156</v>
      </c>
      <c r="AV49" t="s">
        <v>156</v>
      </c>
      <c r="AW49" t="s">
        <v>316</v>
      </c>
      <c r="AX49" t="s">
        <v>546</v>
      </c>
      <c r="AY49" t="s">
        <v>156</v>
      </c>
      <c r="AZ49" t="s">
        <v>156</v>
      </c>
      <c r="BA49" t="s">
        <v>157</v>
      </c>
      <c r="BB49" t="s">
        <v>156</v>
      </c>
      <c r="BC49" t="s">
        <v>156</v>
      </c>
      <c r="BD49" t="s">
        <v>156</v>
      </c>
      <c r="BE49" t="s">
        <v>157</v>
      </c>
      <c r="BF49" t="s">
        <v>156</v>
      </c>
      <c r="BG49" t="s">
        <v>156</v>
      </c>
      <c r="BH49" t="s">
        <v>156</v>
      </c>
      <c r="BI49" t="s">
        <v>157</v>
      </c>
      <c r="BJ49" t="s">
        <v>156</v>
      </c>
      <c r="BK49" t="s">
        <v>157</v>
      </c>
      <c r="BL49" t="s">
        <v>156</v>
      </c>
      <c r="BM49" t="s">
        <v>156</v>
      </c>
      <c r="BN49" t="s">
        <v>156</v>
      </c>
      <c r="BO49" t="s">
        <v>316</v>
      </c>
      <c r="BP49" t="s">
        <v>547</v>
      </c>
      <c r="BQ49" t="s">
        <v>156</v>
      </c>
      <c r="BS49" t="s">
        <v>156</v>
      </c>
      <c r="BT49" t="s">
        <v>156</v>
      </c>
      <c r="BU49" t="s">
        <v>156</v>
      </c>
      <c r="BV49" t="s">
        <v>156</v>
      </c>
      <c r="BW49" t="s">
        <v>157</v>
      </c>
      <c r="BX49" t="s">
        <v>156</v>
      </c>
      <c r="BY49" t="s">
        <v>157</v>
      </c>
      <c r="BZ49" t="s">
        <v>548</v>
      </c>
      <c r="CA49"/>
      <c r="CB49"/>
      <c r="CC49"/>
      <c r="CD49"/>
      <c r="CE49"/>
      <c r="CF49"/>
      <c r="CG49"/>
      <c r="CH49"/>
      <c r="CI49"/>
      <c r="CJ49"/>
      <c r="CK49"/>
      <c r="CL49"/>
    </row>
    <row r="50" spans="1:90" x14ac:dyDescent="0.25">
      <c r="A50" t="s">
        <v>549</v>
      </c>
      <c r="B50" t="s">
        <v>10</v>
      </c>
      <c r="C50" s="122">
        <v>43949.224243263889</v>
      </c>
      <c r="D50" t="s">
        <v>156</v>
      </c>
      <c r="E50" t="s">
        <v>156</v>
      </c>
      <c r="F50" t="s">
        <v>156</v>
      </c>
      <c r="G50" t="s">
        <v>157</v>
      </c>
      <c r="H50" t="s">
        <v>157</v>
      </c>
      <c r="I50" t="s">
        <v>157</v>
      </c>
      <c r="J50" t="s">
        <v>156</v>
      </c>
      <c r="K50" t="s">
        <v>157</v>
      </c>
      <c r="L50" t="s">
        <v>156</v>
      </c>
      <c r="M50" t="s">
        <v>156</v>
      </c>
      <c r="N50" t="s">
        <v>156</v>
      </c>
      <c r="O50" t="s">
        <v>157</v>
      </c>
      <c r="P50" t="s">
        <v>156</v>
      </c>
      <c r="Q50" t="s">
        <v>156</v>
      </c>
      <c r="R50" t="s">
        <v>156</v>
      </c>
      <c r="S50" t="s">
        <v>156</v>
      </c>
      <c r="T50" t="s">
        <v>156</v>
      </c>
      <c r="U50" t="s">
        <v>316</v>
      </c>
      <c r="V50" t="s">
        <v>550</v>
      </c>
      <c r="W50" t="s">
        <v>551</v>
      </c>
      <c r="X50" t="s">
        <v>156</v>
      </c>
      <c r="Y50" t="s">
        <v>156</v>
      </c>
      <c r="Z50" t="s">
        <v>156</v>
      </c>
      <c r="AA50" t="s">
        <v>156</v>
      </c>
      <c r="AB50" t="s">
        <v>156</v>
      </c>
      <c r="AC50" t="s">
        <v>156</v>
      </c>
      <c r="AD50" t="s">
        <v>156</v>
      </c>
      <c r="AE50" t="s">
        <v>157</v>
      </c>
      <c r="AF50" t="s">
        <v>156</v>
      </c>
      <c r="AG50" t="s">
        <v>157</v>
      </c>
      <c r="AH50" t="s">
        <v>156</v>
      </c>
      <c r="AI50" t="s">
        <v>157</v>
      </c>
      <c r="AJ50" t="s">
        <v>156</v>
      </c>
      <c r="AK50" t="s">
        <v>156</v>
      </c>
      <c r="AL50" t="s">
        <v>316</v>
      </c>
      <c r="AM50" t="s">
        <v>156</v>
      </c>
      <c r="AN50" t="s">
        <v>156</v>
      </c>
      <c r="AO50" t="s">
        <v>156</v>
      </c>
      <c r="AP50" t="s">
        <v>157</v>
      </c>
      <c r="AQ50" t="s">
        <v>156</v>
      </c>
      <c r="AR50" t="s">
        <v>157</v>
      </c>
      <c r="AS50" t="s">
        <v>156</v>
      </c>
      <c r="AT50" t="s">
        <v>157</v>
      </c>
      <c r="AU50" t="s">
        <v>156</v>
      </c>
      <c r="AV50" t="s">
        <v>156</v>
      </c>
      <c r="AW50" t="s">
        <v>316</v>
      </c>
      <c r="AX50" t="s">
        <v>552</v>
      </c>
      <c r="AY50" t="s">
        <v>156</v>
      </c>
      <c r="AZ50" t="s">
        <v>157</v>
      </c>
      <c r="BA50" t="s">
        <v>156</v>
      </c>
      <c r="BB50" t="s">
        <v>157</v>
      </c>
      <c r="BC50" t="s">
        <v>156</v>
      </c>
      <c r="BD50" t="s">
        <v>156</v>
      </c>
      <c r="BE50" t="s">
        <v>156</v>
      </c>
      <c r="BF50" t="s">
        <v>157</v>
      </c>
      <c r="BG50" t="s">
        <v>156</v>
      </c>
      <c r="BH50" t="s">
        <v>156</v>
      </c>
      <c r="BI50" t="s">
        <v>156</v>
      </c>
      <c r="BJ50" t="s">
        <v>156</v>
      </c>
      <c r="BK50" t="s">
        <v>156</v>
      </c>
      <c r="BL50" t="s">
        <v>156</v>
      </c>
      <c r="BM50" t="s">
        <v>156</v>
      </c>
      <c r="BN50" t="s">
        <v>156</v>
      </c>
      <c r="BO50" t="s">
        <v>316</v>
      </c>
      <c r="BP50" t="s">
        <v>553</v>
      </c>
      <c r="BQ50" t="s">
        <v>156</v>
      </c>
      <c r="BS50" t="s">
        <v>156</v>
      </c>
      <c r="BT50" t="s">
        <v>156</v>
      </c>
      <c r="BU50" t="s">
        <v>156</v>
      </c>
      <c r="BV50" t="s">
        <v>156</v>
      </c>
      <c r="BW50" t="s">
        <v>156</v>
      </c>
      <c r="BX50" t="s">
        <v>156</v>
      </c>
      <c r="BY50" t="s">
        <v>156</v>
      </c>
      <c r="BZ50" t="s">
        <v>316</v>
      </c>
      <c r="CA50"/>
      <c r="CB50"/>
      <c r="CC50"/>
      <c r="CD50"/>
      <c r="CE50"/>
      <c r="CF50"/>
      <c r="CG50"/>
      <c r="CH50"/>
      <c r="CI50"/>
      <c r="CJ50"/>
      <c r="CK50"/>
      <c r="CL50"/>
    </row>
    <row r="51" spans="1:90" x14ac:dyDescent="0.25">
      <c r="A51" t="s">
        <v>554</v>
      </c>
      <c r="B51" t="s">
        <v>10</v>
      </c>
      <c r="C51" s="122">
        <v>43949.056209317132</v>
      </c>
      <c r="D51" t="s">
        <v>157</v>
      </c>
      <c r="E51" t="s">
        <v>156</v>
      </c>
      <c r="F51" t="s">
        <v>157</v>
      </c>
      <c r="G51" t="s">
        <v>156</v>
      </c>
      <c r="H51" t="s">
        <v>156</v>
      </c>
      <c r="I51" t="s">
        <v>156</v>
      </c>
      <c r="J51" t="s">
        <v>157</v>
      </c>
      <c r="K51" t="s">
        <v>156</v>
      </c>
      <c r="L51" t="s">
        <v>157</v>
      </c>
      <c r="M51" t="s">
        <v>156</v>
      </c>
      <c r="N51" t="s">
        <v>156</v>
      </c>
      <c r="O51" t="s">
        <v>156</v>
      </c>
      <c r="P51" t="s">
        <v>156</v>
      </c>
      <c r="Q51" t="s">
        <v>156</v>
      </c>
      <c r="R51" t="s">
        <v>156</v>
      </c>
      <c r="S51" t="s">
        <v>156</v>
      </c>
      <c r="T51" t="s">
        <v>156</v>
      </c>
      <c r="U51" t="s">
        <v>316</v>
      </c>
      <c r="V51" t="s">
        <v>316</v>
      </c>
      <c r="W51" t="s">
        <v>555</v>
      </c>
      <c r="X51" t="s">
        <v>157</v>
      </c>
      <c r="Y51" t="s">
        <v>156</v>
      </c>
      <c r="Z51" t="s">
        <v>156</v>
      </c>
      <c r="AA51" t="s">
        <v>156</v>
      </c>
      <c r="AB51" t="s">
        <v>157</v>
      </c>
      <c r="AC51" t="s">
        <v>156</v>
      </c>
      <c r="AD51" t="s">
        <v>156</v>
      </c>
      <c r="AE51" t="s">
        <v>156</v>
      </c>
      <c r="AF51" t="s">
        <v>156</v>
      </c>
      <c r="AG51" t="s">
        <v>156</v>
      </c>
      <c r="AH51" t="s">
        <v>157</v>
      </c>
      <c r="AI51" t="s">
        <v>157</v>
      </c>
      <c r="AJ51" t="s">
        <v>156</v>
      </c>
      <c r="AK51" t="s">
        <v>156</v>
      </c>
      <c r="AL51" t="s">
        <v>316</v>
      </c>
      <c r="AM51" t="s">
        <v>156</v>
      </c>
      <c r="AN51" t="s">
        <v>156</v>
      </c>
      <c r="AO51" t="s">
        <v>157</v>
      </c>
      <c r="AP51" t="s">
        <v>157</v>
      </c>
      <c r="AQ51" t="s">
        <v>157</v>
      </c>
      <c r="AR51" t="s">
        <v>157</v>
      </c>
      <c r="AS51" t="s">
        <v>157</v>
      </c>
      <c r="AT51" t="s">
        <v>157</v>
      </c>
      <c r="AU51" t="s">
        <v>156</v>
      </c>
      <c r="AV51" t="s">
        <v>156</v>
      </c>
      <c r="AW51" t="s">
        <v>316</v>
      </c>
      <c r="AX51" t="s">
        <v>556</v>
      </c>
      <c r="AY51" t="s">
        <v>157</v>
      </c>
      <c r="AZ51" t="s">
        <v>157</v>
      </c>
      <c r="BA51" t="s">
        <v>157</v>
      </c>
      <c r="BB51" t="s">
        <v>157</v>
      </c>
      <c r="BC51" t="s">
        <v>156</v>
      </c>
      <c r="BD51" t="s">
        <v>156</v>
      </c>
      <c r="BE51" t="s">
        <v>157</v>
      </c>
      <c r="BF51" t="s">
        <v>157</v>
      </c>
      <c r="BG51" t="s">
        <v>157</v>
      </c>
      <c r="BH51" t="s">
        <v>157</v>
      </c>
      <c r="BI51" t="s">
        <v>156</v>
      </c>
      <c r="BJ51" t="s">
        <v>156</v>
      </c>
      <c r="BK51" t="s">
        <v>157</v>
      </c>
      <c r="BL51" t="s">
        <v>157</v>
      </c>
      <c r="BM51" t="s">
        <v>156</v>
      </c>
      <c r="BN51" t="s">
        <v>156</v>
      </c>
      <c r="BO51" t="s">
        <v>316</v>
      </c>
      <c r="BP51" t="s">
        <v>557</v>
      </c>
      <c r="BQ51" t="s">
        <v>157</v>
      </c>
      <c r="BR51" s="94">
        <v>44079</v>
      </c>
      <c r="BS51" t="s">
        <v>156</v>
      </c>
      <c r="BT51" t="s">
        <v>156</v>
      </c>
      <c r="BU51" t="s">
        <v>156</v>
      </c>
      <c r="BV51" t="s">
        <v>156</v>
      </c>
      <c r="BW51" t="s">
        <v>157</v>
      </c>
      <c r="BX51" t="s">
        <v>156</v>
      </c>
      <c r="BY51" t="s">
        <v>156</v>
      </c>
      <c r="BZ51" t="s">
        <v>316</v>
      </c>
      <c r="CA51"/>
      <c r="CB51"/>
      <c r="CC51"/>
      <c r="CD51"/>
      <c r="CE51"/>
      <c r="CF51"/>
      <c r="CG51"/>
      <c r="CH51"/>
      <c r="CI51"/>
      <c r="CJ51"/>
      <c r="CK51"/>
      <c r="CL51"/>
    </row>
    <row r="52" spans="1:90" x14ac:dyDescent="0.25">
      <c r="A52" t="s">
        <v>558</v>
      </c>
      <c r="B52" t="s">
        <v>11</v>
      </c>
      <c r="C52" s="122">
        <v>43957.11748778935</v>
      </c>
      <c r="D52" t="s">
        <v>157</v>
      </c>
      <c r="E52" t="s">
        <v>157</v>
      </c>
      <c r="F52" t="s">
        <v>157</v>
      </c>
      <c r="G52" t="s">
        <v>157</v>
      </c>
      <c r="H52" t="s">
        <v>156</v>
      </c>
      <c r="I52" t="s">
        <v>157</v>
      </c>
      <c r="J52" t="s">
        <v>156</v>
      </c>
      <c r="K52" t="s">
        <v>157</v>
      </c>
      <c r="L52" t="s">
        <v>157</v>
      </c>
      <c r="M52" t="s">
        <v>157</v>
      </c>
      <c r="N52" t="s">
        <v>157</v>
      </c>
      <c r="O52" t="s">
        <v>157</v>
      </c>
      <c r="P52" t="s">
        <v>157</v>
      </c>
      <c r="Q52" t="s">
        <v>156</v>
      </c>
      <c r="R52" t="s">
        <v>156</v>
      </c>
      <c r="S52" t="s">
        <v>157</v>
      </c>
      <c r="T52" t="s">
        <v>156</v>
      </c>
      <c r="U52" t="s">
        <v>559</v>
      </c>
      <c r="V52" t="s">
        <v>316</v>
      </c>
      <c r="W52" t="s">
        <v>560</v>
      </c>
      <c r="X52" t="s">
        <v>157</v>
      </c>
      <c r="Y52" t="s">
        <v>157</v>
      </c>
      <c r="Z52" t="s">
        <v>156</v>
      </c>
      <c r="AA52" t="s">
        <v>156</v>
      </c>
      <c r="AB52" t="s">
        <v>156</v>
      </c>
      <c r="AC52" t="s">
        <v>156</v>
      </c>
      <c r="AD52" t="s">
        <v>157</v>
      </c>
      <c r="AE52" t="s">
        <v>157</v>
      </c>
      <c r="AF52" t="s">
        <v>157</v>
      </c>
      <c r="AG52" t="s">
        <v>157</v>
      </c>
      <c r="AH52" t="s">
        <v>157</v>
      </c>
      <c r="AI52" t="s">
        <v>157</v>
      </c>
      <c r="AJ52" t="s">
        <v>156</v>
      </c>
      <c r="AK52" t="s">
        <v>156</v>
      </c>
      <c r="AL52" t="s">
        <v>561</v>
      </c>
      <c r="AM52" t="s">
        <v>156</v>
      </c>
      <c r="AN52" t="s">
        <v>156</v>
      </c>
      <c r="AO52" t="s">
        <v>157</v>
      </c>
      <c r="AP52" t="s">
        <v>157</v>
      </c>
      <c r="AQ52" t="s">
        <v>157</v>
      </c>
      <c r="AR52" t="s">
        <v>157</v>
      </c>
      <c r="AS52" t="s">
        <v>157</v>
      </c>
      <c r="AT52" t="s">
        <v>156</v>
      </c>
      <c r="AU52" t="s">
        <v>156</v>
      </c>
      <c r="AV52" t="s">
        <v>157</v>
      </c>
      <c r="AW52" t="s">
        <v>562</v>
      </c>
      <c r="AX52" t="s">
        <v>316</v>
      </c>
      <c r="AY52" t="s">
        <v>157</v>
      </c>
      <c r="AZ52" t="s">
        <v>157</v>
      </c>
      <c r="BA52" t="s">
        <v>157</v>
      </c>
      <c r="BB52" t="s">
        <v>157</v>
      </c>
      <c r="BC52" t="s">
        <v>157</v>
      </c>
      <c r="BD52" t="s">
        <v>157</v>
      </c>
      <c r="BE52" t="s">
        <v>157</v>
      </c>
      <c r="BF52" t="s">
        <v>157</v>
      </c>
      <c r="BG52" t="s">
        <v>157</v>
      </c>
      <c r="BH52" t="s">
        <v>157</v>
      </c>
      <c r="BI52" t="s">
        <v>157</v>
      </c>
      <c r="BJ52" t="s">
        <v>157</v>
      </c>
      <c r="BK52" t="s">
        <v>157</v>
      </c>
      <c r="BL52" t="s">
        <v>157</v>
      </c>
      <c r="BM52" t="s">
        <v>157</v>
      </c>
      <c r="BN52" t="s">
        <v>157</v>
      </c>
      <c r="BO52" t="s">
        <v>563</v>
      </c>
      <c r="BP52" t="s">
        <v>564</v>
      </c>
      <c r="BQ52" t="s">
        <v>157</v>
      </c>
      <c r="BR52" s="94">
        <v>43973</v>
      </c>
      <c r="BS52" t="s">
        <v>156</v>
      </c>
      <c r="BT52" t="s">
        <v>156</v>
      </c>
      <c r="BU52" t="s">
        <v>156</v>
      </c>
      <c r="BV52" t="s">
        <v>156</v>
      </c>
      <c r="BW52" t="s">
        <v>156</v>
      </c>
      <c r="BX52" t="s">
        <v>156</v>
      </c>
      <c r="BY52" t="s">
        <v>156</v>
      </c>
      <c r="BZ52" t="s">
        <v>316</v>
      </c>
      <c r="CA52"/>
      <c r="CB52"/>
      <c r="CC52"/>
      <c r="CD52"/>
      <c r="CE52"/>
      <c r="CF52"/>
      <c r="CG52"/>
      <c r="CH52"/>
      <c r="CI52"/>
      <c r="CJ52"/>
      <c r="CK52"/>
      <c r="CL52"/>
    </row>
    <row r="53" spans="1:90" x14ac:dyDescent="0.25">
      <c r="A53" t="s">
        <v>565</v>
      </c>
      <c r="B53" t="s">
        <v>11</v>
      </c>
      <c r="C53" s="122">
        <v>43921.319955613428</v>
      </c>
      <c r="D53" t="s">
        <v>157</v>
      </c>
      <c r="E53" t="s">
        <v>156</v>
      </c>
      <c r="F53" t="s">
        <v>156</v>
      </c>
      <c r="G53" t="s">
        <v>156</v>
      </c>
      <c r="H53" t="s">
        <v>156</v>
      </c>
      <c r="I53" t="s">
        <v>156</v>
      </c>
      <c r="J53" t="s">
        <v>156</v>
      </c>
      <c r="K53" t="s">
        <v>156</v>
      </c>
      <c r="L53" t="s">
        <v>156</v>
      </c>
      <c r="M53" t="s">
        <v>157</v>
      </c>
      <c r="N53" t="s">
        <v>157</v>
      </c>
      <c r="O53" t="s">
        <v>156</v>
      </c>
      <c r="P53" t="s">
        <v>156</v>
      </c>
      <c r="Q53" t="s">
        <v>156</v>
      </c>
      <c r="R53" t="s">
        <v>156</v>
      </c>
      <c r="S53" t="s">
        <v>157</v>
      </c>
      <c r="T53" t="s">
        <v>157</v>
      </c>
      <c r="U53" t="s">
        <v>566</v>
      </c>
      <c r="V53" t="s">
        <v>316</v>
      </c>
      <c r="W53" t="s">
        <v>567</v>
      </c>
      <c r="X53" t="s">
        <v>316</v>
      </c>
      <c r="Y53" t="s">
        <v>316</v>
      </c>
      <c r="Z53" t="s">
        <v>316</v>
      </c>
      <c r="AA53" t="s">
        <v>316</v>
      </c>
      <c r="AB53" t="s">
        <v>316</v>
      </c>
      <c r="AC53" t="s">
        <v>316</v>
      </c>
      <c r="AD53" t="s">
        <v>156</v>
      </c>
      <c r="AE53" t="s">
        <v>156</v>
      </c>
      <c r="AF53" t="s">
        <v>156</v>
      </c>
      <c r="AG53" t="s">
        <v>156</v>
      </c>
      <c r="AH53" t="s">
        <v>156</v>
      </c>
      <c r="AI53" t="s">
        <v>156</v>
      </c>
      <c r="AJ53" t="s">
        <v>156</v>
      </c>
      <c r="AK53" t="s">
        <v>156</v>
      </c>
      <c r="AL53" t="s">
        <v>316</v>
      </c>
      <c r="AM53" t="s">
        <v>157</v>
      </c>
      <c r="AN53" t="s">
        <v>156</v>
      </c>
      <c r="AO53" t="s">
        <v>157</v>
      </c>
      <c r="AP53" t="s">
        <v>157</v>
      </c>
      <c r="AQ53" t="s">
        <v>156</v>
      </c>
      <c r="AR53" t="s">
        <v>157</v>
      </c>
      <c r="AS53" t="s">
        <v>157</v>
      </c>
      <c r="AT53" t="s">
        <v>157</v>
      </c>
      <c r="AU53" t="s">
        <v>156</v>
      </c>
      <c r="AV53" t="s">
        <v>156</v>
      </c>
      <c r="AW53" t="s">
        <v>316</v>
      </c>
      <c r="AX53" t="s">
        <v>568</v>
      </c>
      <c r="AY53" t="s">
        <v>156</v>
      </c>
      <c r="AZ53" t="s">
        <v>156</v>
      </c>
      <c r="BA53" t="s">
        <v>156</v>
      </c>
      <c r="BB53" t="s">
        <v>156</v>
      </c>
      <c r="BC53" t="s">
        <v>156</v>
      </c>
      <c r="BD53" t="s">
        <v>156</v>
      </c>
      <c r="BE53" t="s">
        <v>156</v>
      </c>
      <c r="BF53" t="s">
        <v>156</v>
      </c>
      <c r="BG53" t="s">
        <v>156</v>
      </c>
      <c r="BH53" t="s">
        <v>156</v>
      </c>
      <c r="BI53" t="s">
        <v>156</v>
      </c>
      <c r="BJ53" t="s">
        <v>156</v>
      </c>
      <c r="BK53" t="s">
        <v>156</v>
      </c>
      <c r="BL53" t="s">
        <v>156</v>
      </c>
      <c r="BM53" t="s">
        <v>156</v>
      </c>
      <c r="BN53" t="s">
        <v>156</v>
      </c>
      <c r="BO53" t="s">
        <v>316</v>
      </c>
      <c r="BP53" t="s">
        <v>569</v>
      </c>
      <c r="BQ53" t="s">
        <v>316</v>
      </c>
      <c r="BS53" t="s">
        <v>316</v>
      </c>
      <c r="BT53" t="s">
        <v>316</v>
      </c>
      <c r="BU53" t="s">
        <v>316</v>
      </c>
      <c r="BV53" t="s">
        <v>316</v>
      </c>
      <c r="BW53" t="s">
        <v>316</v>
      </c>
      <c r="BX53" t="s">
        <v>316</v>
      </c>
      <c r="BY53" t="s">
        <v>316</v>
      </c>
      <c r="BZ53" t="s">
        <v>316</v>
      </c>
      <c r="CA53"/>
      <c r="CB53"/>
      <c r="CC53"/>
      <c r="CD53"/>
      <c r="CE53"/>
      <c r="CF53"/>
      <c r="CG53"/>
      <c r="CH53"/>
      <c r="CI53"/>
      <c r="CJ53"/>
      <c r="CK53"/>
      <c r="CL53"/>
    </row>
    <row r="54" spans="1:90" x14ac:dyDescent="0.25">
      <c r="A54" t="s">
        <v>570</v>
      </c>
      <c r="B54" t="s">
        <v>11</v>
      </c>
      <c r="C54" s="122">
        <v>43922.440017361107</v>
      </c>
      <c r="D54" t="s">
        <v>157</v>
      </c>
      <c r="E54" t="s">
        <v>156</v>
      </c>
      <c r="F54" t="s">
        <v>156</v>
      </c>
      <c r="G54" t="s">
        <v>156</v>
      </c>
      <c r="H54" t="s">
        <v>156</v>
      </c>
      <c r="I54" t="s">
        <v>156</v>
      </c>
      <c r="J54" t="s">
        <v>156</v>
      </c>
      <c r="K54" t="s">
        <v>156</v>
      </c>
      <c r="L54" t="s">
        <v>156</v>
      </c>
      <c r="M54" t="s">
        <v>156</v>
      </c>
      <c r="N54" t="s">
        <v>156</v>
      </c>
      <c r="O54" t="s">
        <v>156</v>
      </c>
      <c r="P54" t="s">
        <v>156</v>
      </c>
      <c r="Q54" t="s">
        <v>156</v>
      </c>
      <c r="R54" t="s">
        <v>156</v>
      </c>
      <c r="S54" t="s">
        <v>156</v>
      </c>
      <c r="T54" t="s">
        <v>156</v>
      </c>
      <c r="U54" t="s">
        <v>316</v>
      </c>
      <c r="V54" t="s">
        <v>316</v>
      </c>
      <c r="W54" t="s">
        <v>316</v>
      </c>
      <c r="X54" t="s">
        <v>316</v>
      </c>
      <c r="Y54" t="s">
        <v>316</v>
      </c>
      <c r="Z54" t="s">
        <v>316</v>
      </c>
      <c r="AA54" t="s">
        <v>316</v>
      </c>
      <c r="AB54" t="s">
        <v>316</v>
      </c>
      <c r="AC54" t="s">
        <v>316</v>
      </c>
      <c r="AD54" t="s">
        <v>156</v>
      </c>
      <c r="AE54" t="s">
        <v>156</v>
      </c>
      <c r="AF54" t="s">
        <v>156</v>
      </c>
      <c r="AG54" t="s">
        <v>156</v>
      </c>
      <c r="AH54" t="s">
        <v>156</v>
      </c>
      <c r="AI54" t="s">
        <v>156</v>
      </c>
      <c r="AJ54" t="s">
        <v>156</v>
      </c>
      <c r="AK54" t="s">
        <v>156</v>
      </c>
      <c r="AL54" t="s">
        <v>316</v>
      </c>
      <c r="AM54" t="s">
        <v>156</v>
      </c>
      <c r="AN54" t="s">
        <v>156</v>
      </c>
      <c r="AO54" t="s">
        <v>156</v>
      </c>
      <c r="AP54" t="s">
        <v>156</v>
      </c>
      <c r="AQ54" t="s">
        <v>156</v>
      </c>
      <c r="AR54" t="s">
        <v>156</v>
      </c>
      <c r="AS54" t="s">
        <v>156</v>
      </c>
      <c r="AT54" t="s">
        <v>156</v>
      </c>
      <c r="AU54" t="s">
        <v>156</v>
      </c>
      <c r="AV54" t="s">
        <v>156</v>
      </c>
      <c r="AW54" t="s">
        <v>316</v>
      </c>
      <c r="AX54" t="s">
        <v>316</v>
      </c>
      <c r="AY54" t="s">
        <v>156</v>
      </c>
      <c r="AZ54" t="s">
        <v>156</v>
      </c>
      <c r="BA54" t="s">
        <v>156</v>
      </c>
      <c r="BB54" t="s">
        <v>156</v>
      </c>
      <c r="BC54" t="s">
        <v>156</v>
      </c>
      <c r="BD54" t="s">
        <v>156</v>
      </c>
      <c r="BE54" t="s">
        <v>156</v>
      </c>
      <c r="BF54" t="s">
        <v>156</v>
      </c>
      <c r="BG54" t="s">
        <v>156</v>
      </c>
      <c r="BH54" t="s">
        <v>156</v>
      </c>
      <c r="BI54" t="s">
        <v>156</v>
      </c>
      <c r="BJ54" t="s">
        <v>156</v>
      </c>
      <c r="BK54" t="s">
        <v>156</v>
      </c>
      <c r="BL54" t="s">
        <v>156</v>
      </c>
      <c r="BM54" t="s">
        <v>156</v>
      </c>
      <c r="BN54" t="s">
        <v>156</v>
      </c>
      <c r="BO54" t="s">
        <v>316</v>
      </c>
      <c r="BP54" t="s">
        <v>316</v>
      </c>
      <c r="BQ54" t="s">
        <v>316</v>
      </c>
      <c r="BS54" t="s">
        <v>316</v>
      </c>
      <c r="BT54" t="s">
        <v>316</v>
      </c>
      <c r="BU54" t="s">
        <v>316</v>
      </c>
      <c r="BV54" t="s">
        <v>316</v>
      </c>
      <c r="BW54" t="s">
        <v>316</v>
      </c>
      <c r="BX54" t="s">
        <v>316</v>
      </c>
      <c r="BY54" t="s">
        <v>316</v>
      </c>
      <c r="BZ54" t="s">
        <v>316</v>
      </c>
      <c r="CA54"/>
      <c r="CB54"/>
      <c r="CC54"/>
      <c r="CD54"/>
      <c r="CE54"/>
      <c r="CF54"/>
      <c r="CG54"/>
      <c r="CH54"/>
      <c r="CI54"/>
      <c r="CJ54"/>
      <c r="CK54"/>
      <c r="CL54"/>
    </row>
    <row r="55" spans="1:90" x14ac:dyDescent="0.25">
      <c r="A55" t="s">
        <v>571</v>
      </c>
      <c r="B55" t="s">
        <v>11</v>
      </c>
      <c r="C55" s="122">
        <v>43949.368220324075</v>
      </c>
      <c r="D55" t="s">
        <v>157</v>
      </c>
      <c r="E55" t="s">
        <v>156</v>
      </c>
      <c r="F55" t="s">
        <v>156</v>
      </c>
      <c r="G55" t="s">
        <v>156</v>
      </c>
      <c r="H55" t="s">
        <v>156</v>
      </c>
      <c r="I55" t="s">
        <v>156</v>
      </c>
      <c r="J55" t="s">
        <v>156</v>
      </c>
      <c r="K55" t="s">
        <v>157</v>
      </c>
      <c r="L55" t="s">
        <v>156</v>
      </c>
      <c r="M55" t="s">
        <v>157</v>
      </c>
      <c r="N55" t="s">
        <v>156</v>
      </c>
      <c r="O55" t="s">
        <v>157</v>
      </c>
      <c r="P55" t="s">
        <v>157</v>
      </c>
      <c r="Q55" t="s">
        <v>156</v>
      </c>
      <c r="R55" t="s">
        <v>156</v>
      </c>
      <c r="S55" t="s">
        <v>156</v>
      </c>
      <c r="T55" t="s">
        <v>156</v>
      </c>
      <c r="U55" t="s">
        <v>572</v>
      </c>
      <c r="V55" t="s">
        <v>316</v>
      </c>
      <c r="W55" t="s">
        <v>573</v>
      </c>
      <c r="X55" t="s">
        <v>156</v>
      </c>
      <c r="Y55" t="s">
        <v>156</v>
      </c>
      <c r="Z55" t="s">
        <v>156</v>
      </c>
      <c r="AA55" t="s">
        <v>156</v>
      </c>
      <c r="AB55" t="s">
        <v>156</v>
      </c>
      <c r="AC55" t="s">
        <v>156</v>
      </c>
      <c r="AD55" t="s">
        <v>156</v>
      </c>
      <c r="AE55" t="s">
        <v>156</v>
      </c>
      <c r="AF55" t="s">
        <v>156</v>
      </c>
      <c r="AG55" t="s">
        <v>156</v>
      </c>
      <c r="AH55" t="s">
        <v>156</v>
      </c>
      <c r="AI55" t="s">
        <v>156</v>
      </c>
      <c r="AJ55" t="s">
        <v>156</v>
      </c>
      <c r="AK55" t="s">
        <v>156</v>
      </c>
      <c r="AL55" t="s">
        <v>574</v>
      </c>
      <c r="AM55" t="s">
        <v>157</v>
      </c>
      <c r="AN55" t="s">
        <v>157</v>
      </c>
      <c r="AO55" t="s">
        <v>157</v>
      </c>
      <c r="AP55" t="s">
        <v>157</v>
      </c>
      <c r="AQ55" t="s">
        <v>157</v>
      </c>
      <c r="AR55" t="s">
        <v>157</v>
      </c>
      <c r="AS55" t="s">
        <v>157</v>
      </c>
      <c r="AT55" t="s">
        <v>157</v>
      </c>
      <c r="AU55" t="s">
        <v>156</v>
      </c>
      <c r="AV55" t="s">
        <v>156</v>
      </c>
      <c r="AW55" t="s">
        <v>316</v>
      </c>
      <c r="AX55" t="s">
        <v>575</v>
      </c>
      <c r="AY55" t="s">
        <v>156</v>
      </c>
      <c r="AZ55" t="s">
        <v>156</v>
      </c>
      <c r="BA55" t="s">
        <v>156</v>
      </c>
      <c r="BB55" t="s">
        <v>156</v>
      </c>
      <c r="BC55" t="s">
        <v>156</v>
      </c>
      <c r="BD55" t="s">
        <v>156</v>
      </c>
      <c r="BE55" t="s">
        <v>156</v>
      </c>
      <c r="BF55" t="s">
        <v>156</v>
      </c>
      <c r="BG55" t="s">
        <v>156</v>
      </c>
      <c r="BH55" t="s">
        <v>156</v>
      </c>
      <c r="BI55" t="s">
        <v>156</v>
      </c>
      <c r="BJ55" t="s">
        <v>156</v>
      </c>
      <c r="BK55" t="s">
        <v>156</v>
      </c>
      <c r="BL55" t="s">
        <v>156</v>
      </c>
      <c r="BM55" t="s">
        <v>156</v>
      </c>
      <c r="BN55" t="s">
        <v>156</v>
      </c>
      <c r="BO55" t="s">
        <v>316</v>
      </c>
      <c r="BP55" t="s">
        <v>316</v>
      </c>
      <c r="BQ55" t="s">
        <v>156</v>
      </c>
      <c r="BS55" t="s">
        <v>156</v>
      </c>
      <c r="BT55" t="s">
        <v>156</v>
      </c>
      <c r="BU55" t="s">
        <v>156</v>
      </c>
      <c r="BV55" t="s">
        <v>156</v>
      </c>
      <c r="BW55" t="s">
        <v>156</v>
      </c>
      <c r="BX55" t="s">
        <v>156</v>
      </c>
      <c r="BY55" t="s">
        <v>156</v>
      </c>
      <c r="BZ55" t="s">
        <v>316</v>
      </c>
      <c r="CA55"/>
      <c r="CB55"/>
      <c r="CC55"/>
      <c r="CD55"/>
      <c r="CE55"/>
      <c r="CF55"/>
      <c r="CG55"/>
      <c r="CH55"/>
      <c r="CI55"/>
      <c r="CJ55"/>
      <c r="CK55"/>
      <c r="CL55"/>
    </row>
    <row r="56" spans="1:90" x14ac:dyDescent="0.25">
      <c r="A56" t="s">
        <v>576</v>
      </c>
      <c r="B56" t="s">
        <v>11</v>
      </c>
      <c r="C56" s="122">
        <v>43951.412713981481</v>
      </c>
      <c r="D56" t="s">
        <v>157</v>
      </c>
      <c r="E56" t="s">
        <v>156</v>
      </c>
      <c r="F56" t="s">
        <v>156</v>
      </c>
      <c r="G56" t="s">
        <v>156</v>
      </c>
      <c r="H56" t="s">
        <v>156</v>
      </c>
      <c r="I56" t="s">
        <v>157</v>
      </c>
      <c r="J56" t="s">
        <v>156</v>
      </c>
      <c r="K56" t="s">
        <v>157</v>
      </c>
      <c r="L56" t="s">
        <v>156</v>
      </c>
      <c r="M56" t="s">
        <v>157</v>
      </c>
      <c r="N56" t="s">
        <v>157</v>
      </c>
      <c r="O56" t="s">
        <v>157</v>
      </c>
      <c r="P56" t="s">
        <v>157</v>
      </c>
      <c r="Q56" t="s">
        <v>156</v>
      </c>
      <c r="R56" t="s">
        <v>156</v>
      </c>
      <c r="S56" t="s">
        <v>156</v>
      </c>
      <c r="T56" t="s">
        <v>156</v>
      </c>
      <c r="U56" t="s">
        <v>316</v>
      </c>
      <c r="V56" t="s">
        <v>316</v>
      </c>
      <c r="W56" t="s">
        <v>577</v>
      </c>
      <c r="X56" t="s">
        <v>157</v>
      </c>
      <c r="Y56" t="s">
        <v>157</v>
      </c>
      <c r="Z56" t="s">
        <v>156</v>
      </c>
      <c r="AA56" t="s">
        <v>157</v>
      </c>
      <c r="AB56" t="s">
        <v>157</v>
      </c>
      <c r="AC56" t="s">
        <v>156</v>
      </c>
      <c r="AD56" t="s">
        <v>156</v>
      </c>
      <c r="AE56" t="s">
        <v>156</v>
      </c>
      <c r="AF56" t="s">
        <v>156</v>
      </c>
      <c r="AG56" t="s">
        <v>156</v>
      </c>
      <c r="AH56" t="s">
        <v>156</v>
      </c>
      <c r="AI56" t="s">
        <v>156</v>
      </c>
      <c r="AJ56" t="s">
        <v>156</v>
      </c>
      <c r="AK56" t="s">
        <v>156</v>
      </c>
      <c r="AL56" t="s">
        <v>578</v>
      </c>
      <c r="AM56" t="s">
        <v>157</v>
      </c>
      <c r="AN56" t="s">
        <v>156</v>
      </c>
      <c r="AO56" t="s">
        <v>157</v>
      </c>
      <c r="AP56" t="s">
        <v>157</v>
      </c>
      <c r="AQ56" t="s">
        <v>157</v>
      </c>
      <c r="AR56" t="s">
        <v>157</v>
      </c>
      <c r="AS56" t="s">
        <v>157</v>
      </c>
      <c r="AT56" t="s">
        <v>157</v>
      </c>
      <c r="AU56" t="s">
        <v>156</v>
      </c>
      <c r="AV56" t="s">
        <v>156</v>
      </c>
      <c r="AW56" t="s">
        <v>316</v>
      </c>
      <c r="AX56" t="s">
        <v>579</v>
      </c>
      <c r="AY56" t="s">
        <v>157</v>
      </c>
      <c r="AZ56" t="s">
        <v>157</v>
      </c>
      <c r="BA56" t="s">
        <v>157</v>
      </c>
      <c r="BB56" t="s">
        <v>157</v>
      </c>
      <c r="BC56" t="s">
        <v>157</v>
      </c>
      <c r="BD56" t="s">
        <v>156</v>
      </c>
      <c r="BE56" t="s">
        <v>157</v>
      </c>
      <c r="BF56" t="s">
        <v>157</v>
      </c>
      <c r="BG56" t="s">
        <v>157</v>
      </c>
      <c r="BH56" t="s">
        <v>157</v>
      </c>
      <c r="BI56" t="s">
        <v>157</v>
      </c>
      <c r="BJ56" t="s">
        <v>157</v>
      </c>
      <c r="BK56" t="s">
        <v>157</v>
      </c>
      <c r="BL56" t="s">
        <v>157</v>
      </c>
      <c r="BM56" t="s">
        <v>156</v>
      </c>
      <c r="BN56" t="s">
        <v>156</v>
      </c>
      <c r="BO56" t="s">
        <v>316</v>
      </c>
      <c r="BP56" t="s">
        <v>580</v>
      </c>
      <c r="BQ56" t="s">
        <v>156</v>
      </c>
      <c r="BS56" t="s">
        <v>156</v>
      </c>
      <c r="BT56" t="s">
        <v>156</v>
      </c>
      <c r="BU56" t="s">
        <v>156</v>
      </c>
      <c r="BV56" t="s">
        <v>156</v>
      </c>
      <c r="BW56" t="s">
        <v>156</v>
      </c>
      <c r="BX56" t="s">
        <v>156</v>
      </c>
      <c r="BY56" t="s">
        <v>156</v>
      </c>
      <c r="BZ56" t="s">
        <v>316</v>
      </c>
      <c r="CA56"/>
      <c r="CB56"/>
      <c r="CC56"/>
      <c r="CD56"/>
      <c r="CE56"/>
      <c r="CF56"/>
      <c r="CG56"/>
      <c r="CH56"/>
      <c r="CI56"/>
      <c r="CJ56"/>
      <c r="CK56"/>
      <c r="CL56"/>
    </row>
    <row r="57" spans="1:90" x14ac:dyDescent="0.25">
      <c r="A57" t="s">
        <v>581</v>
      </c>
      <c r="B57" t="s">
        <v>11</v>
      </c>
      <c r="C57" s="122">
        <v>43965.178272719902</v>
      </c>
      <c r="D57" t="s">
        <v>157</v>
      </c>
      <c r="E57" t="s">
        <v>157</v>
      </c>
      <c r="F57" t="s">
        <v>157</v>
      </c>
      <c r="G57" t="s">
        <v>156</v>
      </c>
      <c r="H57" t="s">
        <v>157</v>
      </c>
      <c r="I57" t="s">
        <v>157</v>
      </c>
      <c r="J57" t="s">
        <v>157</v>
      </c>
      <c r="K57" t="s">
        <v>157</v>
      </c>
      <c r="L57" t="s">
        <v>157</v>
      </c>
      <c r="M57" t="s">
        <v>157</v>
      </c>
      <c r="N57" t="s">
        <v>157</v>
      </c>
      <c r="O57" t="s">
        <v>157</v>
      </c>
      <c r="P57" t="s">
        <v>157</v>
      </c>
      <c r="Q57" t="s">
        <v>156</v>
      </c>
      <c r="R57" t="s">
        <v>157</v>
      </c>
      <c r="S57" t="s">
        <v>156</v>
      </c>
      <c r="T57" t="s">
        <v>156</v>
      </c>
      <c r="U57" t="s">
        <v>316</v>
      </c>
      <c r="V57" t="s">
        <v>582</v>
      </c>
      <c r="W57" t="s">
        <v>583</v>
      </c>
      <c r="X57" t="s">
        <v>157</v>
      </c>
      <c r="Y57" t="s">
        <v>157</v>
      </c>
      <c r="Z57" t="s">
        <v>157</v>
      </c>
      <c r="AA57" t="s">
        <v>157</v>
      </c>
      <c r="AB57" t="s">
        <v>157</v>
      </c>
      <c r="AC57" t="s">
        <v>156</v>
      </c>
      <c r="AD57" t="s">
        <v>157</v>
      </c>
      <c r="AE57" t="s">
        <v>157</v>
      </c>
      <c r="AF57" t="s">
        <v>157</v>
      </c>
      <c r="AG57" t="s">
        <v>157</v>
      </c>
      <c r="AH57" t="s">
        <v>157</v>
      </c>
      <c r="AI57" t="s">
        <v>157</v>
      </c>
      <c r="AJ57" t="s">
        <v>156</v>
      </c>
      <c r="AK57" t="s">
        <v>156</v>
      </c>
      <c r="AL57" t="s">
        <v>316</v>
      </c>
      <c r="AM57" t="s">
        <v>157</v>
      </c>
      <c r="AN57" t="s">
        <v>156</v>
      </c>
      <c r="AO57" t="s">
        <v>157</v>
      </c>
      <c r="AP57" t="s">
        <v>157</v>
      </c>
      <c r="AQ57" t="s">
        <v>157</v>
      </c>
      <c r="AR57" t="s">
        <v>157</v>
      </c>
      <c r="AS57" t="s">
        <v>157</v>
      </c>
      <c r="AT57" t="s">
        <v>157</v>
      </c>
      <c r="AU57" t="s">
        <v>157</v>
      </c>
      <c r="AV57" t="s">
        <v>156</v>
      </c>
      <c r="AW57" t="s">
        <v>584</v>
      </c>
      <c r="AX57" t="s">
        <v>585</v>
      </c>
      <c r="AY57" t="s">
        <v>157</v>
      </c>
      <c r="AZ57" t="s">
        <v>157</v>
      </c>
      <c r="BA57" t="s">
        <v>157</v>
      </c>
      <c r="BB57" t="s">
        <v>157</v>
      </c>
      <c r="BC57" t="s">
        <v>156</v>
      </c>
      <c r="BD57" t="s">
        <v>157</v>
      </c>
      <c r="BE57" t="s">
        <v>157</v>
      </c>
      <c r="BF57" t="s">
        <v>157</v>
      </c>
      <c r="BG57" t="s">
        <v>157</v>
      </c>
      <c r="BH57" t="s">
        <v>157</v>
      </c>
      <c r="BI57" t="s">
        <v>157</v>
      </c>
      <c r="BJ57" t="s">
        <v>157</v>
      </c>
      <c r="BK57" t="s">
        <v>157</v>
      </c>
      <c r="BL57" t="s">
        <v>157</v>
      </c>
      <c r="BM57" t="s">
        <v>156</v>
      </c>
      <c r="BN57" t="s">
        <v>157</v>
      </c>
      <c r="BO57" t="s">
        <v>586</v>
      </c>
      <c r="BP57" t="s">
        <v>587</v>
      </c>
      <c r="BQ57" t="s">
        <v>156</v>
      </c>
      <c r="BS57" t="s">
        <v>156</v>
      </c>
      <c r="BT57" t="s">
        <v>157</v>
      </c>
      <c r="BU57" t="s">
        <v>157</v>
      </c>
      <c r="BV57" t="s">
        <v>157</v>
      </c>
      <c r="BW57" t="s">
        <v>157</v>
      </c>
      <c r="BX57" t="s">
        <v>157</v>
      </c>
      <c r="BY57" t="s">
        <v>156</v>
      </c>
      <c r="BZ57" t="s">
        <v>588</v>
      </c>
      <c r="CA57"/>
      <c r="CB57"/>
      <c r="CC57"/>
      <c r="CD57"/>
      <c r="CE57"/>
      <c r="CF57"/>
      <c r="CG57"/>
      <c r="CH57"/>
      <c r="CI57"/>
      <c r="CJ57"/>
      <c r="CK57"/>
      <c r="CL57"/>
    </row>
    <row r="58" spans="1:90" x14ac:dyDescent="0.25">
      <c r="A58" t="s">
        <v>589</v>
      </c>
      <c r="B58" t="s">
        <v>11</v>
      </c>
      <c r="C58" s="122">
        <v>43951.470925462963</v>
      </c>
      <c r="D58" t="s">
        <v>157</v>
      </c>
      <c r="E58" t="s">
        <v>157</v>
      </c>
      <c r="F58" t="s">
        <v>157</v>
      </c>
      <c r="G58" t="s">
        <v>156</v>
      </c>
      <c r="H58" t="s">
        <v>157</v>
      </c>
      <c r="I58" t="s">
        <v>157</v>
      </c>
      <c r="J58" t="s">
        <v>157</v>
      </c>
      <c r="K58" t="s">
        <v>157</v>
      </c>
      <c r="L58" t="s">
        <v>157</v>
      </c>
      <c r="M58" t="s">
        <v>157</v>
      </c>
      <c r="N58" t="s">
        <v>157</v>
      </c>
      <c r="O58" t="s">
        <v>157</v>
      </c>
      <c r="P58" t="s">
        <v>157</v>
      </c>
      <c r="Q58" t="s">
        <v>156</v>
      </c>
      <c r="R58" t="s">
        <v>156</v>
      </c>
      <c r="S58" t="s">
        <v>156</v>
      </c>
      <c r="T58" t="s">
        <v>156</v>
      </c>
      <c r="U58" t="s">
        <v>316</v>
      </c>
      <c r="V58" t="s">
        <v>590</v>
      </c>
      <c r="W58" t="s">
        <v>591</v>
      </c>
      <c r="X58" t="s">
        <v>157</v>
      </c>
      <c r="Y58" t="s">
        <v>157</v>
      </c>
      <c r="Z58" t="s">
        <v>156</v>
      </c>
      <c r="AA58" t="s">
        <v>156</v>
      </c>
      <c r="AB58" t="s">
        <v>156</v>
      </c>
      <c r="AC58" t="s">
        <v>156</v>
      </c>
      <c r="AD58" t="s">
        <v>156</v>
      </c>
      <c r="AE58" t="s">
        <v>157</v>
      </c>
      <c r="AF58" t="s">
        <v>156</v>
      </c>
      <c r="AG58" t="s">
        <v>157</v>
      </c>
      <c r="AH58" t="s">
        <v>156</v>
      </c>
      <c r="AI58" t="s">
        <v>156</v>
      </c>
      <c r="AJ58" t="s">
        <v>156</v>
      </c>
      <c r="AK58" t="s">
        <v>156</v>
      </c>
      <c r="AL58" t="s">
        <v>316</v>
      </c>
      <c r="AM58" t="s">
        <v>157</v>
      </c>
      <c r="AN58" t="s">
        <v>157</v>
      </c>
      <c r="AO58" t="s">
        <v>157</v>
      </c>
      <c r="AP58" t="s">
        <v>157</v>
      </c>
      <c r="AQ58" t="s">
        <v>157</v>
      </c>
      <c r="AR58" t="s">
        <v>157</v>
      </c>
      <c r="AS58" t="s">
        <v>157</v>
      </c>
      <c r="AT58" t="s">
        <v>157</v>
      </c>
      <c r="AU58" t="s">
        <v>156</v>
      </c>
      <c r="AV58" t="s">
        <v>156</v>
      </c>
      <c r="AW58" t="s">
        <v>316</v>
      </c>
      <c r="AX58" t="s">
        <v>592</v>
      </c>
      <c r="AY58" t="s">
        <v>157</v>
      </c>
      <c r="AZ58" t="s">
        <v>157</v>
      </c>
      <c r="BA58" t="s">
        <v>157</v>
      </c>
      <c r="BB58" t="s">
        <v>157</v>
      </c>
      <c r="BC58" t="s">
        <v>157</v>
      </c>
      <c r="BD58" t="s">
        <v>157</v>
      </c>
      <c r="BE58" t="s">
        <v>157</v>
      </c>
      <c r="BF58" t="s">
        <v>157</v>
      </c>
      <c r="BG58" t="s">
        <v>157</v>
      </c>
      <c r="BH58" t="s">
        <v>157</v>
      </c>
      <c r="BI58" t="s">
        <v>157</v>
      </c>
      <c r="BJ58" t="s">
        <v>157</v>
      </c>
      <c r="BK58" t="s">
        <v>157</v>
      </c>
      <c r="BL58" t="s">
        <v>157</v>
      </c>
      <c r="BM58" t="s">
        <v>156</v>
      </c>
      <c r="BN58" t="s">
        <v>156</v>
      </c>
      <c r="BO58" t="s">
        <v>316</v>
      </c>
      <c r="BP58" t="s">
        <v>593</v>
      </c>
      <c r="BQ58" t="s">
        <v>156</v>
      </c>
      <c r="BS58" t="s">
        <v>156</v>
      </c>
      <c r="BT58" t="s">
        <v>156</v>
      </c>
      <c r="BU58" t="s">
        <v>156</v>
      </c>
      <c r="BV58" t="s">
        <v>156</v>
      </c>
      <c r="BW58" t="s">
        <v>157</v>
      </c>
      <c r="BX58" t="s">
        <v>156</v>
      </c>
      <c r="BY58" t="s">
        <v>156</v>
      </c>
      <c r="BZ58" t="s">
        <v>594</v>
      </c>
      <c r="CA58"/>
      <c r="CB58"/>
      <c r="CC58"/>
      <c r="CD58"/>
      <c r="CE58"/>
      <c r="CF58"/>
      <c r="CG58"/>
      <c r="CH58"/>
      <c r="CI58"/>
      <c r="CJ58"/>
      <c r="CK58"/>
      <c r="CL58"/>
    </row>
    <row r="59" spans="1:90" x14ac:dyDescent="0.25">
      <c r="A59" t="s">
        <v>595</v>
      </c>
      <c r="B59" t="s">
        <v>11</v>
      </c>
      <c r="C59" s="122">
        <v>43959.137682650471</v>
      </c>
      <c r="D59" t="s">
        <v>157</v>
      </c>
      <c r="E59" t="s">
        <v>157</v>
      </c>
      <c r="F59" t="s">
        <v>157</v>
      </c>
      <c r="G59" t="s">
        <v>156</v>
      </c>
      <c r="H59" t="s">
        <v>156</v>
      </c>
      <c r="I59" t="s">
        <v>157</v>
      </c>
      <c r="J59" t="s">
        <v>156</v>
      </c>
      <c r="K59" t="s">
        <v>157</v>
      </c>
      <c r="L59" t="s">
        <v>156</v>
      </c>
      <c r="M59" t="s">
        <v>157</v>
      </c>
      <c r="N59" t="s">
        <v>157</v>
      </c>
      <c r="O59" t="s">
        <v>157</v>
      </c>
      <c r="P59" t="s">
        <v>157</v>
      </c>
      <c r="Q59" t="s">
        <v>156</v>
      </c>
      <c r="R59" t="s">
        <v>156</v>
      </c>
      <c r="S59" t="s">
        <v>156</v>
      </c>
      <c r="T59" t="s">
        <v>156</v>
      </c>
      <c r="U59" t="s">
        <v>316</v>
      </c>
      <c r="V59" t="s">
        <v>316</v>
      </c>
      <c r="W59" t="s">
        <v>596</v>
      </c>
      <c r="X59" t="s">
        <v>157</v>
      </c>
      <c r="Y59" t="s">
        <v>156</v>
      </c>
      <c r="Z59" t="s">
        <v>156</v>
      </c>
      <c r="AA59" t="s">
        <v>156</v>
      </c>
      <c r="AB59" t="s">
        <v>156</v>
      </c>
      <c r="AC59" t="s">
        <v>156</v>
      </c>
      <c r="AD59" t="s">
        <v>157</v>
      </c>
      <c r="AE59" t="s">
        <v>157</v>
      </c>
      <c r="AF59" t="s">
        <v>156</v>
      </c>
      <c r="AG59" t="s">
        <v>156</v>
      </c>
      <c r="AH59" t="s">
        <v>156</v>
      </c>
      <c r="AI59" t="s">
        <v>156</v>
      </c>
      <c r="AJ59" t="s">
        <v>156</v>
      </c>
      <c r="AK59" t="s">
        <v>156</v>
      </c>
      <c r="AL59" t="s">
        <v>316</v>
      </c>
      <c r="AM59" t="s">
        <v>156</v>
      </c>
      <c r="AN59" t="s">
        <v>156</v>
      </c>
      <c r="AO59" t="s">
        <v>156</v>
      </c>
      <c r="AP59" t="s">
        <v>157</v>
      </c>
      <c r="AQ59" t="s">
        <v>156</v>
      </c>
      <c r="AR59" t="s">
        <v>156</v>
      </c>
      <c r="AS59" t="s">
        <v>157</v>
      </c>
      <c r="AT59" t="s">
        <v>157</v>
      </c>
      <c r="AU59" t="s">
        <v>156</v>
      </c>
      <c r="AV59" t="s">
        <v>156</v>
      </c>
      <c r="AW59" t="s">
        <v>316</v>
      </c>
      <c r="AX59" t="s">
        <v>597</v>
      </c>
      <c r="AY59" t="s">
        <v>157</v>
      </c>
      <c r="AZ59" t="s">
        <v>157</v>
      </c>
      <c r="BA59" t="s">
        <v>157</v>
      </c>
      <c r="BB59" t="s">
        <v>157</v>
      </c>
      <c r="BC59" t="s">
        <v>157</v>
      </c>
      <c r="BD59" t="s">
        <v>157</v>
      </c>
      <c r="BE59" t="s">
        <v>156</v>
      </c>
      <c r="BF59" t="s">
        <v>156</v>
      </c>
      <c r="BG59" t="s">
        <v>157</v>
      </c>
      <c r="BH59" t="s">
        <v>157</v>
      </c>
      <c r="BI59" t="s">
        <v>157</v>
      </c>
      <c r="BJ59" t="s">
        <v>157</v>
      </c>
      <c r="BK59" t="s">
        <v>156</v>
      </c>
      <c r="BL59" t="s">
        <v>156</v>
      </c>
      <c r="BM59" t="s">
        <v>156</v>
      </c>
      <c r="BN59" t="s">
        <v>156</v>
      </c>
      <c r="BO59" t="s">
        <v>316</v>
      </c>
      <c r="BP59" t="s">
        <v>598</v>
      </c>
      <c r="BQ59" t="s">
        <v>157</v>
      </c>
      <c r="BR59" s="94">
        <v>43943</v>
      </c>
      <c r="BS59" t="s">
        <v>157</v>
      </c>
      <c r="BT59" t="s">
        <v>156</v>
      </c>
      <c r="BU59" t="s">
        <v>156</v>
      </c>
      <c r="BV59" t="s">
        <v>156</v>
      </c>
      <c r="BW59" t="s">
        <v>156</v>
      </c>
      <c r="BX59" t="s">
        <v>156</v>
      </c>
      <c r="BY59" t="s">
        <v>156</v>
      </c>
      <c r="BZ59" t="s">
        <v>599</v>
      </c>
      <c r="CA59"/>
      <c r="CB59"/>
      <c r="CC59"/>
      <c r="CD59"/>
      <c r="CE59"/>
      <c r="CF59"/>
      <c r="CG59"/>
      <c r="CH59"/>
      <c r="CI59"/>
      <c r="CJ59"/>
      <c r="CK59"/>
      <c r="CL59"/>
    </row>
    <row r="60" spans="1:90" x14ac:dyDescent="0.25">
      <c r="A60" t="s">
        <v>600</v>
      </c>
      <c r="B60" t="s">
        <v>11</v>
      </c>
      <c r="C60" s="122">
        <v>43964.445885937501</v>
      </c>
      <c r="D60" t="s">
        <v>157</v>
      </c>
      <c r="E60" t="s">
        <v>157</v>
      </c>
      <c r="F60" t="s">
        <v>156</v>
      </c>
      <c r="G60" t="s">
        <v>156</v>
      </c>
      <c r="H60" t="s">
        <v>156</v>
      </c>
      <c r="I60" t="s">
        <v>157</v>
      </c>
      <c r="J60" t="s">
        <v>156</v>
      </c>
      <c r="K60" t="s">
        <v>157</v>
      </c>
      <c r="L60" t="s">
        <v>156</v>
      </c>
      <c r="M60" t="s">
        <v>157</v>
      </c>
      <c r="N60" t="s">
        <v>157</v>
      </c>
      <c r="O60" t="s">
        <v>157</v>
      </c>
      <c r="P60" t="s">
        <v>157</v>
      </c>
      <c r="Q60" t="s">
        <v>156</v>
      </c>
      <c r="R60" t="s">
        <v>156</v>
      </c>
      <c r="S60" t="s">
        <v>157</v>
      </c>
      <c r="T60" t="s">
        <v>156</v>
      </c>
      <c r="U60" t="s">
        <v>601</v>
      </c>
      <c r="V60" t="s">
        <v>602</v>
      </c>
      <c r="W60" t="s">
        <v>603</v>
      </c>
      <c r="X60" t="s">
        <v>157</v>
      </c>
      <c r="Y60" t="s">
        <v>157</v>
      </c>
      <c r="Z60" t="s">
        <v>157</v>
      </c>
      <c r="AA60" t="s">
        <v>156</v>
      </c>
      <c r="AB60" t="s">
        <v>156</v>
      </c>
      <c r="AC60" t="s">
        <v>156</v>
      </c>
      <c r="AD60" t="s">
        <v>156</v>
      </c>
      <c r="AE60" t="s">
        <v>156</v>
      </c>
      <c r="AF60" t="s">
        <v>156</v>
      </c>
      <c r="AG60" t="s">
        <v>156</v>
      </c>
      <c r="AH60" t="s">
        <v>156</v>
      </c>
      <c r="AI60" t="s">
        <v>156</v>
      </c>
      <c r="AJ60" t="s">
        <v>156</v>
      </c>
      <c r="AK60" t="s">
        <v>156</v>
      </c>
      <c r="AL60" t="s">
        <v>316</v>
      </c>
      <c r="AM60" t="s">
        <v>156</v>
      </c>
      <c r="AN60" t="s">
        <v>156</v>
      </c>
      <c r="AO60" t="s">
        <v>157</v>
      </c>
      <c r="AP60" t="s">
        <v>157</v>
      </c>
      <c r="AQ60" t="s">
        <v>157</v>
      </c>
      <c r="AR60" t="s">
        <v>157</v>
      </c>
      <c r="AS60" t="s">
        <v>157</v>
      </c>
      <c r="AT60" t="s">
        <v>157</v>
      </c>
      <c r="AU60" t="s">
        <v>156</v>
      </c>
      <c r="AV60" t="s">
        <v>156</v>
      </c>
      <c r="AW60" t="s">
        <v>316</v>
      </c>
      <c r="AX60" t="s">
        <v>316</v>
      </c>
      <c r="AY60" t="s">
        <v>157</v>
      </c>
      <c r="AZ60" t="s">
        <v>157</v>
      </c>
      <c r="BA60" t="s">
        <v>157</v>
      </c>
      <c r="BB60" t="s">
        <v>156</v>
      </c>
      <c r="BC60" t="s">
        <v>157</v>
      </c>
      <c r="BD60" t="s">
        <v>157</v>
      </c>
      <c r="BE60" t="s">
        <v>157</v>
      </c>
      <c r="BF60" t="s">
        <v>157</v>
      </c>
      <c r="BG60" t="s">
        <v>157</v>
      </c>
      <c r="BH60" t="s">
        <v>157</v>
      </c>
      <c r="BI60" t="s">
        <v>157</v>
      </c>
      <c r="BJ60" t="s">
        <v>157</v>
      </c>
      <c r="BK60" t="s">
        <v>157</v>
      </c>
      <c r="BL60" t="s">
        <v>157</v>
      </c>
      <c r="BM60" t="s">
        <v>156</v>
      </c>
      <c r="BN60" t="s">
        <v>156</v>
      </c>
      <c r="BO60" t="s">
        <v>316</v>
      </c>
      <c r="BP60" t="s">
        <v>604</v>
      </c>
      <c r="BQ60" t="s">
        <v>156</v>
      </c>
      <c r="BS60" t="s">
        <v>157</v>
      </c>
      <c r="BT60" t="s">
        <v>157</v>
      </c>
      <c r="BU60" t="s">
        <v>156</v>
      </c>
      <c r="BV60" t="s">
        <v>156</v>
      </c>
      <c r="BW60" t="s">
        <v>157</v>
      </c>
      <c r="BX60" t="s">
        <v>157</v>
      </c>
      <c r="BY60" t="s">
        <v>157</v>
      </c>
      <c r="BZ60" t="s">
        <v>316</v>
      </c>
      <c r="CA60"/>
      <c r="CB60"/>
      <c r="CC60"/>
      <c r="CD60"/>
      <c r="CE60"/>
      <c r="CF60"/>
      <c r="CG60"/>
      <c r="CH60"/>
      <c r="CI60"/>
      <c r="CJ60"/>
      <c r="CK60"/>
      <c r="CL60"/>
    </row>
    <row r="61" spans="1:90" x14ac:dyDescent="0.25">
      <c r="A61" t="s">
        <v>605</v>
      </c>
      <c r="B61" t="s">
        <v>11</v>
      </c>
      <c r="C61" s="122">
        <v>43922.530098344912</v>
      </c>
      <c r="D61" t="s">
        <v>156</v>
      </c>
      <c r="E61" t="s">
        <v>157</v>
      </c>
      <c r="F61" t="s">
        <v>156</v>
      </c>
      <c r="G61" t="s">
        <v>156</v>
      </c>
      <c r="H61" t="s">
        <v>156</v>
      </c>
      <c r="I61" t="s">
        <v>156</v>
      </c>
      <c r="J61" t="s">
        <v>156</v>
      </c>
      <c r="K61" t="s">
        <v>157</v>
      </c>
      <c r="L61" t="s">
        <v>156</v>
      </c>
      <c r="M61" t="s">
        <v>157</v>
      </c>
      <c r="N61" t="s">
        <v>156</v>
      </c>
      <c r="O61" t="s">
        <v>157</v>
      </c>
      <c r="P61" t="s">
        <v>157</v>
      </c>
      <c r="Q61" t="s">
        <v>156</v>
      </c>
      <c r="R61" t="s">
        <v>157</v>
      </c>
      <c r="S61" t="s">
        <v>156</v>
      </c>
      <c r="T61" t="s">
        <v>157</v>
      </c>
      <c r="U61" t="s">
        <v>606</v>
      </c>
      <c r="V61" t="s">
        <v>607</v>
      </c>
      <c r="W61" t="s">
        <v>316</v>
      </c>
      <c r="X61" t="s">
        <v>157</v>
      </c>
      <c r="Y61" t="s">
        <v>316</v>
      </c>
      <c r="Z61" t="s">
        <v>316</v>
      </c>
      <c r="AA61" t="s">
        <v>316</v>
      </c>
      <c r="AB61" t="s">
        <v>316</v>
      </c>
      <c r="AC61" t="s">
        <v>316</v>
      </c>
      <c r="AD61" t="s">
        <v>156</v>
      </c>
      <c r="AE61" t="s">
        <v>156</v>
      </c>
      <c r="AF61" t="s">
        <v>156</v>
      </c>
      <c r="AG61" t="s">
        <v>156</v>
      </c>
      <c r="AH61" t="s">
        <v>156</v>
      </c>
      <c r="AI61" t="s">
        <v>156</v>
      </c>
      <c r="AJ61" t="s">
        <v>156</v>
      </c>
      <c r="AK61" t="s">
        <v>157</v>
      </c>
      <c r="AL61" t="s">
        <v>608</v>
      </c>
      <c r="AM61" t="s">
        <v>157</v>
      </c>
      <c r="AN61" t="s">
        <v>156</v>
      </c>
      <c r="AO61" t="s">
        <v>156</v>
      </c>
      <c r="AP61" t="s">
        <v>157</v>
      </c>
      <c r="AQ61" t="s">
        <v>157</v>
      </c>
      <c r="AR61" t="s">
        <v>157</v>
      </c>
      <c r="AS61" t="s">
        <v>157</v>
      </c>
      <c r="AT61" t="s">
        <v>157</v>
      </c>
      <c r="AU61" t="s">
        <v>156</v>
      </c>
      <c r="AV61" t="s">
        <v>156</v>
      </c>
      <c r="AW61" t="s">
        <v>316</v>
      </c>
      <c r="AX61" t="s">
        <v>316</v>
      </c>
      <c r="AY61" t="s">
        <v>157</v>
      </c>
      <c r="AZ61" t="s">
        <v>157</v>
      </c>
      <c r="BA61" t="s">
        <v>157</v>
      </c>
      <c r="BB61" t="s">
        <v>157</v>
      </c>
      <c r="BC61" t="s">
        <v>157</v>
      </c>
      <c r="BD61" t="s">
        <v>157</v>
      </c>
      <c r="BE61" t="s">
        <v>157</v>
      </c>
      <c r="BF61" t="s">
        <v>157</v>
      </c>
      <c r="BG61" t="s">
        <v>157</v>
      </c>
      <c r="BH61" t="s">
        <v>157</v>
      </c>
      <c r="BI61" t="s">
        <v>157</v>
      </c>
      <c r="BJ61" t="s">
        <v>157</v>
      </c>
      <c r="BK61" t="s">
        <v>157</v>
      </c>
      <c r="BL61" t="s">
        <v>157</v>
      </c>
      <c r="BM61" t="s">
        <v>156</v>
      </c>
      <c r="BN61" t="s">
        <v>156</v>
      </c>
      <c r="BO61" t="s">
        <v>316</v>
      </c>
      <c r="BP61" t="s">
        <v>316</v>
      </c>
      <c r="BQ61" t="s">
        <v>316</v>
      </c>
      <c r="BS61" t="s">
        <v>316</v>
      </c>
      <c r="BT61" t="s">
        <v>316</v>
      </c>
      <c r="BU61" t="s">
        <v>316</v>
      </c>
      <c r="BV61" t="s">
        <v>316</v>
      </c>
      <c r="BW61" t="s">
        <v>316</v>
      </c>
      <c r="BX61" t="s">
        <v>316</v>
      </c>
      <c r="BY61" t="s">
        <v>316</v>
      </c>
      <c r="BZ61" t="s">
        <v>316</v>
      </c>
      <c r="CA61"/>
      <c r="CB61"/>
      <c r="CC61"/>
      <c r="CD61"/>
      <c r="CE61"/>
      <c r="CF61"/>
      <c r="CG61"/>
      <c r="CH61"/>
      <c r="CI61"/>
      <c r="CJ61"/>
      <c r="CK61"/>
      <c r="CL61"/>
    </row>
    <row r="62" spans="1:90" x14ac:dyDescent="0.25">
      <c r="A62" t="s">
        <v>609</v>
      </c>
      <c r="B62" t="s">
        <v>11</v>
      </c>
      <c r="C62" s="122">
        <v>43949.289071331019</v>
      </c>
      <c r="D62" t="s">
        <v>157</v>
      </c>
      <c r="E62" t="s">
        <v>157</v>
      </c>
      <c r="F62" t="s">
        <v>157</v>
      </c>
      <c r="G62" t="s">
        <v>157</v>
      </c>
      <c r="H62" t="s">
        <v>157</v>
      </c>
      <c r="I62" t="s">
        <v>157</v>
      </c>
      <c r="J62" t="s">
        <v>157</v>
      </c>
      <c r="K62" t="s">
        <v>157</v>
      </c>
      <c r="L62" t="s">
        <v>157</v>
      </c>
      <c r="M62" t="s">
        <v>157</v>
      </c>
      <c r="N62" t="s">
        <v>157</v>
      </c>
      <c r="O62" t="s">
        <v>157</v>
      </c>
      <c r="P62" t="s">
        <v>157</v>
      </c>
      <c r="Q62" t="s">
        <v>156</v>
      </c>
      <c r="R62" t="s">
        <v>156</v>
      </c>
      <c r="S62" t="s">
        <v>156</v>
      </c>
      <c r="T62" t="s">
        <v>156</v>
      </c>
      <c r="U62" t="s">
        <v>316</v>
      </c>
      <c r="V62" t="s">
        <v>610</v>
      </c>
      <c r="W62" t="s">
        <v>611</v>
      </c>
      <c r="X62" t="s">
        <v>157</v>
      </c>
      <c r="Y62" t="s">
        <v>156</v>
      </c>
      <c r="Z62" t="s">
        <v>156</v>
      </c>
      <c r="AA62" t="s">
        <v>156</v>
      </c>
      <c r="AB62" t="s">
        <v>156</v>
      </c>
      <c r="AC62" t="s">
        <v>156</v>
      </c>
      <c r="AD62" t="s">
        <v>156</v>
      </c>
      <c r="AE62" t="s">
        <v>157</v>
      </c>
      <c r="AF62" t="s">
        <v>156</v>
      </c>
      <c r="AG62" t="s">
        <v>157</v>
      </c>
      <c r="AH62" t="s">
        <v>156</v>
      </c>
      <c r="AI62" t="s">
        <v>156</v>
      </c>
      <c r="AJ62" t="s">
        <v>156</v>
      </c>
      <c r="AK62" t="s">
        <v>156</v>
      </c>
      <c r="AL62" t="s">
        <v>612</v>
      </c>
      <c r="AM62" t="s">
        <v>157</v>
      </c>
      <c r="AN62" t="s">
        <v>157</v>
      </c>
      <c r="AO62" t="s">
        <v>157</v>
      </c>
      <c r="AP62" t="s">
        <v>157</v>
      </c>
      <c r="AQ62" t="s">
        <v>157</v>
      </c>
      <c r="AR62" t="s">
        <v>157</v>
      </c>
      <c r="AS62" t="s">
        <v>157</v>
      </c>
      <c r="AT62" t="s">
        <v>157</v>
      </c>
      <c r="AU62" t="s">
        <v>156</v>
      </c>
      <c r="AV62" t="s">
        <v>156</v>
      </c>
      <c r="AW62" t="s">
        <v>316</v>
      </c>
      <c r="AX62" t="s">
        <v>613</v>
      </c>
      <c r="AY62" t="s">
        <v>157</v>
      </c>
      <c r="AZ62" t="s">
        <v>157</v>
      </c>
      <c r="BA62" t="s">
        <v>157</v>
      </c>
      <c r="BB62" t="s">
        <v>157</v>
      </c>
      <c r="BC62" t="s">
        <v>156</v>
      </c>
      <c r="BD62" t="s">
        <v>157</v>
      </c>
      <c r="BE62" t="s">
        <v>157</v>
      </c>
      <c r="BF62" t="s">
        <v>157</v>
      </c>
      <c r="BG62" t="s">
        <v>156</v>
      </c>
      <c r="BH62" t="s">
        <v>157</v>
      </c>
      <c r="BI62" t="s">
        <v>156</v>
      </c>
      <c r="BJ62" t="s">
        <v>157</v>
      </c>
      <c r="BK62" t="s">
        <v>157</v>
      </c>
      <c r="BL62" t="s">
        <v>157</v>
      </c>
      <c r="BM62" t="s">
        <v>156</v>
      </c>
      <c r="BN62" t="s">
        <v>156</v>
      </c>
      <c r="BO62" t="s">
        <v>316</v>
      </c>
      <c r="BP62" t="s">
        <v>614</v>
      </c>
      <c r="BQ62" t="s">
        <v>316</v>
      </c>
      <c r="BS62" t="s">
        <v>156</v>
      </c>
      <c r="BT62" t="s">
        <v>156</v>
      </c>
      <c r="BU62" t="s">
        <v>156</v>
      </c>
      <c r="BV62" t="s">
        <v>156</v>
      </c>
      <c r="BW62" t="s">
        <v>156</v>
      </c>
      <c r="BX62" t="s">
        <v>156</v>
      </c>
      <c r="BY62" t="s">
        <v>156</v>
      </c>
      <c r="BZ62" t="s">
        <v>316</v>
      </c>
      <c r="CA62"/>
      <c r="CB62"/>
      <c r="CC62"/>
      <c r="CD62"/>
      <c r="CE62"/>
      <c r="CF62"/>
      <c r="CG62"/>
      <c r="CH62"/>
      <c r="CI62"/>
      <c r="CJ62"/>
      <c r="CK62"/>
      <c r="CL62"/>
    </row>
    <row r="63" spans="1:90" x14ac:dyDescent="0.25">
      <c r="A63" t="s">
        <v>615</v>
      </c>
      <c r="B63" t="s">
        <v>11</v>
      </c>
      <c r="C63" s="122">
        <v>43957.16048225695</v>
      </c>
      <c r="D63" t="s">
        <v>157</v>
      </c>
      <c r="E63" t="s">
        <v>157</v>
      </c>
      <c r="F63" t="s">
        <v>157</v>
      </c>
      <c r="G63" t="s">
        <v>156</v>
      </c>
      <c r="H63" t="s">
        <v>156</v>
      </c>
      <c r="I63" t="s">
        <v>157</v>
      </c>
      <c r="J63" t="s">
        <v>157</v>
      </c>
      <c r="K63" t="s">
        <v>157</v>
      </c>
      <c r="L63" t="s">
        <v>157</v>
      </c>
      <c r="M63" t="s">
        <v>157</v>
      </c>
      <c r="N63" t="s">
        <v>157</v>
      </c>
      <c r="O63" t="s">
        <v>157</v>
      </c>
      <c r="P63" t="s">
        <v>156</v>
      </c>
      <c r="Q63" t="s">
        <v>156</v>
      </c>
      <c r="R63" t="s">
        <v>156</v>
      </c>
      <c r="S63" t="s">
        <v>157</v>
      </c>
      <c r="T63" t="s">
        <v>157</v>
      </c>
      <c r="U63" t="s">
        <v>616</v>
      </c>
      <c r="V63" t="s">
        <v>617</v>
      </c>
      <c r="W63" t="s">
        <v>618</v>
      </c>
      <c r="X63" t="s">
        <v>157</v>
      </c>
      <c r="Y63" t="s">
        <v>157</v>
      </c>
      <c r="Z63" t="s">
        <v>156</v>
      </c>
      <c r="AA63" t="s">
        <v>156</v>
      </c>
      <c r="AB63" t="s">
        <v>156</v>
      </c>
      <c r="AC63" t="s">
        <v>156</v>
      </c>
      <c r="AD63" t="s">
        <v>157</v>
      </c>
      <c r="AE63" t="s">
        <v>157</v>
      </c>
      <c r="AF63" t="s">
        <v>157</v>
      </c>
      <c r="AG63" t="s">
        <v>156</v>
      </c>
      <c r="AH63" t="s">
        <v>157</v>
      </c>
      <c r="AI63" t="s">
        <v>156</v>
      </c>
      <c r="AJ63" t="s">
        <v>156</v>
      </c>
      <c r="AK63" t="s">
        <v>156</v>
      </c>
      <c r="AL63" t="s">
        <v>316</v>
      </c>
      <c r="AM63" t="s">
        <v>157</v>
      </c>
      <c r="AN63" t="s">
        <v>156</v>
      </c>
      <c r="AO63" t="s">
        <v>157</v>
      </c>
      <c r="AP63" t="s">
        <v>157</v>
      </c>
      <c r="AQ63" t="s">
        <v>157</v>
      </c>
      <c r="AR63" t="s">
        <v>156</v>
      </c>
      <c r="AS63" t="s">
        <v>157</v>
      </c>
      <c r="AT63" t="s">
        <v>157</v>
      </c>
      <c r="AU63" t="s">
        <v>157</v>
      </c>
      <c r="AV63" t="s">
        <v>157</v>
      </c>
      <c r="AW63" t="s">
        <v>619</v>
      </c>
      <c r="AX63" t="s">
        <v>620</v>
      </c>
      <c r="AY63" t="s">
        <v>157</v>
      </c>
      <c r="AZ63" t="s">
        <v>156</v>
      </c>
      <c r="BA63" t="s">
        <v>157</v>
      </c>
      <c r="BB63" t="s">
        <v>157</v>
      </c>
      <c r="BC63" t="s">
        <v>157</v>
      </c>
      <c r="BD63" t="s">
        <v>156</v>
      </c>
      <c r="BE63" t="s">
        <v>157</v>
      </c>
      <c r="BF63" t="s">
        <v>156</v>
      </c>
      <c r="BG63" t="s">
        <v>157</v>
      </c>
      <c r="BH63" t="s">
        <v>157</v>
      </c>
      <c r="BI63" t="s">
        <v>157</v>
      </c>
      <c r="BJ63" t="s">
        <v>157</v>
      </c>
      <c r="BK63" t="s">
        <v>157</v>
      </c>
      <c r="BL63" t="s">
        <v>157</v>
      </c>
      <c r="BM63" t="s">
        <v>156</v>
      </c>
      <c r="BN63" t="s">
        <v>156</v>
      </c>
      <c r="BO63" t="s">
        <v>316</v>
      </c>
      <c r="BP63" t="s">
        <v>621</v>
      </c>
      <c r="BQ63" t="s">
        <v>157</v>
      </c>
      <c r="BR63" s="94">
        <v>44075</v>
      </c>
      <c r="BS63" t="s">
        <v>156</v>
      </c>
      <c r="BT63" t="s">
        <v>156</v>
      </c>
      <c r="BU63" t="s">
        <v>157</v>
      </c>
      <c r="BV63" t="s">
        <v>157</v>
      </c>
      <c r="BW63" t="s">
        <v>156</v>
      </c>
      <c r="BX63" t="s">
        <v>156</v>
      </c>
      <c r="BY63" t="s">
        <v>156</v>
      </c>
      <c r="BZ63" t="s">
        <v>622</v>
      </c>
      <c r="CA63"/>
      <c r="CB63"/>
      <c r="CC63"/>
      <c r="CD63"/>
      <c r="CE63"/>
      <c r="CF63"/>
      <c r="CG63"/>
      <c r="CH63"/>
      <c r="CI63"/>
      <c r="CJ63"/>
      <c r="CK63"/>
      <c r="CL63"/>
    </row>
    <row r="64" spans="1:90" x14ac:dyDescent="0.25">
      <c r="A64" t="s">
        <v>623</v>
      </c>
      <c r="B64" t="s">
        <v>11</v>
      </c>
      <c r="C64" s="122">
        <v>43950.094692986109</v>
      </c>
      <c r="D64" t="s">
        <v>157</v>
      </c>
      <c r="E64" t="s">
        <v>157</v>
      </c>
      <c r="F64" t="s">
        <v>156</v>
      </c>
      <c r="G64" t="s">
        <v>156</v>
      </c>
      <c r="H64" t="s">
        <v>157</v>
      </c>
      <c r="I64" t="s">
        <v>157</v>
      </c>
      <c r="J64" t="s">
        <v>156</v>
      </c>
      <c r="K64" t="s">
        <v>157</v>
      </c>
      <c r="L64" t="s">
        <v>157</v>
      </c>
      <c r="M64" t="s">
        <v>157</v>
      </c>
      <c r="N64" t="s">
        <v>157</v>
      </c>
      <c r="O64" t="s">
        <v>157</v>
      </c>
      <c r="P64" t="s">
        <v>157</v>
      </c>
      <c r="Q64" t="s">
        <v>156</v>
      </c>
      <c r="R64" t="s">
        <v>157</v>
      </c>
      <c r="S64" t="s">
        <v>157</v>
      </c>
      <c r="T64" t="s">
        <v>156</v>
      </c>
      <c r="U64" t="s">
        <v>624</v>
      </c>
      <c r="V64" t="s">
        <v>625</v>
      </c>
      <c r="W64" t="s">
        <v>626</v>
      </c>
      <c r="X64" t="s">
        <v>157</v>
      </c>
      <c r="Y64" t="s">
        <v>156</v>
      </c>
      <c r="Z64" t="s">
        <v>157</v>
      </c>
      <c r="AA64" t="s">
        <v>156</v>
      </c>
      <c r="AB64" t="s">
        <v>156</v>
      </c>
      <c r="AC64" t="s">
        <v>156</v>
      </c>
      <c r="AD64" t="s">
        <v>156</v>
      </c>
      <c r="AE64" t="s">
        <v>157</v>
      </c>
      <c r="AF64" t="s">
        <v>157</v>
      </c>
      <c r="AG64" t="s">
        <v>156</v>
      </c>
      <c r="AH64" t="s">
        <v>157</v>
      </c>
      <c r="AI64" t="s">
        <v>156</v>
      </c>
      <c r="AJ64" t="s">
        <v>156</v>
      </c>
      <c r="AK64" t="s">
        <v>156</v>
      </c>
      <c r="AL64" t="s">
        <v>316</v>
      </c>
      <c r="AM64" t="s">
        <v>157</v>
      </c>
      <c r="AN64" t="s">
        <v>157</v>
      </c>
      <c r="AO64" t="s">
        <v>157</v>
      </c>
      <c r="AP64" t="s">
        <v>157</v>
      </c>
      <c r="AQ64" t="s">
        <v>157</v>
      </c>
      <c r="AR64" t="s">
        <v>157</v>
      </c>
      <c r="AS64" t="s">
        <v>157</v>
      </c>
      <c r="AT64" t="s">
        <v>157</v>
      </c>
      <c r="AU64" t="s">
        <v>157</v>
      </c>
      <c r="AV64" t="s">
        <v>157</v>
      </c>
      <c r="AW64" t="s">
        <v>627</v>
      </c>
      <c r="AX64" t="s">
        <v>628</v>
      </c>
      <c r="AY64" t="s">
        <v>157</v>
      </c>
      <c r="AZ64" t="s">
        <v>157</v>
      </c>
      <c r="BA64" t="s">
        <v>157</v>
      </c>
      <c r="BB64" t="s">
        <v>157</v>
      </c>
      <c r="BC64" t="s">
        <v>157</v>
      </c>
      <c r="BD64" t="s">
        <v>157</v>
      </c>
      <c r="BE64" t="s">
        <v>157</v>
      </c>
      <c r="BF64" t="s">
        <v>157</v>
      </c>
      <c r="BG64" t="s">
        <v>157</v>
      </c>
      <c r="BH64" t="s">
        <v>157</v>
      </c>
      <c r="BI64" t="s">
        <v>156</v>
      </c>
      <c r="BJ64" t="s">
        <v>157</v>
      </c>
      <c r="BK64" t="s">
        <v>157</v>
      </c>
      <c r="BL64" t="s">
        <v>157</v>
      </c>
      <c r="BM64" t="s">
        <v>156</v>
      </c>
      <c r="BN64" t="s">
        <v>156</v>
      </c>
      <c r="BO64" t="s">
        <v>316</v>
      </c>
      <c r="BP64" t="s">
        <v>629</v>
      </c>
      <c r="BQ64" t="s">
        <v>156</v>
      </c>
      <c r="BS64" t="s">
        <v>157</v>
      </c>
      <c r="BT64" t="s">
        <v>157</v>
      </c>
      <c r="BU64" t="s">
        <v>156</v>
      </c>
      <c r="BV64" t="s">
        <v>157</v>
      </c>
      <c r="BW64" t="s">
        <v>156</v>
      </c>
      <c r="BX64" t="s">
        <v>157</v>
      </c>
      <c r="BY64" t="s">
        <v>157</v>
      </c>
      <c r="BZ64" t="s">
        <v>630</v>
      </c>
      <c r="CA64"/>
      <c r="CB64"/>
      <c r="CC64"/>
      <c r="CD64"/>
      <c r="CE64"/>
      <c r="CF64"/>
      <c r="CG64"/>
      <c r="CH64"/>
      <c r="CI64"/>
      <c r="CJ64"/>
      <c r="CK64"/>
      <c r="CL64"/>
    </row>
    <row r="65" spans="1:90" x14ac:dyDescent="0.25">
      <c r="A65" t="s">
        <v>631</v>
      </c>
      <c r="B65" t="s">
        <v>11</v>
      </c>
      <c r="C65" s="122">
        <v>43921.173473252318</v>
      </c>
      <c r="D65" t="s">
        <v>157</v>
      </c>
      <c r="E65" t="s">
        <v>157</v>
      </c>
      <c r="F65" t="s">
        <v>157</v>
      </c>
      <c r="G65" t="s">
        <v>156</v>
      </c>
      <c r="H65" t="s">
        <v>156</v>
      </c>
      <c r="I65" t="s">
        <v>156</v>
      </c>
      <c r="J65" t="s">
        <v>156</v>
      </c>
      <c r="K65" t="s">
        <v>157</v>
      </c>
      <c r="L65" t="s">
        <v>157</v>
      </c>
      <c r="M65" t="s">
        <v>157</v>
      </c>
      <c r="N65" t="s">
        <v>157</v>
      </c>
      <c r="O65" t="s">
        <v>156</v>
      </c>
      <c r="P65" t="s">
        <v>156</v>
      </c>
      <c r="Q65" t="s">
        <v>156</v>
      </c>
      <c r="R65" t="s">
        <v>156</v>
      </c>
      <c r="S65" t="s">
        <v>156</v>
      </c>
      <c r="T65" t="s">
        <v>156</v>
      </c>
      <c r="U65" t="s">
        <v>316</v>
      </c>
      <c r="V65" t="s">
        <v>632</v>
      </c>
      <c r="W65" t="s">
        <v>633</v>
      </c>
      <c r="X65" t="s">
        <v>157</v>
      </c>
      <c r="Y65" t="s">
        <v>316</v>
      </c>
      <c r="Z65" t="s">
        <v>316</v>
      </c>
      <c r="AA65" t="s">
        <v>316</v>
      </c>
      <c r="AB65" t="s">
        <v>316</v>
      </c>
      <c r="AC65" t="s">
        <v>316</v>
      </c>
      <c r="AD65" t="s">
        <v>157</v>
      </c>
      <c r="AE65" t="s">
        <v>157</v>
      </c>
      <c r="AF65" t="s">
        <v>157</v>
      </c>
      <c r="AG65" t="s">
        <v>157</v>
      </c>
      <c r="AH65" t="s">
        <v>157</v>
      </c>
      <c r="AI65" t="s">
        <v>157</v>
      </c>
      <c r="AJ65" t="s">
        <v>156</v>
      </c>
      <c r="AK65" t="s">
        <v>156</v>
      </c>
      <c r="AL65" t="s">
        <v>316</v>
      </c>
      <c r="AM65" t="s">
        <v>157</v>
      </c>
      <c r="AN65" t="s">
        <v>156</v>
      </c>
      <c r="AO65" t="s">
        <v>157</v>
      </c>
      <c r="AP65" t="s">
        <v>157</v>
      </c>
      <c r="AQ65" t="s">
        <v>157</v>
      </c>
      <c r="AR65" t="s">
        <v>157</v>
      </c>
      <c r="AS65" t="s">
        <v>156</v>
      </c>
      <c r="AT65" t="s">
        <v>156</v>
      </c>
      <c r="AU65" t="s">
        <v>156</v>
      </c>
      <c r="AV65" t="s">
        <v>156</v>
      </c>
      <c r="AW65" t="s">
        <v>316</v>
      </c>
      <c r="AX65" t="s">
        <v>634</v>
      </c>
      <c r="AY65" t="s">
        <v>156</v>
      </c>
      <c r="AZ65" t="s">
        <v>156</v>
      </c>
      <c r="BA65" t="s">
        <v>157</v>
      </c>
      <c r="BB65" t="s">
        <v>157</v>
      </c>
      <c r="BC65" t="s">
        <v>156</v>
      </c>
      <c r="BD65" t="s">
        <v>156</v>
      </c>
      <c r="BE65" t="s">
        <v>157</v>
      </c>
      <c r="BF65" t="s">
        <v>157</v>
      </c>
      <c r="BG65" t="s">
        <v>157</v>
      </c>
      <c r="BH65" t="s">
        <v>157</v>
      </c>
      <c r="BI65" t="s">
        <v>156</v>
      </c>
      <c r="BJ65" t="s">
        <v>156</v>
      </c>
      <c r="BK65" t="s">
        <v>157</v>
      </c>
      <c r="BL65" t="s">
        <v>157</v>
      </c>
      <c r="BM65" t="s">
        <v>156</v>
      </c>
      <c r="BN65" t="s">
        <v>156</v>
      </c>
      <c r="BO65" t="s">
        <v>316</v>
      </c>
      <c r="BP65" t="s">
        <v>635</v>
      </c>
      <c r="BQ65" t="s">
        <v>316</v>
      </c>
      <c r="BS65" t="s">
        <v>316</v>
      </c>
      <c r="BT65" t="s">
        <v>316</v>
      </c>
      <c r="BU65" t="s">
        <v>316</v>
      </c>
      <c r="BV65" t="s">
        <v>316</v>
      </c>
      <c r="BW65" t="s">
        <v>316</v>
      </c>
      <c r="BX65" t="s">
        <v>316</v>
      </c>
      <c r="BY65" t="s">
        <v>316</v>
      </c>
      <c r="BZ65" t="s">
        <v>316</v>
      </c>
      <c r="CA65"/>
      <c r="CB65"/>
      <c r="CC65"/>
      <c r="CD65"/>
      <c r="CE65"/>
      <c r="CF65"/>
      <c r="CG65"/>
      <c r="CH65"/>
      <c r="CI65"/>
      <c r="CJ65"/>
      <c r="CK65"/>
      <c r="CL65"/>
    </row>
    <row r="66" spans="1:90" x14ac:dyDescent="0.25">
      <c r="A66" t="s">
        <v>636</v>
      </c>
      <c r="B66" t="s">
        <v>11</v>
      </c>
      <c r="C66" s="122">
        <v>43949.078276469911</v>
      </c>
      <c r="D66" t="s">
        <v>157</v>
      </c>
      <c r="E66" t="s">
        <v>156</v>
      </c>
      <c r="F66" t="s">
        <v>156</v>
      </c>
      <c r="G66" t="s">
        <v>156</v>
      </c>
      <c r="H66" t="s">
        <v>156</v>
      </c>
      <c r="I66" t="s">
        <v>156</v>
      </c>
      <c r="J66" t="s">
        <v>156</v>
      </c>
      <c r="K66" t="s">
        <v>156</v>
      </c>
      <c r="L66" t="s">
        <v>156</v>
      </c>
      <c r="M66" t="s">
        <v>157</v>
      </c>
      <c r="N66" t="s">
        <v>157</v>
      </c>
      <c r="O66" t="s">
        <v>156</v>
      </c>
      <c r="P66" t="s">
        <v>156</v>
      </c>
      <c r="Q66" t="s">
        <v>156</v>
      </c>
      <c r="R66" t="s">
        <v>156</v>
      </c>
      <c r="S66" t="s">
        <v>156</v>
      </c>
      <c r="T66" t="s">
        <v>156</v>
      </c>
      <c r="U66" t="s">
        <v>316</v>
      </c>
      <c r="V66" t="s">
        <v>316</v>
      </c>
      <c r="W66" t="s">
        <v>637</v>
      </c>
      <c r="X66" t="s">
        <v>156</v>
      </c>
      <c r="Y66" t="s">
        <v>156</v>
      </c>
      <c r="Z66" t="s">
        <v>157</v>
      </c>
      <c r="AA66" t="s">
        <v>157</v>
      </c>
      <c r="AB66" t="s">
        <v>157</v>
      </c>
      <c r="AC66" t="s">
        <v>156</v>
      </c>
      <c r="AD66" t="s">
        <v>156</v>
      </c>
      <c r="AE66" t="s">
        <v>157</v>
      </c>
      <c r="AF66" t="s">
        <v>156</v>
      </c>
      <c r="AG66" t="s">
        <v>156</v>
      </c>
      <c r="AH66" t="s">
        <v>156</v>
      </c>
      <c r="AI66" t="s">
        <v>156</v>
      </c>
      <c r="AJ66" t="s">
        <v>156</v>
      </c>
      <c r="AK66" t="s">
        <v>156</v>
      </c>
      <c r="AL66" t="s">
        <v>316</v>
      </c>
      <c r="AM66" t="s">
        <v>156</v>
      </c>
      <c r="AN66" t="s">
        <v>156</v>
      </c>
      <c r="AO66" t="s">
        <v>156</v>
      </c>
      <c r="AP66" t="s">
        <v>156</v>
      </c>
      <c r="AQ66" t="s">
        <v>156</v>
      </c>
      <c r="AR66" t="s">
        <v>156</v>
      </c>
      <c r="AS66" t="s">
        <v>156</v>
      </c>
      <c r="AT66" t="s">
        <v>156</v>
      </c>
      <c r="AU66" t="s">
        <v>156</v>
      </c>
      <c r="AV66" t="s">
        <v>156</v>
      </c>
      <c r="AW66" t="s">
        <v>316</v>
      </c>
      <c r="AX66" t="s">
        <v>316</v>
      </c>
      <c r="AY66" t="s">
        <v>156</v>
      </c>
      <c r="AZ66" t="s">
        <v>156</v>
      </c>
      <c r="BA66" t="s">
        <v>157</v>
      </c>
      <c r="BB66" t="s">
        <v>157</v>
      </c>
      <c r="BC66" t="s">
        <v>156</v>
      </c>
      <c r="BD66" t="s">
        <v>156</v>
      </c>
      <c r="BE66" t="s">
        <v>156</v>
      </c>
      <c r="BF66" t="s">
        <v>156</v>
      </c>
      <c r="BG66" t="s">
        <v>157</v>
      </c>
      <c r="BH66" t="s">
        <v>157</v>
      </c>
      <c r="BI66" t="s">
        <v>156</v>
      </c>
      <c r="BJ66" t="s">
        <v>156</v>
      </c>
      <c r="BK66" t="s">
        <v>157</v>
      </c>
      <c r="BL66" t="s">
        <v>157</v>
      </c>
      <c r="BM66" t="s">
        <v>156</v>
      </c>
      <c r="BN66" t="s">
        <v>156</v>
      </c>
      <c r="BO66" t="s">
        <v>316</v>
      </c>
      <c r="BP66" t="s">
        <v>316</v>
      </c>
      <c r="BQ66" t="s">
        <v>156</v>
      </c>
      <c r="BS66" t="s">
        <v>157</v>
      </c>
      <c r="BT66" t="s">
        <v>156</v>
      </c>
      <c r="BU66" t="s">
        <v>156</v>
      </c>
      <c r="BV66" t="s">
        <v>157</v>
      </c>
      <c r="BW66" t="s">
        <v>157</v>
      </c>
      <c r="BX66" t="s">
        <v>156</v>
      </c>
      <c r="BY66" t="s">
        <v>156</v>
      </c>
      <c r="BZ66" t="s">
        <v>316</v>
      </c>
      <c r="CA66"/>
      <c r="CB66"/>
      <c r="CC66"/>
      <c r="CD66"/>
      <c r="CE66"/>
      <c r="CF66"/>
      <c r="CG66"/>
      <c r="CH66"/>
      <c r="CI66"/>
      <c r="CJ66"/>
      <c r="CK66"/>
      <c r="CL66"/>
    </row>
    <row r="67" spans="1:90" x14ac:dyDescent="0.25">
      <c r="A67" t="s">
        <v>638</v>
      </c>
      <c r="B67" t="s">
        <v>11</v>
      </c>
      <c r="C67" s="122">
        <v>43964.534972407404</v>
      </c>
      <c r="D67" t="s">
        <v>157</v>
      </c>
      <c r="E67" t="s">
        <v>156</v>
      </c>
      <c r="F67" t="s">
        <v>156</v>
      </c>
      <c r="G67" t="s">
        <v>156</v>
      </c>
      <c r="H67" t="s">
        <v>156</v>
      </c>
      <c r="I67" t="s">
        <v>156</v>
      </c>
      <c r="J67" t="s">
        <v>156</v>
      </c>
      <c r="K67" t="s">
        <v>157</v>
      </c>
      <c r="L67" t="s">
        <v>157</v>
      </c>
      <c r="M67" t="s">
        <v>157</v>
      </c>
      <c r="N67" t="s">
        <v>157</v>
      </c>
      <c r="O67" t="s">
        <v>156</v>
      </c>
      <c r="P67" t="s">
        <v>156</v>
      </c>
      <c r="Q67" t="s">
        <v>156</v>
      </c>
      <c r="R67" t="s">
        <v>156</v>
      </c>
      <c r="S67" t="s">
        <v>157</v>
      </c>
      <c r="T67" t="s">
        <v>156</v>
      </c>
      <c r="U67" t="s">
        <v>639</v>
      </c>
      <c r="V67" t="s">
        <v>316</v>
      </c>
      <c r="W67" t="s">
        <v>640</v>
      </c>
      <c r="X67" t="s">
        <v>156</v>
      </c>
      <c r="Y67" t="s">
        <v>157</v>
      </c>
      <c r="Z67" t="s">
        <v>156</v>
      </c>
      <c r="AA67" t="s">
        <v>156</v>
      </c>
      <c r="AB67" t="s">
        <v>156</v>
      </c>
      <c r="AC67" t="s">
        <v>156</v>
      </c>
      <c r="AD67" t="s">
        <v>157</v>
      </c>
      <c r="AE67" t="s">
        <v>157</v>
      </c>
      <c r="AF67" t="s">
        <v>157</v>
      </c>
      <c r="AG67" t="s">
        <v>157</v>
      </c>
      <c r="AH67" t="s">
        <v>156</v>
      </c>
      <c r="AI67" t="s">
        <v>156</v>
      </c>
      <c r="AJ67" t="s">
        <v>156</v>
      </c>
      <c r="AK67" t="s">
        <v>156</v>
      </c>
      <c r="AL67" t="s">
        <v>316</v>
      </c>
      <c r="AM67" t="s">
        <v>156</v>
      </c>
      <c r="AN67" t="s">
        <v>156</v>
      </c>
      <c r="AO67" t="s">
        <v>157</v>
      </c>
      <c r="AP67" t="s">
        <v>157</v>
      </c>
      <c r="AQ67" t="s">
        <v>156</v>
      </c>
      <c r="AR67" t="s">
        <v>156</v>
      </c>
      <c r="AS67" t="s">
        <v>157</v>
      </c>
      <c r="AT67" t="s">
        <v>157</v>
      </c>
      <c r="AU67" t="s">
        <v>156</v>
      </c>
      <c r="AV67" t="s">
        <v>156</v>
      </c>
      <c r="AW67" t="s">
        <v>316</v>
      </c>
      <c r="AX67" t="s">
        <v>641</v>
      </c>
      <c r="AY67" t="s">
        <v>157</v>
      </c>
      <c r="AZ67" t="s">
        <v>157</v>
      </c>
      <c r="BA67" t="s">
        <v>157</v>
      </c>
      <c r="BB67" t="s">
        <v>157</v>
      </c>
      <c r="BC67" t="s">
        <v>157</v>
      </c>
      <c r="BD67" t="s">
        <v>157</v>
      </c>
      <c r="BE67" t="s">
        <v>157</v>
      </c>
      <c r="BF67" t="s">
        <v>157</v>
      </c>
      <c r="BG67" t="s">
        <v>157</v>
      </c>
      <c r="BH67" t="s">
        <v>157</v>
      </c>
      <c r="BI67" t="s">
        <v>157</v>
      </c>
      <c r="BJ67" t="s">
        <v>157</v>
      </c>
      <c r="BK67" t="s">
        <v>157</v>
      </c>
      <c r="BL67" t="s">
        <v>157</v>
      </c>
      <c r="BM67" t="s">
        <v>156</v>
      </c>
      <c r="BN67" t="s">
        <v>156</v>
      </c>
      <c r="BO67" t="s">
        <v>316</v>
      </c>
      <c r="BP67" t="s">
        <v>642</v>
      </c>
      <c r="BQ67" t="s">
        <v>156</v>
      </c>
      <c r="BS67" t="s">
        <v>156</v>
      </c>
      <c r="BT67" t="s">
        <v>156</v>
      </c>
      <c r="BU67" t="s">
        <v>156</v>
      </c>
      <c r="BV67" t="s">
        <v>156</v>
      </c>
      <c r="BW67" t="s">
        <v>156</v>
      </c>
      <c r="BX67" t="s">
        <v>156</v>
      </c>
      <c r="BY67" t="s">
        <v>156</v>
      </c>
      <c r="BZ67" t="s">
        <v>316</v>
      </c>
      <c r="CA67"/>
      <c r="CB67"/>
      <c r="CC67"/>
      <c r="CD67"/>
      <c r="CE67"/>
      <c r="CF67"/>
      <c r="CG67"/>
      <c r="CH67"/>
      <c r="CI67"/>
      <c r="CJ67"/>
      <c r="CK67"/>
      <c r="CL67"/>
    </row>
    <row r="68" spans="1:90" x14ac:dyDescent="0.25">
      <c r="A68" t="s">
        <v>643</v>
      </c>
      <c r="B68" t="s">
        <v>11</v>
      </c>
      <c r="C68" s="122">
        <v>43921.233528402779</v>
      </c>
      <c r="D68" t="s">
        <v>157</v>
      </c>
      <c r="E68" t="s">
        <v>157</v>
      </c>
      <c r="F68" t="s">
        <v>157</v>
      </c>
      <c r="G68" t="s">
        <v>156</v>
      </c>
      <c r="H68" t="s">
        <v>156</v>
      </c>
      <c r="I68" t="s">
        <v>157</v>
      </c>
      <c r="J68" t="s">
        <v>157</v>
      </c>
      <c r="K68" t="s">
        <v>156</v>
      </c>
      <c r="L68" t="s">
        <v>156</v>
      </c>
      <c r="M68" t="s">
        <v>156</v>
      </c>
      <c r="N68" t="s">
        <v>156</v>
      </c>
      <c r="O68" t="s">
        <v>156</v>
      </c>
      <c r="P68" t="s">
        <v>156</v>
      </c>
      <c r="Q68" t="s">
        <v>156</v>
      </c>
      <c r="R68" t="s">
        <v>156</v>
      </c>
      <c r="S68" t="s">
        <v>156</v>
      </c>
      <c r="T68" t="s">
        <v>156</v>
      </c>
      <c r="U68" t="s">
        <v>644</v>
      </c>
      <c r="V68" t="s">
        <v>645</v>
      </c>
      <c r="W68" t="s">
        <v>646</v>
      </c>
      <c r="X68" t="s">
        <v>156</v>
      </c>
      <c r="Y68" t="s">
        <v>316</v>
      </c>
      <c r="Z68" t="s">
        <v>316</v>
      </c>
      <c r="AA68" t="s">
        <v>316</v>
      </c>
      <c r="AB68" t="s">
        <v>316</v>
      </c>
      <c r="AC68" t="s">
        <v>316</v>
      </c>
      <c r="AD68" t="s">
        <v>156</v>
      </c>
      <c r="AE68" t="s">
        <v>156</v>
      </c>
      <c r="AF68" t="s">
        <v>156</v>
      </c>
      <c r="AG68" t="s">
        <v>156</v>
      </c>
      <c r="AH68" t="s">
        <v>156</v>
      </c>
      <c r="AI68" t="s">
        <v>156</v>
      </c>
      <c r="AJ68" t="s">
        <v>157</v>
      </c>
      <c r="AK68" t="s">
        <v>156</v>
      </c>
      <c r="AL68" t="s">
        <v>647</v>
      </c>
      <c r="AM68" t="s">
        <v>156</v>
      </c>
      <c r="AN68" t="s">
        <v>156</v>
      </c>
      <c r="AO68" t="s">
        <v>156</v>
      </c>
      <c r="AP68" t="s">
        <v>156</v>
      </c>
      <c r="AQ68" t="s">
        <v>156</v>
      </c>
      <c r="AR68" t="s">
        <v>156</v>
      </c>
      <c r="AS68" t="s">
        <v>156</v>
      </c>
      <c r="AT68" t="s">
        <v>156</v>
      </c>
      <c r="AU68" t="s">
        <v>157</v>
      </c>
      <c r="AV68" t="s">
        <v>157</v>
      </c>
      <c r="AW68" t="s">
        <v>648</v>
      </c>
      <c r="AX68" t="s">
        <v>649</v>
      </c>
      <c r="AY68" t="s">
        <v>157</v>
      </c>
      <c r="AZ68" t="s">
        <v>157</v>
      </c>
      <c r="BA68" t="s">
        <v>157</v>
      </c>
      <c r="BB68" t="s">
        <v>157</v>
      </c>
      <c r="BC68" t="s">
        <v>156</v>
      </c>
      <c r="BD68" t="s">
        <v>156</v>
      </c>
      <c r="BE68" t="s">
        <v>157</v>
      </c>
      <c r="BF68" t="s">
        <v>157</v>
      </c>
      <c r="BG68" t="s">
        <v>157</v>
      </c>
      <c r="BH68" t="s">
        <v>157</v>
      </c>
      <c r="BI68" t="s">
        <v>157</v>
      </c>
      <c r="BJ68" t="s">
        <v>157</v>
      </c>
      <c r="BK68" t="s">
        <v>157</v>
      </c>
      <c r="BL68" t="s">
        <v>157</v>
      </c>
      <c r="BM68" t="s">
        <v>156</v>
      </c>
      <c r="BN68" t="s">
        <v>156</v>
      </c>
      <c r="BO68" t="s">
        <v>316</v>
      </c>
      <c r="BP68" t="s">
        <v>650</v>
      </c>
      <c r="BQ68" t="s">
        <v>316</v>
      </c>
      <c r="BS68" t="s">
        <v>316</v>
      </c>
      <c r="BT68" t="s">
        <v>316</v>
      </c>
      <c r="BU68" t="s">
        <v>316</v>
      </c>
      <c r="BV68" t="s">
        <v>316</v>
      </c>
      <c r="BW68" t="s">
        <v>316</v>
      </c>
      <c r="BX68" t="s">
        <v>316</v>
      </c>
      <c r="BY68" t="s">
        <v>316</v>
      </c>
      <c r="BZ68" t="s">
        <v>316</v>
      </c>
      <c r="CA68"/>
      <c r="CB68"/>
      <c r="CC68"/>
      <c r="CD68"/>
      <c r="CE68"/>
      <c r="CF68"/>
      <c r="CG68"/>
      <c r="CH68"/>
      <c r="CI68"/>
      <c r="CJ68"/>
      <c r="CK68"/>
      <c r="CL68"/>
    </row>
    <row r="69" spans="1:90" x14ac:dyDescent="0.25">
      <c r="A69" t="s">
        <v>651</v>
      </c>
      <c r="B69" t="s">
        <v>11</v>
      </c>
      <c r="C69" s="122">
        <v>43959.079853009258</v>
      </c>
      <c r="D69" t="s">
        <v>157</v>
      </c>
      <c r="E69" t="s">
        <v>157</v>
      </c>
      <c r="F69" t="s">
        <v>157</v>
      </c>
      <c r="G69" t="s">
        <v>157</v>
      </c>
      <c r="H69" t="s">
        <v>157</v>
      </c>
      <c r="I69" t="s">
        <v>157</v>
      </c>
      <c r="J69" t="s">
        <v>157</v>
      </c>
      <c r="K69" t="s">
        <v>157</v>
      </c>
      <c r="L69" t="s">
        <v>157</v>
      </c>
      <c r="M69" t="s">
        <v>157</v>
      </c>
      <c r="N69" t="s">
        <v>157</v>
      </c>
      <c r="O69" t="s">
        <v>157</v>
      </c>
      <c r="P69" t="s">
        <v>157</v>
      </c>
      <c r="Q69" t="s">
        <v>156</v>
      </c>
      <c r="R69" t="s">
        <v>156</v>
      </c>
      <c r="S69" t="s">
        <v>156</v>
      </c>
      <c r="T69" t="s">
        <v>156</v>
      </c>
      <c r="U69" t="s">
        <v>652</v>
      </c>
      <c r="V69" t="s">
        <v>316</v>
      </c>
      <c r="W69" t="s">
        <v>653</v>
      </c>
      <c r="X69" t="s">
        <v>156</v>
      </c>
      <c r="Y69" t="s">
        <v>157</v>
      </c>
      <c r="Z69" t="s">
        <v>157</v>
      </c>
      <c r="AA69" t="s">
        <v>156</v>
      </c>
      <c r="AB69" t="s">
        <v>157</v>
      </c>
      <c r="AC69" t="s">
        <v>156</v>
      </c>
      <c r="AD69" t="s">
        <v>157</v>
      </c>
      <c r="AE69" t="s">
        <v>156</v>
      </c>
      <c r="AF69" t="s">
        <v>157</v>
      </c>
      <c r="AG69" t="s">
        <v>157</v>
      </c>
      <c r="AH69" t="s">
        <v>157</v>
      </c>
      <c r="AI69" t="s">
        <v>157</v>
      </c>
      <c r="AJ69" t="s">
        <v>156</v>
      </c>
      <c r="AK69" t="s">
        <v>156</v>
      </c>
      <c r="AL69" t="s">
        <v>654</v>
      </c>
      <c r="AM69" t="s">
        <v>156</v>
      </c>
      <c r="AN69" t="s">
        <v>156</v>
      </c>
      <c r="AO69" t="s">
        <v>157</v>
      </c>
      <c r="AP69" t="s">
        <v>157</v>
      </c>
      <c r="AQ69" t="s">
        <v>157</v>
      </c>
      <c r="AR69" t="s">
        <v>157</v>
      </c>
      <c r="AS69" t="s">
        <v>156</v>
      </c>
      <c r="AT69" t="s">
        <v>156</v>
      </c>
      <c r="AU69" t="s">
        <v>156</v>
      </c>
      <c r="AV69" t="s">
        <v>156</v>
      </c>
      <c r="AW69" t="s">
        <v>655</v>
      </c>
      <c r="AX69" t="s">
        <v>656</v>
      </c>
      <c r="AY69" t="s">
        <v>157</v>
      </c>
      <c r="AZ69" t="s">
        <v>157</v>
      </c>
      <c r="BA69" t="s">
        <v>157</v>
      </c>
      <c r="BB69" t="s">
        <v>157</v>
      </c>
      <c r="BC69" t="s">
        <v>157</v>
      </c>
      <c r="BD69" t="s">
        <v>156</v>
      </c>
      <c r="BE69" t="s">
        <v>157</v>
      </c>
      <c r="BF69" t="s">
        <v>157</v>
      </c>
      <c r="BG69" t="s">
        <v>157</v>
      </c>
      <c r="BH69" t="s">
        <v>156</v>
      </c>
      <c r="BI69" t="s">
        <v>157</v>
      </c>
      <c r="BJ69" t="s">
        <v>157</v>
      </c>
      <c r="BK69" t="s">
        <v>157</v>
      </c>
      <c r="BL69" t="s">
        <v>156</v>
      </c>
      <c r="BM69" t="s">
        <v>156</v>
      </c>
      <c r="BN69" t="s">
        <v>156</v>
      </c>
      <c r="BO69" t="s">
        <v>657</v>
      </c>
      <c r="BP69" t="s">
        <v>316</v>
      </c>
      <c r="BQ69" t="s">
        <v>156</v>
      </c>
      <c r="BS69" t="s">
        <v>156</v>
      </c>
      <c r="BT69" t="s">
        <v>157</v>
      </c>
      <c r="BU69" t="s">
        <v>156</v>
      </c>
      <c r="BV69" t="s">
        <v>157</v>
      </c>
      <c r="BW69" t="s">
        <v>156</v>
      </c>
      <c r="BX69" t="s">
        <v>157</v>
      </c>
      <c r="BY69" t="s">
        <v>156</v>
      </c>
      <c r="BZ69" t="s">
        <v>316</v>
      </c>
      <c r="CA69"/>
      <c r="CB69"/>
      <c r="CC69"/>
      <c r="CD69"/>
      <c r="CE69"/>
      <c r="CF69"/>
      <c r="CG69"/>
      <c r="CH69"/>
      <c r="CI69"/>
      <c r="CJ69"/>
      <c r="CK69"/>
      <c r="CL69"/>
    </row>
    <row r="70" spans="1:90" x14ac:dyDescent="0.25">
      <c r="A70" t="s">
        <v>658</v>
      </c>
      <c r="B70" t="s">
        <v>11</v>
      </c>
      <c r="C70" s="122">
        <v>43923.407488287034</v>
      </c>
      <c r="D70" t="s">
        <v>157</v>
      </c>
      <c r="E70" t="s">
        <v>157</v>
      </c>
      <c r="F70" t="s">
        <v>156</v>
      </c>
      <c r="G70" t="s">
        <v>156</v>
      </c>
      <c r="H70" t="s">
        <v>156</v>
      </c>
      <c r="I70" t="s">
        <v>156</v>
      </c>
      <c r="J70" t="s">
        <v>156</v>
      </c>
      <c r="K70" t="s">
        <v>157</v>
      </c>
      <c r="L70" t="s">
        <v>156</v>
      </c>
      <c r="M70" t="s">
        <v>157</v>
      </c>
      <c r="N70" t="s">
        <v>157</v>
      </c>
      <c r="O70" t="s">
        <v>157</v>
      </c>
      <c r="P70" t="s">
        <v>156</v>
      </c>
      <c r="Q70" t="s">
        <v>156</v>
      </c>
      <c r="R70" t="s">
        <v>156</v>
      </c>
      <c r="S70" t="s">
        <v>156</v>
      </c>
      <c r="T70" t="s">
        <v>156</v>
      </c>
      <c r="U70" t="s">
        <v>659</v>
      </c>
      <c r="V70" t="s">
        <v>316</v>
      </c>
      <c r="W70" t="s">
        <v>660</v>
      </c>
      <c r="X70" t="s">
        <v>157</v>
      </c>
      <c r="Y70" t="s">
        <v>316</v>
      </c>
      <c r="Z70" t="s">
        <v>316</v>
      </c>
      <c r="AA70" t="s">
        <v>316</v>
      </c>
      <c r="AB70" t="s">
        <v>316</v>
      </c>
      <c r="AC70" t="s">
        <v>316</v>
      </c>
      <c r="AD70" t="s">
        <v>156</v>
      </c>
      <c r="AE70" t="s">
        <v>156</v>
      </c>
      <c r="AF70" t="s">
        <v>156</v>
      </c>
      <c r="AG70" t="s">
        <v>156</v>
      </c>
      <c r="AH70" t="s">
        <v>156</v>
      </c>
      <c r="AI70" t="s">
        <v>156</v>
      </c>
      <c r="AJ70" t="s">
        <v>156</v>
      </c>
      <c r="AK70" t="s">
        <v>156</v>
      </c>
      <c r="AL70" t="s">
        <v>661</v>
      </c>
      <c r="AM70" t="s">
        <v>156</v>
      </c>
      <c r="AN70" t="s">
        <v>156</v>
      </c>
      <c r="AO70" t="s">
        <v>157</v>
      </c>
      <c r="AP70" t="s">
        <v>157</v>
      </c>
      <c r="AQ70" t="s">
        <v>157</v>
      </c>
      <c r="AR70" t="s">
        <v>157</v>
      </c>
      <c r="AS70" t="s">
        <v>157</v>
      </c>
      <c r="AT70" t="s">
        <v>157</v>
      </c>
      <c r="AU70" t="s">
        <v>156</v>
      </c>
      <c r="AV70" t="s">
        <v>156</v>
      </c>
      <c r="AW70" t="s">
        <v>662</v>
      </c>
      <c r="AX70" t="s">
        <v>663</v>
      </c>
      <c r="AY70" t="s">
        <v>157</v>
      </c>
      <c r="AZ70" t="s">
        <v>157</v>
      </c>
      <c r="BA70" t="s">
        <v>157</v>
      </c>
      <c r="BB70" t="s">
        <v>157</v>
      </c>
      <c r="BC70" t="s">
        <v>156</v>
      </c>
      <c r="BD70" t="s">
        <v>156</v>
      </c>
      <c r="BE70" t="s">
        <v>157</v>
      </c>
      <c r="BF70" t="s">
        <v>157</v>
      </c>
      <c r="BG70" t="s">
        <v>157</v>
      </c>
      <c r="BH70" t="s">
        <v>157</v>
      </c>
      <c r="BI70" t="s">
        <v>157</v>
      </c>
      <c r="BJ70" t="s">
        <v>157</v>
      </c>
      <c r="BK70" t="s">
        <v>157</v>
      </c>
      <c r="BL70" t="s">
        <v>157</v>
      </c>
      <c r="BM70" t="s">
        <v>156</v>
      </c>
      <c r="BN70" t="s">
        <v>156</v>
      </c>
      <c r="BO70" t="s">
        <v>316</v>
      </c>
      <c r="BP70" t="s">
        <v>664</v>
      </c>
      <c r="BQ70" t="s">
        <v>316</v>
      </c>
      <c r="BS70" t="s">
        <v>316</v>
      </c>
      <c r="BT70" t="s">
        <v>316</v>
      </c>
      <c r="BU70" t="s">
        <v>316</v>
      </c>
      <c r="BV70" t="s">
        <v>316</v>
      </c>
      <c r="BW70" t="s">
        <v>316</v>
      </c>
      <c r="BX70" t="s">
        <v>316</v>
      </c>
      <c r="BY70" t="s">
        <v>316</v>
      </c>
      <c r="BZ70" t="s">
        <v>316</v>
      </c>
      <c r="CA70"/>
      <c r="CB70"/>
      <c r="CC70"/>
      <c r="CD70"/>
      <c r="CE70"/>
      <c r="CF70"/>
      <c r="CG70"/>
      <c r="CH70"/>
      <c r="CI70"/>
      <c r="CJ70"/>
      <c r="CK70"/>
      <c r="CL70"/>
    </row>
    <row r="71" spans="1:90" x14ac:dyDescent="0.25">
      <c r="A71" t="s">
        <v>665</v>
      </c>
      <c r="B71" t="s">
        <v>11</v>
      </c>
      <c r="C71" s="122">
        <v>43949.452495879625</v>
      </c>
      <c r="D71" t="s">
        <v>157</v>
      </c>
      <c r="E71" t="s">
        <v>156</v>
      </c>
      <c r="F71" t="s">
        <v>156</v>
      </c>
      <c r="G71" t="s">
        <v>156</v>
      </c>
      <c r="H71" t="s">
        <v>156</v>
      </c>
      <c r="I71" t="s">
        <v>156</v>
      </c>
      <c r="J71" t="s">
        <v>156</v>
      </c>
      <c r="K71" t="s">
        <v>156</v>
      </c>
      <c r="L71" t="s">
        <v>156</v>
      </c>
      <c r="M71" t="s">
        <v>157</v>
      </c>
      <c r="N71" t="s">
        <v>157</v>
      </c>
      <c r="O71" t="s">
        <v>157</v>
      </c>
      <c r="P71" t="s">
        <v>157</v>
      </c>
      <c r="Q71" t="s">
        <v>156</v>
      </c>
      <c r="R71" t="s">
        <v>156</v>
      </c>
      <c r="S71" t="s">
        <v>156</v>
      </c>
      <c r="T71" t="s">
        <v>156</v>
      </c>
      <c r="U71" t="s">
        <v>316</v>
      </c>
      <c r="V71" t="s">
        <v>316</v>
      </c>
      <c r="W71" t="s">
        <v>666</v>
      </c>
      <c r="X71" t="s">
        <v>157</v>
      </c>
      <c r="Y71" t="s">
        <v>156</v>
      </c>
      <c r="Z71" t="s">
        <v>156</v>
      </c>
      <c r="AA71" t="s">
        <v>156</v>
      </c>
      <c r="AB71" t="s">
        <v>157</v>
      </c>
      <c r="AC71" t="s">
        <v>156</v>
      </c>
      <c r="AD71" t="s">
        <v>157</v>
      </c>
      <c r="AE71" t="s">
        <v>157</v>
      </c>
      <c r="AF71" t="s">
        <v>157</v>
      </c>
      <c r="AG71" t="s">
        <v>157</v>
      </c>
      <c r="AH71" t="s">
        <v>156</v>
      </c>
      <c r="AI71" t="s">
        <v>156</v>
      </c>
      <c r="AJ71" t="s">
        <v>156</v>
      </c>
      <c r="AK71" t="s">
        <v>156</v>
      </c>
      <c r="AL71" t="s">
        <v>316</v>
      </c>
      <c r="AM71" t="s">
        <v>157</v>
      </c>
      <c r="AN71" t="s">
        <v>157</v>
      </c>
      <c r="AO71" t="s">
        <v>156</v>
      </c>
      <c r="AP71" t="s">
        <v>156</v>
      </c>
      <c r="AQ71" t="s">
        <v>157</v>
      </c>
      <c r="AR71" t="s">
        <v>157</v>
      </c>
      <c r="AS71" t="s">
        <v>157</v>
      </c>
      <c r="AT71" t="s">
        <v>157</v>
      </c>
      <c r="AU71" t="s">
        <v>157</v>
      </c>
      <c r="AV71" t="s">
        <v>157</v>
      </c>
      <c r="AW71" t="s">
        <v>667</v>
      </c>
      <c r="AX71" t="s">
        <v>668</v>
      </c>
      <c r="AY71" t="s">
        <v>157</v>
      </c>
      <c r="AZ71" t="s">
        <v>157</v>
      </c>
      <c r="BA71" t="s">
        <v>157</v>
      </c>
      <c r="BB71" t="s">
        <v>157</v>
      </c>
      <c r="BC71" t="s">
        <v>156</v>
      </c>
      <c r="BD71" t="s">
        <v>156</v>
      </c>
      <c r="BE71" t="s">
        <v>157</v>
      </c>
      <c r="BF71" t="s">
        <v>157</v>
      </c>
      <c r="BG71" t="s">
        <v>156</v>
      </c>
      <c r="BH71" t="s">
        <v>157</v>
      </c>
      <c r="BI71" t="s">
        <v>157</v>
      </c>
      <c r="BJ71" t="s">
        <v>157</v>
      </c>
      <c r="BK71" t="s">
        <v>157</v>
      </c>
      <c r="BL71" t="s">
        <v>157</v>
      </c>
      <c r="BM71" t="s">
        <v>157</v>
      </c>
      <c r="BN71" t="s">
        <v>157</v>
      </c>
      <c r="BO71" t="s">
        <v>669</v>
      </c>
      <c r="BP71" t="s">
        <v>670</v>
      </c>
      <c r="BQ71" t="s">
        <v>156</v>
      </c>
      <c r="BS71" t="s">
        <v>157</v>
      </c>
      <c r="BT71" t="s">
        <v>156</v>
      </c>
      <c r="BU71" t="s">
        <v>156</v>
      </c>
      <c r="BV71" t="s">
        <v>156</v>
      </c>
      <c r="BW71" t="s">
        <v>156</v>
      </c>
      <c r="BX71" t="s">
        <v>157</v>
      </c>
      <c r="BY71" t="s">
        <v>157</v>
      </c>
      <c r="BZ71" t="s">
        <v>671</v>
      </c>
      <c r="CA71"/>
      <c r="CB71"/>
      <c r="CC71"/>
      <c r="CD71"/>
      <c r="CE71"/>
      <c r="CF71"/>
      <c r="CG71"/>
      <c r="CH71"/>
      <c r="CI71"/>
      <c r="CJ71"/>
      <c r="CK71"/>
      <c r="CL71"/>
    </row>
    <row r="72" spans="1:90" x14ac:dyDescent="0.25">
      <c r="A72" t="s">
        <v>672</v>
      </c>
      <c r="B72" t="s">
        <v>12</v>
      </c>
      <c r="C72" s="122">
        <v>43922.807056006946</v>
      </c>
      <c r="D72" t="s">
        <v>157</v>
      </c>
      <c r="E72" t="s">
        <v>157</v>
      </c>
      <c r="F72" t="s">
        <v>157</v>
      </c>
      <c r="G72" t="s">
        <v>156</v>
      </c>
      <c r="H72" t="s">
        <v>156</v>
      </c>
      <c r="I72" t="s">
        <v>156</v>
      </c>
      <c r="J72" t="s">
        <v>156</v>
      </c>
      <c r="K72" t="s">
        <v>157</v>
      </c>
      <c r="L72" t="s">
        <v>157</v>
      </c>
      <c r="M72" t="s">
        <v>157</v>
      </c>
      <c r="N72" t="s">
        <v>157</v>
      </c>
      <c r="O72" t="s">
        <v>157</v>
      </c>
      <c r="P72" t="s">
        <v>157</v>
      </c>
      <c r="Q72" t="s">
        <v>156</v>
      </c>
      <c r="R72" t="s">
        <v>156</v>
      </c>
      <c r="S72" t="s">
        <v>156</v>
      </c>
      <c r="T72" t="s">
        <v>156</v>
      </c>
      <c r="U72" t="s">
        <v>316</v>
      </c>
      <c r="V72" t="s">
        <v>316</v>
      </c>
      <c r="W72" t="s">
        <v>673</v>
      </c>
      <c r="X72" t="s">
        <v>157</v>
      </c>
      <c r="Y72" t="s">
        <v>316</v>
      </c>
      <c r="Z72" t="s">
        <v>316</v>
      </c>
      <c r="AA72" t="s">
        <v>316</v>
      </c>
      <c r="AB72" t="s">
        <v>316</v>
      </c>
      <c r="AC72" t="s">
        <v>316</v>
      </c>
      <c r="AD72" t="s">
        <v>157</v>
      </c>
      <c r="AE72" t="s">
        <v>156</v>
      </c>
      <c r="AF72" t="s">
        <v>156</v>
      </c>
      <c r="AG72" t="s">
        <v>156</v>
      </c>
      <c r="AH72" t="s">
        <v>156</v>
      </c>
      <c r="AI72" t="s">
        <v>156</v>
      </c>
      <c r="AJ72" t="s">
        <v>156</v>
      </c>
      <c r="AK72" t="s">
        <v>156</v>
      </c>
      <c r="AL72" t="s">
        <v>316</v>
      </c>
      <c r="AM72" t="s">
        <v>157</v>
      </c>
      <c r="AN72" t="s">
        <v>156</v>
      </c>
      <c r="AO72" t="s">
        <v>156</v>
      </c>
      <c r="AP72" t="s">
        <v>156</v>
      </c>
      <c r="AQ72" t="s">
        <v>157</v>
      </c>
      <c r="AR72" t="s">
        <v>157</v>
      </c>
      <c r="AS72" t="s">
        <v>157</v>
      </c>
      <c r="AT72" t="s">
        <v>156</v>
      </c>
      <c r="AU72" t="s">
        <v>156</v>
      </c>
      <c r="AV72" t="s">
        <v>156</v>
      </c>
      <c r="AW72" t="s">
        <v>316</v>
      </c>
      <c r="AX72" t="s">
        <v>674</v>
      </c>
      <c r="AY72" t="s">
        <v>157</v>
      </c>
      <c r="AZ72" t="s">
        <v>156</v>
      </c>
      <c r="BA72" t="s">
        <v>156</v>
      </c>
      <c r="BB72" t="s">
        <v>156</v>
      </c>
      <c r="BC72" t="s">
        <v>156</v>
      </c>
      <c r="BD72" t="s">
        <v>156</v>
      </c>
      <c r="BE72" t="s">
        <v>156</v>
      </c>
      <c r="BF72" t="s">
        <v>156</v>
      </c>
      <c r="BG72" t="s">
        <v>156</v>
      </c>
      <c r="BH72" t="s">
        <v>156</v>
      </c>
      <c r="BI72" t="s">
        <v>156</v>
      </c>
      <c r="BJ72" t="s">
        <v>156</v>
      </c>
      <c r="BK72" t="s">
        <v>157</v>
      </c>
      <c r="BL72" t="s">
        <v>156</v>
      </c>
      <c r="BM72" t="s">
        <v>156</v>
      </c>
      <c r="BN72" t="s">
        <v>156</v>
      </c>
      <c r="BO72" t="s">
        <v>316</v>
      </c>
      <c r="BP72" t="s">
        <v>675</v>
      </c>
      <c r="BQ72" t="s">
        <v>316</v>
      </c>
      <c r="BS72" t="s">
        <v>316</v>
      </c>
      <c r="BT72" t="s">
        <v>316</v>
      </c>
      <c r="BU72" t="s">
        <v>316</v>
      </c>
      <c r="BV72" t="s">
        <v>316</v>
      </c>
      <c r="BW72" t="s">
        <v>316</v>
      </c>
      <c r="BX72" t="s">
        <v>316</v>
      </c>
      <c r="BY72" t="s">
        <v>316</v>
      </c>
      <c r="BZ72" t="s">
        <v>316</v>
      </c>
      <c r="CA72"/>
      <c r="CB72"/>
      <c r="CC72"/>
      <c r="CD72"/>
      <c r="CE72"/>
      <c r="CF72"/>
      <c r="CG72"/>
      <c r="CH72"/>
      <c r="CI72"/>
      <c r="CJ72"/>
      <c r="CK72"/>
      <c r="CL72"/>
    </row>
    <row r="73" spans="1:90" x14ac:dyDescent="0.25">
      <c r="A73" t="s">
        <v>676</v>
      </c>
      <c r="B73" t="s">
        <v>12</v>
      </c>
      <c r="C73" s="122">
        <v>43966.696789409718</v>
      </c>
      <c r="D73" t="s">
        <v>157</v>
      </c>
      <c r="E73" t="s">
        <v>157</v>
      </c>
      <c r="F73" t="s">
        <v>156</v>
      </c>
      <c r="G73" t="s">
        <v>156</v>
      </c>
      <c r="H73" t="s">
        <v>157</v>
      </c>
      <c r="I73" t="s">
        <v>156</v>
      </c>
      <c r="J73" t="s">
        <v>156</v>
      </c>
      <c r="K73" t="s">
        <v>156</v>
      </c>
      <c r="L73" t="s">
        <v>156</v>
      </c>
      <c r="M73" t="s">
        <v>156</v>
      </c>
      <c r="N73" t="s">
        <v>156</v>
      </c>
      <c r="O73" t="s">
        <v>156</v>
      </c>
      <c r="P73" t="s">
        <v>156</v>
      </c>
      <c r="Q73" t="s">
        <v>156</v>
      </c>
      <c r="R73" t="s">
        <v>156</v>
      </c>
      <c r="S73" t="s">
        <v>156</v>
      </c>
      <c r="T73" t="s">
        <v>157</v>
      </c>
      <c r="U73" t="s">
        <v>677</v>
      </c>
      <c r="V73" t="s">
        <v>316</v>
      </c>
      <c r="W73" t="s">
        <v>678</v>
      </c>
      <c r="X73" t="s">
        <v>156</v>
      </c>
      <c r="Y73" t="s">
        <v>156</v>
      </c>
      <c r="Z73" t="s">
        <v>156</v>
      </c>
      <c r="AA73" t="s">
        <v>156</v>
      </c>
      <c r="AB73" t="s">
        <v>156</v>
      </c>
      <c r="AC73" t="s">
        <v>156</v>
      </c>
      <c r="AD73" t="s">
        <v>156</v>
      </c>
      <c r="AE73" t="s">
        <v>156</v>
      </c>
      <c r="AF73" t="s">
        <v>156</v>
      </c>
      <c r="AG73" t="s">
        <v>156</v>
      </c>
      <c r="AH73" t="s">
        <v>156</v>
      </c>
      <c r="AI73" t="s">
        <v>156</v>
      </c>
      <c r="AJ73" t="s">
        <v>156</v>
      </c>
      <c r="AK73" t="s">
        <v>157</v>
      </c>
      <c r="AL73" t="s">
        <v>679</v>
      </c>
      <c r="AM73" t="s">
        <v>156</v>
      </c>
      <c r="AN73" t="s">
        <v>156</v>
      </c>
      <c r="AO73" t="s">
        <v>156</v>
      </c>
      <c r="AP73" t="s">
        <v>156</v>
      </c>
      <c r="AQ73" t="s">
        <v>156</v>
      </c>
      <c r="AR73" t="s">
        <v>156</v>
      </c>
      <c r="AS73" t="s">
        <v>156</v>
      </c>
      <c r="AT73" t="s">
        <v>157</v>
      </c>
      <c r="AU73" t="s">
        <v>156</v>
      </c>
      <c r="AV73" t="s">
        <v>156</v>
      </c>
      <c r="AW73" t="s">
        <v>316</v>
      </c>
      <c r="AX73" t="s">
        <v>680</v>
      </c>
      <c r="AY73" t="s">
        <v>156</v>
      </c>
      <c r="AZ73" t="s">
        <v>157</v>
      </c>
      <c r="BA73" t="s">
        <v>156</v>
      </c>
      <c r="BB73" t="s">
        <v>157</v>
      </c>
      <c r="BC73" t="s">
        <v>156</v>
      </c>
      <c r="BD73" t="s">
        <v>156</v>
      </c>
      <c r="BE73" t="s">
        <v>156</v>
      </c>
      <c r="BF73" t="s">
        <v>156</v>
      </c>
      <c r="BG73" t="s">
        <v>156</v>
      </c>
      <c r="BH73" t="s">
        <v>156</v>
      </c>
      <c r="BI73" t="s">
        <v>156</v>
      </c>
      <c r="BJ73" t="s">
        <v>156</v>
      </c>
      <c r="BK73" t="s">
        <v>156</v>
      </c>
      <c r="BL73" t="s">
        <v>156</v>
      </c>
      <c r="BM73" t="s">
        <v>156</v>
      </c>
      <c r="BN73" t="s">
        <v>156</v>
      </c>
      <c r="BO73" t="s">
        <v>316</v>
      </c>
      <c r="BP73" t="s">
        <v>681</v>
      </c>
      <c r="BQ73" t="s">
        <v>156</v>
      </c>
      <c r="BS73" t="s">
        <v>156</v>
      </c>
      <c r="BT73" t="s">
        <v>157</v>
      </c>
      <c r="BU73" t="s">
        <v>157</v>
      </c>
      <c r="BV73" t="s">
        <v>157</v>
      </c>
      <c r="BW73" t="s">
        <v>156</v>
      </c>
      <c r="BX73" t="s">
        <v>156</v>
      </c>
      <c r="BY73" t="s">
        <v>156</v>
      </c>
      <c r="BZ73" t="s">
        <v>682</v>
      </c>
      <c r="CA73"/>
      <c r="CB73"/>
      <c r="CC73"/>
      <c r="CD73"/>
      <c r="CE73"/>
      <c r="CF73"/>
      <c r="CG73"/>
      <c r="CH73"/>
      <c r="CI73"/>
      <c r="CJ73"/>
      <c r="CK73"/>
      <c r="CL73"/>
    </row>
    <row r="74" spans="1:90" x14ac:dyDescent="0.25">
      <c r="A74" t="s">
        <v>683</v>
      </c>
      <c r="B74" t="s">
        <v>12</v>
      </c>
      <c r="C74" s="122">
        <v>43949.373379560187</v>
      </c>
      <c r="D74" t="s">
        <v>157</v>
      </c>
      <c r="E74" t="s">
        <v>157</v>
      </c>
      <c r="F74" t="s">
        <v>157</v>
      </c>
      <c r="G74" t="s">
        <v>156</v>
      </c>
      <c r="H74" t="s">
        <v>156</v>
      </c>
      <c r="I74" t="s">
        <v>157</v>
      </c>
      <c r="J74" t="s">
        <v>156</v>
      </c>
      <c r="K74" t="s">
        <v>157</v>
      </c>
      <c r="L74" t="s">
        <v>157</v>
      </c>
      <c r="M74" t="s">
        <v>157</v>
      </c>
      <c r="N74" t="s">
        <v>157</v>
      </c>
      <c r="O74" t="s">
        <v>157</v>
      </c>
      <c r="P74" t="s">
        <v>156</v>
      </c>
      <c r="Q74" t="s">
        <v>156</v>
      </c>
      <c r="R74" t="s">
        <v>156</v>
      </c>
      <c r="S74" t="s">
        <v>156</v>
      </c>
      <c r="T74" t="s">
        <v>156</v>
      </c>
      <c r="U74" t="s">
        <v>316</v>
      </c>
      <c r="V74" t="s">
        <v>684</v>
      </c>
      <c r="W74" t="s">
        <v>685</v>
      </c>
      <c r="X74" t="s">
        <v>157</v>
      </c>
      <c r="Y74" t="s">
        <v>156</v>
      </c>
      <c r="Z74" t="s">
        <v>157</v>
      </c>
      <c r="AA74" t="s">
        <v>157</v>
      </c>
      <c r="AB74" t="s">
        <v>157</v>
      </c>
      <c r="AC74" t="s">
        <v>156</v>
      </c>
      <c r="AD74" t="s">
        <v>156</v>
      </c>
      <c r="AE74" t="s">
        <v>156</v>
      </c>
      <c r="AF74" t="s">
        <v>156</v>
      </c>
      <c r="AG74" t="s">
        <v>156</v>
      </c>
      <c r="AH74" t="s">
        <v>156</v>
      </c>
      <c r="AI74" t="s">
        <v>156</v>
      </c>
      <c r="AJ74" t="s">
        <v>157</v>
      </c>
      <c r="AK74" t="s">
        <v>157</v>
      </c>
      <c r="AL74" t="s">
        <v>686</v>
      </c>
      <c r="AM74" t="s">
        <v>157</v>
      </c>
      <c r="AN74" t="s">
        <v>157</v>
      </c>
      <c r="AO74" t="s">
        <v>157</v>
      </c>
      <c r="AP74" t="s">
        <v>157</v>
      </c>
      <c r="AQ74" t="s">
        <v>157</v>
      </c>
      <c r="AR74" t="s">
        <v>157</v>
      </c>
      <c r="AS74" t="s">
        <v>157</v>
      </c>
      <c r="AT74" t="s">
        <v>157</v>
      </c>
      <c r="AU74" t="s">
        <v>156</v>
      </c>
      <c r="AV74" t="s">
        <v>156</v>
      </c>
      <c r="AW74" t="s">
        <v>316</v>
      </c>
      <c r="AX74" t="s">
        <v>687</v>
      </c>
      <c r="AY74" t="s">
        <v>157</v>
      </c>
      <c r="AZ74" t="s">
        <v>157</v>
      </c>
      <c r="BA74" t="s">
        <v>157</v>
      </c>
      <c r="BB74" t="s">
        <v>157</v>
      </c>
      <c r="BC74" t="s">
        <v>156</v>
      </c>
      <c r="BD74" t="s">
        <v>156</v>
      </c>
      <c r="BE74" t="s">
        <v>157</v>
      </c>
      <c r="BF74" t="s">
        <v>157</v>
      </c>
      <c r="BG74" t="s">
        <v>157</v>
      </c>
      <c r="BH74" t="s">
        <v>157</v>
      </c>
      <c r="BI74" t="s">
        <v>157</v>
      </c>
      <c r="BJ74" t="s">
        <v>157</v>
      </c>
      <c r="BK74" t="s">
        <v>157</v>
      </c>
      <c r="BL74" t="s">
        <v>156</v>
      </c>
      <c r="BM74" t="s">
        <v>156</v>
      </c>
      <c r="BN74" t="s">
        <v>156</v>
      </c>
      <c r="BO74" t="s">
        <v>316</v>
      </c>
      <c r="BP74" t="s">
        <v>688</v>
      </c>
      <c r="BQ74" t="s">
        <v>156</v>
      </c>
      <c r="BS74" t="s">
        <v>156</v>
      </c>
      <c r="BT74" t="s">
        <v>157</v>
      </c>
      <c r="BU74" t="s">
        <v>156</v>
      </c>
      <c r="BV74" t="s">
        <v>156</v>
      </c>
      <c r="BW74" t="s">
        <v>156</v>
      </c>
      <c r="BX74" t="s">
        <v>156</v>
      </c>
      <c r="BY74" t="s">
        <v>157</v>
      </c>
      <c r="BZ74" t="s">
        <v>316</v>
      </c>
      <c r="CA74"/>
      <c r="CB74"/>
      <c r="CC74"/>
      <c r="CD74"/>
      <c r="CE74"/>
      <c r="CF74"/>
      <c r="CG74"/>
      <c r="CH74"/>
      <c r="CI74"/>
      <c r="CJ74"/>
      <c r="CK74"/>
      <c r="CL74"/>
    </row>
    <row r="75" spans="1:90" x14ac:dyDescent="0.25">
      <c r="A75" t="s">
        <v>689</v>
      </c>
      <c r="B75" t="s">
        <v>12</v>
      </c>
      <c r="C75" s="122">
        <v>43951.499090798607</v>
      </c>
      <c r="D75" t="s">
        <v>157</v>
      </c>
      <c r="E75" t="s">
        <v>157</v>
      </c>
      <c r="F75" t="s">
        <v>157</v>
      </c>
      <c r="G75" t="s">
        <v>156</v>
      </c>
      <c r="H75" t="s">
        <v>157</v>
      </c>
      <c r="I75" t="s">
        <v>156</v>
      </c>
      <c r="J75" t="s">
        <v>157</v>
      </c>
      <c r="K75" t="s">
        <v>157</v>
      </c>
      <c r="L75" t="s">
        <v>156</v>
      </c>
      <c r="M75" t="s">
        <v>157</v>
      </c>
      <c r="N75" t="s">
        <v>157</v>
      </c>
      <c r="O75" t="s">
        <v>157</v>
      </c>
      <c r="P75" t="s">
        <v>157</v>
      </c>
      <c r="Q75" t="s">
        <v>156</v>
      </c>
      <c r="R75" t="s">
        <v>156</v>
      </c>
      <c r="S75" t="s">
        <v>156</v>
      </c>
      <c r="T75" t="s">
        <v>156</v>
      </c>
      <c r="U75" t="s">
        <v>690</v>
      </c>
      <c r="V75" t="s">
        <v>691</v>
      </c>
      <c r="W75" t="s">
        <v>692</v>
      </c>
      <c r="X75" t="s">
        <v>157</v>
      </c>
      <c r="Y75" t="s">
        <v>156</v>
      </c>
      <c r="Z75" t="s">
        <v>156</v>
      </c>
      <c r="AA75" t="s">
        <v>156</v>
      </c>
      <c r="AB75" t="s">
        <v>156</v>
      </c>
      <c r="AC75" t="s">
        <v>156</v>
      </c>
      <c r="AD75" t="s">
        <v>156</v>
      </c>
      <c r="AE75" t="s">
        <v>157</v>
      </c>
      <c r="AF75" t="s">
        <v>156</v>
      </c>
      <c r="AG75" t="s">
        <v>157</v>
      </c>
      <c r="AH75" t="s">
        <v>156</v>
      </c>
      <c r="AI75" t="s">
        <v>157</v>
      </c>
      <c r="AJ75" t="s">
        <v>156</v>
      </c>
      <c r="AK75" t="s">
        <v>156</v>
      </c>
      <c r="AL75" t="s">
        <v>693</v>
      </c>
      <c r="AM75" t="s">
        <v>157</v>
      </c>
      <c r="AN75" t="s">
        <v>157</v>
      </c>
      <c r="AO75" t="s">
        <v>156</v>
      </c>
      <c r="AP75" t="s">
        <v>157</v>
      </c>
      <c r="AQ75" t="s">
        <v>157</v>
      </c>
      <c r="AR75" t="s">
        <v>157</v>
      </c>
      <c r="AS75" t="s">
        <v>156</v>
      </c>
      <c r="AT75" t="s">
        <v>157</v>
      </c>
      <c r="AU75" t="s">
        <v>156</v>
      </c>
      <c r="AV75" t="s">
        <v>156</v>
      </c>
      <c r="AW75" t="s">
        <v>316</v>
      </c>
      <c r="AX75" t="s">
        <v>694</v>
      </c>
      <c r="AY75" t="s">
        <v>156</v>
      </c>
      <c r="AZ75" t="s">
        <v>157</v>
      </c>
      <c r="BA75" t="s">
        <v>156</v>
      </c>
      <c r="BB75" t="s">
        <v>157</v>
      </c>
      <c r="BC75" t="s">
        <v>156</v>
      </c>
      <c r="BD75" t="s">
        <v>157</v>
      </c>
      <c r="BE75" t="s">
        <v>156</v>
      </c>
      <c r="BF75" t="s">
        <v>157</v>
      </c>
      <c r="BG75" t="s">
        <v>156</v>
      </c>
      <c r="BH75" t="s">
        <v>157</v>
      </c>
      <c r="BI75" t="s">
        <v>156</v>
      </c>
      <c r="BJ75" t="s">
        <v>156</v>
      </c>
      <c r="BK75" t="s">
        <v>157</v>
      </c>
      <c r="BL75" t="s">
        <v>157</v>
      </c>
      <c r="BM75" t="s">
        <v>156</v>
      </c>
      <c r="BN75" t="s">
        <v>157</v>
      </c>
      <c r="BO75" t="s">
        <v>695</v>
      </c>
      <c r="BP75" t="s">
        <v>696</v>
      </c>
      <c r="BQ75" t="s">
        <v>156</v>
      </c>
      <c r="BS75" t="s">
        <v>156</v>
      </c>
      <c r="BT75" t="s">
        <v>156</v>
      </c>
      <c r="BU75" t="s">
        <v>156</v>
      </c>
      <c r="BV75" t="s">
        <v>156</v>
      </c>
      <c r="BW75" t="s">
        <v>156</v>
      </c>
      <c r="BX75" t="s">
        <v>156</v>
      </c>
      <c r="BY75" t="s">
        <v>156</v>
      </c>
      <c r="BZ75" t="s">
        <v>697</v>
      </c>
      <c r="CA75"/>
      <c r="CB75"/>
      <c r="CC75"/>
      <c r="CD75"/>
      <c r="CE75"/>
      <c r="CF75"/>
      <c r="CG75"/>
      <c r="CH75"/>
      <c r="CI75"/>
      <c r="CJ75"/>
      <c r="CK75"/>
      <c r="CL75"/>
    </row>
    <row r="76" spans="1:90" x14ac:dyDescent="0.25">
      <c r="A76" t="s">
        <v>698</v>
      </c>
      <c r="B76" t="s">
        <v>12</v>
      </c>
      <c r="C76" s="122">
        <v>43922.749290868058</v>
      </c>
      <c r="D76" t="s">
        <v>157</v>
      </c>
      <c r="E76" t="s">
        <v>157</v>
      </c>
      <c r="F76" t="s">
        <v>157</v>
      </c>
      <c r="G76" t="s">
        <v>156</v>
      </c>
      <c r="H76" t="s">
        <v>156</v>
      </c>
      <c r="I76" t="s">
        <v>156</v>
      </c>
      <c r="J76" t="s">
        <v>156</v>
      </c>
      <c r="K76" t="s">
        <v>156</v>
      </c>
      <c r="L76" t="s">
        <v>156</v>
      </c>
      <c r="M76" t="s">
        <v>156</v>
      </c>
      <c r="N76" t="s">
        <v>156</v>
      </c>
      <c r="O76" t="s">
        <v>156</v>
      </c>
      <c r="P76" t="s">
        <v>156</v>
      </c>
      <c r="Q76" t="s">
        <v>156</v>
      </c>
      <c r="R76" t="s">
        <v>156</v>
      </c>
      <c r="S76" t="s">
        <v>157</v>
      </c>
      <c r="T76" t="s">
        <v>156</v>
      </c>
      <c r="U76" t="s">
        <v>699</v>
      </c>
      <c r="V76" t="s">
        <v>700</v>
      </c>
      <c r="W76" t="s">
        <v>701</v>
      </c>
      <c r="X76" t="s">
        <v>316</v>
      </c>
      <c r="Y76" t="s">
        <v>316</v>
      </c>
      <c r="Z76" t="s">
        <v>316</v>
      </c>
      <c r="AA76" t="s">
        <v>316</v>
      </c>
      <c r="AB76" t="s">
        <v>316</v>
      </c>
      <c r="AC76" t="s">
        <v>316</v>
      </c>
      <c r="AD76" t="s">
        <v>156</v>
      </c>
      <c r="AE76" t="s">
        <v>156</v>
      </c>
      <c r="AF76" t="s">
        <v>156</v>
      </c>
      <c r="AG76" t="s">
        <v>156</v>
      </c>
      <c r="AH76" t="s">
        <v>156</v>
      </c>
      <c r="AI76" t="s">
        <v>156</v>
      </c>
      <c r="AJ76" t="s">
        <v>156</v>
      </c>
      <c r="AK76" t="s">
        <v>156</v>
      </c>
      <c r="AL76" t="s">
        <v>702</v>
      </c>
      <c r="AM76" t="s">
        <v>157</v>
      </c>
      <c r="AN76" t="s">
        <v>156</v>
      </c>
      <c r="AO76" t="s">
        <v>157</v>
      </c>
      <c r="AP76" t="s">
        <v>156</v>
      </c>
      <c r="AQ76" t="s">
        <v>156</v>
      </c>
      <c r="AR76" t="s">
        <v>156</v>
      </c>
      <c r="AS76" t="s">
        <v>157</v>
      </c>
      <c r="AT76" t="s">
        <v>156</v>
      </c>
      <c r="AU76" t="s">
        <v>157</v>
      </c>
      <c r="AV76" t="s">
        <v>156</v>
      </c>
      <c r="AW76" t="s">
        <v>703</v>
      </c>
      <c r="AX76" t="s">
        <v>704</v>
      </c>
      <c r="AY76" t="s">
        <v>156</v>
      </c>
      <c r="AZ76" t="s">
        <v>156</v>
      </c>
      <c r="BA76" t="s">
        <v>156</v>
      </c>
      <c r="BB76" t="s">
        <v>156</v>
      </c>
      <c r="BC76" t="s">
        <v>156</v>
      </c>
      <c r="BD76" t="s">
        <v>156</v>
      </c>
      <c r="BE76" t="s">
        <v>156</v>
      </c>
      <c r="BF76" t="s">
        <v>156</v>
      </c>
      <c r="BG76" t="s">
        <v>156</v>
      </c>
      <c r="BH76" t="s">
        <v>156</v>
      </c>
      <c r="BI76" t="s">
        <v>156</v>
      </c>
      <c r="BJ76" t="s">
        <v>156</v>
      </c>
      <c r="BK76" t="s">
        <v>156</v>
      </c>
      <c r="BL76" t="s">
        <v>156</v>
      </c>
      <c r="BM76" t="s">
        <v>156</v>
      </c>
      <c r="BN76" t="s">
        <v>156</v>
      </c>
      <c r="BO76" t="s">
        <v>705</v>
      </c>
      <c r="BP76" t="s">
        <v>706</v>
      </c>
      <c r="BQ76" t="s">
        <v>316</v>
      </c>
      <c r="BS76" t="s">
        <v>316</v>
      </c>
      <c r="BT76" t="s">
        <v>316</v>
      </c>
      <c r="BU76" t="s">
        <v>316</v>
      </c>
      <c r="BV76" t="s">
        <v>316</v>
      </c>
      <c r="BW76" t="s">
        <v>316</v>
      </c>
      <c r="BX76" t="s">
        <v>316</v>
      </c>
      <c r="BY76" t="s">
        <v>316</v>
      </c>
      <c r="BZ76" t="s">
        <v>316</v>
      </c>
      <c r="CA76"/>
      <c r="CB76"/>
      <c r="CC76"/>
      <c r="CD76"/>
      <c r="CE76"/>
      <c r="CF76"/>
      <c r="CG76"/>
      <c r="CH76"/>
      <c r="CI76"/>
      <c r="CJ76"/>
      <c r="CK76"/>
      <c r="CL76"/>
    </row>
    <row r="77" spans="1:90" x14ac:dyDescent="0.25">
      <c r="A77" t="s">
        <v>707</v>
      </c>
      <c r="B77" t="s">
        <v>12</v>
      </c>
      <c r="C77" s="122">
        <v>43951.619019409722</v>
      </c>
      <c r="D77" t="s">
        <v>156</v>
      </c>
      <c r="E77" t="s">
        <v>157</v>
      </c>
      <c r="F77" t="s">
        <v>156</v>
      </c>
      <c r="G77" t="s">
        <v>156</v>
      </c>
      <c r="H77" t="s">
        <v>156</v>
      </c>
      <c r="I77" t="s">
        <v>156</v>
      </c>
      <c r="J77" t="s">
        <v>156</v>
      </c>
      <c r="K77" t="s">
        <v>157</v>
      </c>
      <c r="L77" t="s">
        <v>156</v>
      </c>
      <c r="M77" t="s">
        <v>156</v>
      </c>
      <c r="N77" t="s">
        <v>156</v>
      </c>
      <c r="O77" t="s">
        <v>156</v>
      </c>
      <c r="P77" t="s">
        <v>156</v>
      </c>
      <c r="Q77" t="s">
        <v>157</v>
      </c>
      <c r="R77" t="s">
        <v>156</v>
      </c>
      <c r="S77" t="s">
        <v>156</v>
      </c>
      <c r="T77" t="s">
        <v>156</v>
      </c>
      <c r="U77" t="s">
        <v>708</v>
      </c>
      <c r="V77" t="s">
        <v>709</v>
      </c>
      <c r="W77" t="s">
        <v>710</v>
      </c>
      <c r="X77" t="s">
        <v>157</v>
      </c>
      <c r="Y77" t="s">
        <v>157</v>
      </c>
      <c r="Z77" t="s">
        <v>156</v>
      </c>
      <c r="AA77" t="s">
        <v>156</v>
      </c>
      <c r="AB77" t="s">
        <v>156</v>
      </c>
      <c r="AC77" t="s">
        <v>156</v>
      </c>
      <c r="AD77" t="s">
        <v>157</v>
      </c>
      <c r="AE77" t="s">
        <v>156</v>
      </c>
      <c r="AF77" t="s">
        <v>156</v>
      </c>
      <c r="AG77" t="s">
        <v>156</v>
      </c>
      <c r="AH77" t="s">
        <v>156</v>
      </c>
      <c r="AI77" t="s">
        <v>156</v>
      </c>
      <c r="AJ77" t="s">
        <v>157</v>
      </c>
      <c r="AK77" t="s">
        <v>156</v>
      </c>
      <c r="AL77" t="s">
        <v>711</v>
      </c>
      <c r="AM77" t="s">
        <v>157</v>
      </c>
      <c r="AN77" t="s">
        <v>157</v>
      </c>
      <c r="AO77" t="s">
        <v>156</v>
      </c>
      <c r="AP77" t="s">
        <v>156</v>
      </c>
      <c r="AQ77" t="s">
        <v>156</v>
      </c>
      <c r="AR77" t="s">
        <v>157</v>
      </c>
      <c r="AS77" t="s">
        <v>157</v>
      </c>
      <c r="AT77" t="s">
        <v>157</v>
      </c>
      <c r="AU77" t="s">
        <v>157</v>
      </c>
      <c r="AV77" t="s">
        <v>156</v>
      </c>
      <c r="AW77" t="s">
        <v>712</v>
      </c>
      <c r="AX77" t="s">
        <v>713</v>
      </c>
      <c r="AY77" t="s">
        <v>157</v>
      </c>
      <c r="AZ77" t="s">
        <v>157</v>
      </c>
      <c r="BA77" t="s">
        <v>157</v>
      </c>
      <c r="BB77" t="s">
        <v>157</v>
      </c>
      <c r="BC77" t="s">
        <v>157</v>
      </c>
      <c r="BD77" t="s">
        <v>156</v>
      </c>
      <c r="BE77" t="s">
        <v>157</v>
      </c>
      <c r="BF77" t="s">
        <v>157</v>
      </c>
      <c r="BG77" t="s">
        <v>157</v>
      </c>
      <c r="BH77" t="s">
        <v>156</v>
      </c>
      <c r="BI77" t="s">
        <v>156</v>
      </c>
      <c r="BJ77" t="s">
        <v>156</v>
      </c>
      <c r="BK77" t="s">
        <v>157</v>
      </c>
      <c r="BL77" t="s">
        <v>156</v>
      </c>
      <c r="BM77" t="s">
        <v>156</v>
      </c>
      <c r="BN77" t="s">
        <v>156</v>
      </c>
      <c r="BO77" t="s">
        <v>316</v>
      </c>
      <c r="BP77" t="s">
        <v>714</v>
      </c>
      <c r="BQ77" t="s">
        <v>156</v>
      </c>
      <c r="BS77" t="s">
        <v>156</v>
      </c>
      <c r="BT77" t="s">
        <v>156</v>
      </c>
      <c r="BU77" t="s">
        <v>156</v>
      </c>
      <c r="BV77" t="s">
        <v>156</v>
      </c>
      <c r="BW77" t="s">
        <v>156</v>
      </c>
      <c r="BX77" t="s">
        <v>156</v>
      </c>
      <c r="BY77" t="s">
        <v>156</v>
      </c>
      <c r="BZ77" t="s">
        <v>715</v>
      </c>
      <c r="CA77"/>
      <c r="CB77"/>
      <c r="CC77"/>
      <c r="CD77"/>
      <c r="CE77"/>
      <c r="CF77"/>
      <c r="CG77"/>
      <c r="CH77"/>
      <c r="CI77"/>
      <c r="CJ77"/>
      <c r="CK77"/>
      <c r="CL77"/>
    </row>
    <row r="78" spans="1:90" x14ac:dyDescent="0.25">
      <c r="A78" t="s">
        <v>716</v>
      </c>
      <c r="B78" t="s">
        <v>12</v>
      </c>
      <c r="C78" s="122">
        <v>43921.472956898149</v>
      </c>
      <c r="D78" t="s">
        <v>156</v>
      </c>
      <c r="E78" t="s">
        <v>157</v>
      </c>
      <c r="F78" t="s">
        <v>156</v>
      </c>
      <c r="G78" t="s">
        <v>156</v>
      </c>
      <c r="H78" t="s">
        <v>156</v>
      </c>
      <c r="I78" t="s">
        <v>157</v>
      </c>
      <c r="J78" t="s">
        <v>157</v>
      </c>
      <c r="K78" t="s">
        <v>157</v>
      </c>
      <c r="L78" t="s">
        <v>157</v>
      </c>
      <c r="M78" t="s">
        <v>157</v>
      </c>
      <c r="N78" t="s">
        <v>157</v>
      </c>
      <c r="O78" t="s">
        <v>157</v>
      </c>
      <c r="P78" t="s">
        <v>156</v>
      </c>
      <c r="Q78" t="s">
        <v>156</v>
      </c>
      <c r="R78" t="s">
        <v>157</v>
      </c>
      <c r="S78" t="s">
        <v>156</v>
      </c>
      <c r="T78" t="s">
        <v>156</v>
      </c>
      <c r="U78" t="s">
        <v>316</v>
      </c>
      <c r="V78" t="s">
        <v>717</v>
      </c>
      <c r="W78" t="s">
        <v>718</v>
      </c>
      <c r="X78" t="s">
        <v>157</v>
      </c>
      <c r="Y78" t="s">
        <v>316</v>
      </c>
      <c r="Z78" t="s">
        <v>316</v>
      </c>
      <c r="AA78" t="s">
        <v>316</v>
      </c>
      <c r="AB78" t="s">
        <v>316</v>
      </c>
      <c r="AC78" t="s">
        <v>316</v>
      </c>
      <c r="AD78" t="s">
        <v>157</v>
      </c>
      <c r="AE78" t="s">
        <v>157</v>
      </c>
      <c r="AF78" t="s">
        <v>156</v>
      </c>
      <c r="AG78" t="s">
        <v>156</v>
      </c>
      <c r="AH78" t="s">
        <v>156</v>
      </c>
      <c r="AI78" t="s">
        <v>157</v>
      </c>
      <c r="AJ78" t="s">
        <v>156</v>
      </c>
      <c r="AK78" t="s">
        <v>156</v>
      </c>
      <c r="AL78" t="s">
        <v>316</v>
      </c>
      <c r="AM78" t="s">
        <v>157</v>
      </c>
      <c r="AN78" t="s">
        <v>156</v>
      </c>
      <c r="AO78" t="s">
        <v>157</v>
      </c>
      <c r="AP78" t="s">
        <v>157</v>
      </c>
      <c r="AQ78" t="s">
        <v>157</v>
      </c>
      <c r="AR78" t="s">
        <v>157</v>
      </c>
      <c r="AS78" t="s">
        <v>156</v>
      </c>
      <c r="AT78" t="s">
        <v>156</v>
      </c>
      <c r="AU78" t="s">
        <v>156</v>
      </c>
      <c r="AV78" t="s">
        <v>156</v>
      </c>
      <c r="AW78" t="s">
        <v>316</v>
      </c>
      <c r="AX78" t="s">
        <v>719</v>
      </c>
      <c r="AY78" t="s">
        <v>156</v>
      </c>
      <c r="AZ78" t="s">
        <v>156</v>
      </c>
      <c r="BA78" t="s">
        <v>157</v>
      </c>
      <c r="BB78" t="s">
        <v>157</v>
      </c>
      <c r="BC78" t="s">
        <v>156</v>
      </c>
      <c r="BD78" t="s">
        <v>156</v>
      </c>
      <c r="BE78" t="s">
        <v>157</v>
      </c>
      <c r="BF78" t="s">
        <v>157</v>
      </c>
      <c r="BG78" t="s">
        <v>156</v>
      </c>
      <c r="BH78" t="s">
        <v>157</v>
      </c>
      <c r="BI78" t="s">
        <v>157</v>
      </c>
      <c r="BJ78" t="s">
        <v>157</v>
      </c>
      <c r="BK78" t="s">
        <v>156</v>
      </c>
      <c r="BL78" t="s">
        <v>156</v>
      </c>
      <c r="BM78" t="s">
        <v>156</v>
      </c>
      <c r="BN78" t="s">
        <v>156</v>
      </c>
      <c r="BO78" t="s">
        <v>316</v>
      </c>
      <c r="BP78" t="s">
        <v>720</v>
      </c>
      <c r="BQ78" t="s">
        <v>316</v>
      </c>
      <c r="BS78" t="s">
        <v>316</v>
      </c>
      <c r="BT78" t="s">
        <v>316</v>
      </c>
      <c r="BU78" t="s">
        <v>316</v>
      </c>
      <c r="BV78" t="s">
        <v>316</v>
      </c>
      <c r="BW78" t="s">
        <v>316</v>
      </c>
      <c r="BX78" t="s">
        <v>316</v>
      </c>
      <c r="BY78" t="s">
        <v>316</v>
      </c>
      <c r="BZ78" t="s">
        <v>316</v>
      </c>
      <c r="CA78"/>
      <c r="CB78"/>
      <c r="CC78"/>
      <c r="CD78"/>
      <c r="CE78"/>
      <c r="CF78"/>
      <c r="CG78"/>
      <c r="CH78"/>
      <c r="CI78"/>
      <c r="CJ78"/>
      <c r="CK78"/>
      <c r="CL78"/>
    </row>
    <row r="79" spans="1:90" x14ac:dyDescent="0.25">
      <c r="A79" t="s">
        <v>721</v>
      </c>
      <c r="B79" t="s">
        <v>12</v>
      </c>
      <c r="C79" s="122">
        <v>43923.540878067128</v>
      </c>
      <c r="D79" t="s">
        <v>157</v>
      </c>
      <c r="E79" t="s">
        <v>157</v>
      </c>
      <c r="F79" t="s">
        <v>157</v>
      </c>
      <c r="G79" t="s">
        <v>156</v>
      </c>
      <c r="H79" t="s">
        <v>156</v>
      </c>
      <c r="I79" t="s">
        <v>157</v>
      </c>
      <c r="J79" t="s">
        <v>157</v>
      </c>
      <c r="K79" t="s">
        <v>157</v>
      </c>
      <c r="L79" t="s">
        <v>157</v>
      </c>
      <c r="M79" t="s">
        <v>157</v>
      </c>
      <c r="N79" t="s">
        <v>157</v>
      </c>
      <c r="O79" t="s">
        <v>156</v>
      </c>
      <c r="P79" t="s">
        <v>156</v>
      </c>
      <c r="Q79" t="s">
        <v>156</v>
      </c>
      <c r="R79" t="s">
        <v>156</v>
      </c>
      <c r="S79" t="s">
        <v>157</v>
      </c>
      <c r="T79" t="s">
        <v>157</v>
      </c>
      <c r="U79" t="s">
        <v>722</v>
      </c>
      <c r="V79" t="s">
        <v>723</v>
      </c>
      <c r="W79" t="s">
        <v>724</v>
      </c>
      <c r="X79" t="s">
        <v>156</v>
      </c>
      <c r="Y79" t="s">
        <v>316</v>
      </c>
      <c r="Z79" t="s">
        <v>316</v>
      </c>
      <c r="AA79" t="s">
        <v>316</v>
      </c>
      <c r="AB79" t="s">
        <v>316</v>
      </c>
      <c r="AC79" t="s">
        <v>316</v>
      </c>
      <c r="AD79" t="s">
        <v>156</v>
      </c>
      <c r="AE79" t="s">
        <v>157</v>
      </c>
      <c r="AF79" t="s">
        <v>157</v>
      </c>
      <c r="AG79" t="s">
        <v>156</v>
      </c>
      <c r="AH79" t="s">
        <v>156</v>
      </c>
      <c r="AI79" t="s">
        <v>156</v>
      </c>
      <c r="AJ79" t="s">
        <v>156</v>
      </c>
      <c r="AK79" t="s">
        <v>156</v>
      </c>
      <c r="AL79" t="s">
        <v>316</v>
      </c>
      <c r="AM79" t="s">
        <v>156</v>
      </c>
      <c r="AN79" t="s">
        <v>156</v>
      </c>
      <c r="AO79" t="s">
        <v>157</v>
      </c>
      <c r="AP79" t="s">
        <v>157</v>
      </c>
      <c r="AQ79" t="s">
        <v>157</v>
      </c>
      <c r="AR79" t="s">
        <v>157</v>
      </c>
      <c r="AS79" t="s">
        <v>157</v>
      </c>
      <c r="AT79" t="s">
        <v>157</v>
      </c>
      <c r="AU79" t="s">
        <v>156</v>
      </c>
      <c r="AV79" t="s">
        <v>156</v>
      </c>
      <c r="AW79" t="s">
        <v>316</v>
      </c>
      <c r="AX79" t="s">
        <v>725</v>
      </c>
      <c r="AY79" t="s">
        <v>156</v>
      </c>
      <c r="AZ79" t="s">
        <v>157</v>
      </c>
      <c r="BA79" t="s">
        <v>157</v>
      </c>
      <c r="BB79" t="s">
        <v>157</v>
      </c>
      <c r="BC79" t="s">
        <v>156</v>
      </c>
      <c r="BD79" t="s">
        <v>157</v>
      </c>
      <c r="BE79" t="s">
        <v>157</v>
      </c>
      <c r="BF79" t="s">
        <v>157</v>
      </c>
      <c r="BG79" t="s">
        <v>157</v>
      </c>
      <c r="BH79" t="s">
        <v>157</v>
      </c>
      <c r="BI79" t="s">
        <v>156</v>
      </c>
      <c r="BJ79" t="s">
        <v>157</v>
      </c>
      <c r="BK79" t="s">
        <v>157</v>
      </c>
      <c r="BL79" t="s">
        <v>157</v>
      </c>
      <c r="BM79" t="s">
        <v>156</v>
      </c>
      <c r="BN79" t="s">
        <v>156</v>
      </c>
      <c r="BO79" t="s">
        <v>316</v>
      </c>
      <c r="BP79" t="s">
        <v>726</v>
      </c>
      <c r="BQ79" t="s">
        <v>316</v>
      </c>
      <c r="BS79" t="s">
        <v>316</v>
      </c>
      <c r="BT79" t="s">
        <v>316</v>
      </c>
      <c r="BU79" t="s">
        <v>316</v>
      </c>
      <c r="BV79" t="s">
        <v>316</v>
      </c>
      <c r="BW79" t="s">
        <v>316</v>
      </c>
      <c r="BX79" t="s">
        <v>316</v>
      </c>
      <c r="BY79" t="s">
        <v>316</v>
      </c>
      <c r="BZ79" t="s">
        <v>316</v>
      </c>
      <c r="CA79"/>
      <c r="CB79"/>
      <c r="CC79"/>
      <c r="CD79"/>
      <c r="CE79"/>
      <c r="CF79"/>
      <c r="CG79"/>
      <c r="CH79"/>
      <c r="CI79"/>
      <c r="CJ79"/>
      <c r="CK79"/>
      <c r="CL79"/>
    </row>
    <row r="80" spans="1:90" x14ac:dyDescent="0.25">
      <c r="A80" t="s">
        <v>727</v>
      </c>
      <c r="B80" t="s">
        <v>12</v>
      </c>
      <c r="C80" s="122">
        <v>43924.728378252315</v>
      </c>
      <c r="D80" t="s">
        <v>156</v>
      </c>
      <c r="E80" t="s">
        <v>157</v>
      </c>
      <c r="F80" t="s">
        <v>157</v>
      </c>
      <c r="G80" t="s">
        <v>156</v>
      </c>
      <c r="H80" t="s">
        <v>156</v>
      </c>
      <c r="I80" t="s">
        <v>157</v>
      </c>
      <c r="J80" t="s">
        <v>156</v>
      </c>
      <c r="K80" t="s">
        <v>157</v>
      </c>
      <c r="L80" t="s">
        <v>157</v>
      </c>
      <c r="M80" t="s">
        <v>157</v>
      </c>
      <c r="N80" t="s">
        <v>157</v>
      </c>
      <c r="O80" t="s">
        <v>157</v>
      </c>
      <c r="P80" t="s">
        <v>157</v>
      </c>
      <c r="Q80" t="s">
        <v>156</v>
      </c>
      <c r="R80" t="s">
        <v>156</v>
      </c>
      <c r="S80" t="s">
        <v>156</v>
      </c>
      <c r="T80" t="s">
        <v>156</v>
      </c>
      <c r="U80" t="s">
        <v>316</v>
      </c>
      <c r="V80" t="s">
        <v>728</v>
      </c>
      <c r="W80" t="s">
        <v>729</v>
      </c>
      <c r="X80" t="s">
        <v>157</v>
      </c>
      <c r="Y80" t="s">
        <v>316</v>
      </c>
      <c r="Z80" t="s">
        <v>316</v>
      </c>
      <c r="AA80" t="s">
        <v>316</v>
      </c>
      <c r="AB80" t="s">
        <v>316</v>
      </c>
      <c r="AC80" t="s">
        <v>316</v>
      </c>
      <c r="AD80" t="s">
        <v>156</v>
      </c>
      <c r="AE80" t="s">
        <v>156</v>
      </c>
      <c r="AF80" t="s">
        <v>156</v>
      </c>
      <c r="AG80" t="s">
        <v>156</v>
      </c>
      <c r="AH80" t="s">
        <v>156</v>
      </c>
      <c r="AI80" t="s">
        <v>156</v>
      </c>
      <c r="AJ80" t="s">
        <v>156</v>
      </c>
      <c r="AK80" t="s">
        <v>156</v>
      </c>
      <c r="AL80" t="s">
        <v>730</v>
      </c>
      <c r="AM80" t="s">
        <v>156</v>
      </c>
      <c r="AN80" t="s">
        <v>156</v>
      </c>
      <c r="AO80" t="s">
        <v>157</v>
      </c>
      <c r="AP80" t="s">
        <v>157</v>
      </c>
      <c r="AQ80" t="s">
        <v>157</v>
      </c>
      <c r="AR80" t="s">
        <v>157</v>
      </c>
      <c r="AS80" t="s">
        <v>156</v>
      </c>
      <c r="AT80" t="s">
        <v>156</v>
      </c>
      <c r="AU80" t="s">
        <v>157</v>
      </c>
      <c r="AV80" t="s">
        <v>157</v>
      </c>
      <c r="AW80" t="s">
        <v>731</v>
      </c>
      <c r="AX80" t="s">
        <v>732</v>
      </c>
      <c r="AY80" t="s">
        <v>156</v>
      </c>
      <c r="AZ80" t="s">
        <v>156</v>
      </c>
      <c r="BA80" t="s">
        <v>157</v>
      </c>
      <c r="BB80" t="s">
        <v>157</v>
      </c>
      <c r="BC80" t="s">
        <v>157</v>
      </c>
      <c r="BD80" t="s">
        <v>157</v>
      </c>
      <c r="BE80" t="s">
        <v>157</v>
      </c>
      <c r="BF80" t="s">
        <v>157</v>
      </c>
      <c r="BG80" t="s">
        <v>157</v>
      </c>
      <c r="BH80" t="s">
        <v>157</v>
      </c>
      <c r="BI80" t="s">
        <v>157</v>
      </c>
      <c r="BJ80" t="s">
        <v>157</v>
      </c>
      <c r="BK80" t="s">
        <v>157</v>
      </c>
      <c r="BL80" t="s">
        <v>156</v>
      </c>
      <c r="BM80" t="s">
        <v>156</v>
      </c>
      <c r="BN80" t="s">
        <v>156</v>
      </c>
      <c r="BO80" t="s">
        <v>316</v>
      </c>
      <c r="BP80" t="s">
        <v>733</v>
      </c>
      <c r="BQ80" t="s">
        <v>316</v>
      </c>
      <c r="BS80" t="s">
        <v>316</v>
      </c>
      <c r="BT80" t="s">
        <v>316</v>
      </c>
      <c r="BU80" t="s">
        <v>316</v>
      </c>
      <c r="BV80" t="s">
        <v>316</v>
      </c>
      <c r="BW80" t="s">
        <v>316</v>
      </c>
      <c r="BX80" t="s">
        <v>316</v>
      </c>
      <c r="BY80" t="s">
        <v>316</v>
      </c>
      <c r="BZ80" t="s">
        <v>316</v>
      </c>
      <c r="CA80"/>
      <c r="CB80"/>
      <c r="CC80"/>
      <c r="CD80"/>
      <c r="CE80"/>
      <c r="CF80"/>
      <c r="CG80"/>
      <c r="CH80"/>
      <c r="CI80"/>
      <c r="CJ80"/>
      <c r="CK80"/>
      <c r="CL80"/>
    </row>
    <row r="81" spans="1:90" x14ac:dyDescent="0.25">
      <c r="A81" t="s">
        <v>734</v>
      </c>
      <c r="B81" t="s">
        <v>12</v>
      </c>
      <c r="C81" s="122">
        <v>43922.792523067124</v>
      </c>
      <c r="D81" t="s">
        <v>157</v>
      </c>
      <c r="E81" t="s">
        <v>157</v>
      </c>
      <c r="F81" t="s">
        <v>157</v>
      </c>
      <c r="G81" t="s">
        <v>157</v>
      </c>
      <c r="H81" t="s">
        <v>157</v>
      </c>
      <c r="I81" t="s">
        <v>157</v>
      </c>
      <c r="J81" t="s">
        <v>157</v>
      </c>
      <c r="K81" t="s">
        <v>157</v>
      </c>
      <c r="L81" t="s">
        <v>157</v>
      </c>
      <c r="M81" t="s">
        <v>157</v>
      </c>
      <c r="N81" t="s">
        <v>157</v>
      </c>
      <c r="O81" t="s">
        <v>157</v>
      </c>
      <c r="P81" t="s">
        <v>157</v>
      </c>
      <c r="Q81" t="s">
        <v>156</v>
      </c>
      <c r="R81" t="s">
        <v>156</v>
      </c>
      <c r="S81" t="s">
        <v>156</v>
      </c>
      <c r="T81" t="s">
        <v>156</v>
      </c>
      <c r="U81" t="s">
        <v>316</v>
      </c>
      <c r="V81" t="s">
        <v>735</v>
      </c>
      <c r="W81" t="s">
        <v>736</v>
      </c>
      <c r="X81" t="s">
        <v>157</v>
      </c>
      <c r="Y81" t="s">
        <v>316</v>
      </c>
      <c r="Z81" t="s">
        <v>316</v>
      </c>
      <c r="AA81" t="s">
        <v>316</v>
      </c>
      <c r="AB81" t="s">
        <v>316</v>
      </c>
      <c r="AC81" t="s">
        <v>316</v>
      </c>
      <c r="AD81" t="s">
        <v>157</v>
      </c>
      <c r="AE81" t="s">
        <v>156</v>
      </c>
      <c r="AF81" t="s">
        <v>157</v>
      </c>
      <c r="AG81" t="s">
        <v>157</v>
      </c>
      <c r="AH81" t="s">
        <v>157</v>
      </c>
      <c r="AI81" t="s">
        <v>156</v>
      </c>
      <c r="AJ81" t="s">
        <v>156</v>
      </c>
      <c r="AK81" t="s">
        <v>156</v>
      </c>
      <c r="AL81" t="s">
        <v>316</v>
      </c>
      <c r="AM81" t="s">
        <v>157</v>
      </c>
      <c r="AN81" t="s">
        <v>157</v>
      </c>
      <c r="AO81" t="s">
        <v>157</v>
      </c>
      <c r="AP81" t="s">
        <v>157</v>
      </c>
      <c r="AQ81" t="s">
        <v>157</v>
      </c>
      <c r="AR81" t="s">
        <v>157</v>
      </c>
      <c r="AS81" t="s">
        <v>157</v>
      </c>
      <c r="AT81" t="s">
        <v>157</v>
      </c>
      <c r="AU81" t="s">
        <v>156</v>
      </c>
      <c r="AV81" t="s">
        <v>156</v>
      </c>
      <c r="AW81" t="s">
        <v>316</v>
      </c>
      <c r="AX81" t="s">
        <v>737</v>
      </c>
      <c r="AY81" t="s">
        <v>156</v>
      </c>
      <c r="AZ81" t="s">
        <v>156</v>
      </c>
      <c r="BA81" t="s">
        <v>157</v>
      </c>
      <c r="BB81" t="s">
        <v>157</v>
      </c>
      <c r="BC81" t="s">
        <v>157</v>
      </c>
      <c r="BD81" t="s">
        <v>156</v>
      </c>
      <c r="BE81" t="s">
        <v>157</v>
      </c>
      <c r="BF81" t="s">
        <v>157</v>
      </c>
      <c r="BG81" t="s">
        <v>157</v>
      </c>
      <c r="BH81" t="s">
        <v>157</v>
      </c>
      <c r="BI81" t="s">
        <v>157</v>
      </c>
      <c r="BJ81" t="s">
        <v>157</v>
      </c>
      <c r="BK81" t="s">
        <v>157</v>
      </c>
      <c r="BL81" t="s">
        <v>157</v>
      </c>
      <c r="BM81" t="s">
        <v>156</v>
      </c>
      <c r="BN81" t="s">
        <v>156</v>
      </c>
      <c r="BO81" t="s">
        <v>316</v>
      </c>
      <c r="BP81" t="s">
        <v>738</v>
      </c>
      <c r="BQ81" t="s">
        <v>316</v>
      </c>
      <c r="BS81" t="s">
        <v>316</v>
      </c>
      <c r="BT81" t="s">
        <v>316</v>
      </c>
      <c r="BU81" t="s">
        <v>316</v>
      </c>
      <c r="BV81" t="s">
        <v>316</v>
      </c>
      <c r="BW81" t="s">
        <v>316</v>
      </c>
      <c r="BX81" t="s">
        <v>316</v>
      </c>
      <c r="BY81" t="s">
        <v>316</v>
      </c>
      <c r="BZ81" t="s">
        <v>316</v>
      </c>
      <c r="CA81"/>
      <c r="CB81"/>
      <c r="CC81"/>
      <c r="CD81"/>
      <c r="CE81"/>
      <c r="CF81"/>
      <c r="CG81"/>
      <c r="CH81"/>
      <c r="CI81"/>
      <c r="CJ81"/>
      <c r="CK81"/>
      <c r="CL81"/>
    </row>
    <row r="82" spans="1:90" x14ac:dyDescent="0.25">
      <c r="A82" t="s">
        <v>739</v>
      </c>
      <c r="B82" t="s">
        <v>12</v>
      </c>
      <c r="C82" s="122">
        <v>43923.809324351852</v>
      </c>
      <c r="D82" t="s">
        <v>157</v>
      </c>
      <c r="E82" t="s">
        <v>157</v>
      </c>
      <c r="F82" t="s">
        <v>157</v>
      </c>
      <c r="G82" t="s">
        <v>156</v>
      </c>
      <c r="H82" t="s">
        <v>156</v>
      </c>
      <c r="I82" t="s">
        <v>157</v>
      </c>
      <c r="J82" t="s">
        <v>156</v>
      </c>
      <c r="K82" t="s">
        <v>157</v>
      </c>
      <c r="L82" t="s">
        <v>156</v>
      </c>
      <c r="M82" t="s">
        <v>157</v>
      </c>
      <c r="N82" t="s">
        <v>156</v>
      </c>
      <c r="O82" t="s">
        <v>157</v>
      </c>
      <c r="P82" t="s">
        <v>156</v>
      </c>
      <c r="Q82" t="s">
        <v>156</v>
      </c>
      <c r="R82" t="s">
        <v>156</v>
      </c>
      <c r="S82" t="s">
        <v>156</v>
      </c>
      <c r="T82" t="s">
        <v>157</v>
      </c>
      <c r="U82" t="s">
        <v>740</v>
      </c>
      <c r="V82" t="s">
        <v>741</v>
      </c>
      <c r="W82" t="s">
        <v>742</v>
      </c>
      <c r="X82" t="s">
        <v>156</v>
      </c>
      <c r="Y82" t="s">
        <v>316</v>
      </c>
      <c r="Z82" t="s">
        <v>316</v>
      </c>
      <c r="AA82" t="s">
        <v>316</v>
      </c>
      <c r="AB82" t="s">
        <v>316</v>
      </c>
      <c r="AC82" t="s">
        <v>316</v>
      </c>
      <c r="AD82" t="s">
        <v>157</v>
      </c>
      <c r="AE82" t="s">
        <v>156</v>
      </c>
      <c r="AF82" t="s">
        <v>157</v>
      </c>
      <c r="AG82" t="s">
        <v>156</v>
      </c>
      <c r="AH82" t="s">
        <v>156</v>
      </c>
      <c r="AI82" t="s">
        <v>156</v>
      </c>
      <c r="AJ82" t="s">
        <v>156</v>
      </c>
      <c r="AK82" t="s">
        <v>156</v>
      </c>
      <c r="AL82" t="s">
        <v>316</v>
      </c>
      <c r="AM82" t="s">
        <v>157</v>
      </c>
      <c r="AN82" t="s">
        <v>156</v>
      </c>
      <c r="AO82" t="s">
        <v>156</v>
      </c>
      <c r="AP82" t="s">
        <v>156</v>
      </c>
      <c r="AQ82" t="s">
        <v>156</v>
      </c>
      <c r="AR82" t="s">
        <v>156</v>
      </c>
      <c r="AS82" t="s">
        <v>157</v>
      </c>
      <c r="AT82" t="s">
        <v>157</v>
      </c>
      <c r="AU82" t="s">
        <v>156</v>
      </c>
      <c r="AV82" t="s">
        <v>156</v>
      </c>
      <c r="AW82" t="s">
        <v>316</v>
      </c>
      <c r="AX82" t="s">
        <v>743</v>
      </c>
      <c r="AY82" t="s">
        <v>157</v>
      </c>
      <c r="AZ82" t="s">
        <v>157</v>
      </c>
      <c r="BA82" t="s">
        <v>157</v>
      </c>
      <c r="BB82" t="s">
        <v>157</v>
      </c>
      <c r="BC82" t="s">
        <v>156</v>
      </c>
      <c r="BD82" t="s">
        <v>156</v>
      </c>
      <c r="BE82" t="s">
        <v>156</v>
      </c>
      <c r="BF82" t="s">
        <v>156</v>
      </c>
      <c r="BG82" t="s">
        <v>157</v>
      </c>
      <c r="BH82" t="s">
        <v>157</v>
      </c>
      <c r="BI82" t="s">
        <v>157</v>
      </c>
      <c r="BJ82" t="s">
        <v>156</v>
      </c>
      <c r="BK82" t="s">
        <v>156</v>
      </c>
      <c r="BL82" t="s">
        <v>156</v>
      </c>
      <c r="BM82" t="s">
        <v>156</v>
      </c>
      <c r="BN82" t="s">
        <v>156</v>
      </c>
      <c r="BO82" t="s">
        <v>316</v>
      </c>
      <c r="BP82" t="s">
        <v>744</v>
      </c>
      <c r="BQ82" t="s">
        <v>316</v>
      </c>
      <c r="BS82" t="s">
        <v>316</v>
      </c>
      <c r="BT82" t="s">
        <v>316</v>
      </c>
      <c r="BU82" t="s">
        <v>316</v>
      </c>
      <c r="BV82" t="s">
        <v>316</v>
      </c>
      <c r="BW82" t="s">
        <v>316</v>
      </c>
      <c r="BX82" t="s">
        <v>316</v>
      </c>
      <c r="BY82" t="s">
        <v>316</v>
      </c>
      <c r="BZ82" t="s">
        <v>316</v>
      </c>
      <c r="CA82"/>
      <c r="CB82"/>
      <c r="CC82"/>
      <c r="CD82"/>
      <c r="CE82"/>
      <c r="CF82"/>
      <c r="CG82"/>
      <c r="CH82"/>
      <c r="CI82"/>
      <c r="CJ82"/>
      <c r="CK82"/>
      <c r="CL82"/>
    </row>
    <row r="83" spans="1:90" x14ac:dyDescent="0.25">
      <c r="A83" t="s">
        <v>745</v>
      </c>
      <c r="B83" t="s">
        <v>12</v>
      </c>
      <c r="C83" s="122">
        <v>43956.498023831024</v>
      </c>
      <c r="D83" t="s">
        <v>157</v>
      </c>
      <c r="E83" t="s">
        <v>157</v>
      </c>
      <c r="F83" t="s">
        <v>156</v>
      </c>
      <c r="G83" t="s">
        <v>156</v>
      </c>
      <c r="H83" t="s">
        <v>156</v>
      </c>
      <c r="I83" t="s">
        <v>157</v>
      </c>
      <c r="J83" t="s">
        <v>157</v>
      </c>
      <c r="K83" t="s">
        <v>157</v>
      </c>
      <c r="L83" t="s">
        <v>157</v>
      </c>
      <c r="M83" t="s">
        <v>157</v>
      </c>
      <c r="N83" t="s">
        <v>157</v>
      </c>
      <c r="O83" t="s">
        <v>157</v>
      </c>
      <c r="P83" t="s">
        <v>157</v>
      </c>
      <c r="Q83" t="s">
        <v>156</v>
      </c>
      <c r="R83" t="s">
        <v>156</v>
      </c>
      <c r="S83" t="s">
        <v>156</v>
      </c>
      <c r="T83" t="s">
        <v>156</v>
      </c>
      <c r="U83" t="s">
        <v>316</v>
      </c>
      <c r="V83" t="s">
        <v>746</v>
      </c>
      <c r="W83" t="s">
        <v>747</v>
      </c>
      <c r="X83" t="s">
        <v>156</v>
      </c>
      <c r="Y83" t="s">
        <v>156</v>
      </c>
      <c r="Z83" t="s">
        <v>156</v>
      </c>
      <c r="AA83" t="s">
        <v>156</v>
      </c>
      <c r="AB83" t="s">
        <v>156</v>
      </c>
      <c r="AC83" t="s">
        <v>157</v>
      </c>
      <c r="AD83" t="s">
        <v>157</v>
      </c>
      <c r="AE83" t="s">
        <v>157</v>
      </c>
      <c r="AF83" t="s">
        <v>156</v>
      </c>
      <c r="AG83" t="s">
        <v>157</v>
      </c>
      <c r="AH83" t="s">
        <v>157</v>
      </c>
      <c r="AI83" t="s">
        <v>157</v>
      </c>
      <c r="AJ83" t="s">
        <v>156</v>
      </c>
      <c r="AK83" t="s">
        <v>156</v>
      </c>
      <c r="AL83" t="s">
        <v>316</v>
      </c>
      <c r="AM83" t="s">
        <v>157</v>
      </c>
      <c r="AN83" t="s">
        <v>156</v>
      </c>
      <c r="AO83" t="s">
        <v>156</v>
      </c>
      <c r="AP83" t="s">
        <v>156</v>
      </c>
      <c r="AQ83" t="s">
        <v>157</v>
      </c>
      <c r="AR83" t="s">
        <v>157</v>
      </c>
      <c r="AS83" t="s">
        <v>157</v>
      </c>
      <c r="AT83" t="s">
        <v>157</v>
      </c>
      <c r="AU83" t="s">
        <v>156</v>
      </c>
      <c r="AV83" t="s">
        <v>156</v>
      </c>
      <c r="AW83" t="s">
        <v>316</v>
      </c>
      <c r="AX83" t="s">
        <v>748</v>
      </c>
      <c r="AY83" t="s">
        <v>157</v>
      </c>
      <c r="AZ83" t="s">
        <v>157</v>
      </c>
      <c r="BA83" t="s">
        <v>157</v>
      </c>
      <c r="BB83" t="s">
        <v>157</v>
      </c>
      <c r="BC83" t="s">
        <v>156</v>
      </c>
      <c r="BD83" t="s">
        <v>156</v>
      </c>
      <c r="BE83" t="s">
        <v>157</v>
      </c>
      <c r="BF83" t="s">
        <v>157</v>
      </c>
      <c r="BG83" t="s">
        <v>156</v>
      </c>
      <c r="BH83" t="s">
        <v>157</v>
      </c>
      <c r="BI83" t="s">
        <v>156</v>
      </c>
      <c r="BJ83" t="s">
        <v>157</v>
      </c>
      <c r="BK83" t="s">
        <v>157</v>
      </c>
      <c r="BL83" t="s">
        <v>157</v>
      </c>
      <c r="BM83" t="s">
        <v>157</v>
      </c>
      <c r="BN83" t="s">
        <v>156</v>
      </c>
      <c r="BO83" t="s">
        <v>749</v>
      </c>
      <c r="BP83" t="s">
        <v>750</v>
      </c>
      <c r="BQ83" t="s">
        <v>156</v>
      </c>
      <c r="BS83" t="s">
        <v>156</v>
      </c>
      <c r="BT83" t="s">
        <v>156</v>
      </c>
      <c r="BU83" t="s">
        <v>156</v>
      </c>
      <c r="BV83" t="s">
        <v>156</v>
      </c>
      <c r="BW83" t="s">
        <v>156</v>
      </c>
      <c r="BX83" t="s">
        <v>156</v>
      </c>
      <c r="BY83" t="s">
        <v>156</v>
      </c>
      <c r="BZ83" t="s">
        <v>751</v>
      </c>
      <c r="CA83"/>
      <c r="CB83"/>
      <c r="CC83"/>
      <c r="CD83"/>
      <c r="CE83"/>
      <c r="CF83"/>
      <c r="CG83"/>
      <c r="CH83"/>
      <c r="CI83"/>
      <c r="CJ83"/>
      <c r="CK83"/>
      <c r="CL83"/>
    </row>
    <row r="84" spans="1:90" x14ac:dyDescent="0.25">
      <c r="A84" t="s">
        <v>752</v>
      </c>
      <c r="B84" t="s">
        <v>12</v>
      </c>
      <c r="C84" s="122">
        <v>43922.582338703709</v>
      </c>
      <c r="D84" t="s">
        <v>157</v>
      </c>
      <c r="E84" t="s">
        <v>157</v>
      </c>
      <c r="F84" t="s">
        <v>156</v>
      </c>
      <c r="G84" t="s">
        <v>156</v>
      </c>
      <c r="H84" t="s">
        <v>156</v>
      </c>
      <c r="I84" t="s">
        <v>156</v>
      </c>
      <c r="J84" t="s">
        <v>156</v>
      </c>
      <c r="K84" t="s">
        <v>157</v>
      </c>
      <c r="L84" t="s">
        <v>156</v>
      </c>
      <c r="M84" t="s">
        <v>156</v>
      </c>
      <c r="N84" t="s">
        <v>156</v>
      </c>
      <c r="O84" t="s">
        <v>156</v>
      </c>
      <c r="P84" t="s">
        <v>156</v>
      </c>
      <c r="Q84" t="s">
        <v>156</v>
      </c>
      <c r="R84" t="s">
        <v>156</v>
      </c>
      <c r="S84" t="s">
        <v>156</v>
      </c>
      <c r="T84" t="s">
        <v>156</v>
      </c>
      <c r="U84" t="s">
        <v>316</v>
      </c>
      <c r="V84" t="s">
        <v>753</v>
      </c>
      <c r="W84" t="s">
        <v>754</v>
      </c>
      <c r="X84" t="s">
        <v>156</v>
      </c>
      <c r="Y84" t="s">
        <v>316</v>
      </c>
      <c r="Z84" t="s">
        <v>316</v>
      </c>
      <c r="AA84" t="s">
        <v>316</v>
      </c>
      <c r="AB84" t="s">
        <v>316</v>
      </c>
      <c r="AC84" t="s">
        <v>316</v>
      </c>
      <c r="AD84" t="s">
        <v>156</v>
      </c>
      <c r="AE84" t="s">
        <v>156</v>
      </c>
      <c r="AF84" t="s">
        <v>156</v>
      </c>
      <c r="AG84" t="s">
        <v>156</v>
      </c>
      <c r="AH84" t="s">
        <v>156</v>
      </c>
      <c r="AI84" t="s">
        <v>156</v>
      </c>
      <c r="AJ84" t="s">
        <v>156</v>
      </c>
      <c r="AK84" t="s">
        <v>156</v>
      </c>
      <c r="AL84" t="s">
        <v>755</v>
      </c>
      <c r="AM84" t="s">
        <v>157</v>
      </c>
      <c r="AN84" t="s">
        <v>157</v>
      </c>
      <c r="AO84" t="s">
        <v>156</v>
      </c>
      <c r="AP84" t="s">
        <v>156</v>
      </c>
      <c r="AQ84" t="s">
        <v>156</v>
      </c>
      <c r="AR84" t="s">
        <v>156</v>
      </c>
      <c r="AS84" t="s">
        <v>156</v>
      </c>
      <c r="AT84" t="s">
        <v>156</v>
      </c>
      <c r="AU84" t="s">
        <v>156</v>
      </c>
      <c r="AV84" t="s">
        <v>156</v>
      </c>
      <c r="AW84" t="s">
        <v>756</v>
      </c>
      <c r="AX84" t="s">
        <v>316</v>
      </c>
      <c r="AY84" t="s">
        <v>156</v>
      </c>
      <c r="AZ84" t="s">
        <v>156</v>
      </c>
      <c r="BA84" t="s">
        <v>156</v>
      </c>
      <c r="BB84" t="s">
        <v>156</v>
      </c>
      <c r="BC84" t="s">
        <v>156</v>
      </c>
      <c r="BD84" t="s">
        <v>156</v>
      </c>
      <c r="BE84" t="s">
        <v>156</v>
      </c>
      <c r="BF84" t="s">
        <v>156</v>
      </c>
      <c r="BG84" t="s">
        <v>156</v>
      </c>
      <c r="BH84" t="s">
        <v>156</v>
      </c>
      <c r="BI84" t="s">
        <v>156</v>
      </c>
      <c r="BJ84" t="s">
        <v>156</v>
      </c>
      <c r="BK84" t="s">
        <v>156</v>
      </c>
      <c r="BL84" t="s">
        <v>156</v>
      </c>
      <c r="BM84" t="s">
        <v>156</v>
      </c>
      <c r="BN84" t="s">
        <v>156</v>
      </c>
      <c r="BO84" t="s">
        <v>757</v>
      </c>
      <c r="BP84" t="s">
        <v>316</v>
      </c>
      <c r="BQ84" t="s">
        <v>316</v>
      </c>
      <c r="BS84" t="s">
        <v>316</v>
      </c>
      <c r="BT84" t="s">
        <v>316</v>
      </c>
      <c r="BU84" t="s">
        <v>316</v>
      </c>
      <c r="BV84" t="s">
        <v>316</v>
      </c>
      <c r="BW84" t="s">
        <v>316</v>
      </c>
      <c r="BX84" t="s">
        <v>316</v>
      </c>
      <c r="BY84" t="s">
        <v>316</v>
      </c>
      <c r="BZ84" t="s">
        <v>316</v>
      </c>
      <c r="CA84"/>
      <c r="CB84"/>
      <c r="CC84"/>
      <c r="CD84"/>
      <c r="CE84"/>
      <c r="CF84"/>
      <c r="CG84"/>
      <c r="CH84"/>
      <c r="CI84"/>
      <c r="CJ84"/>
      <c r="CK84"/>
      <c r="CL84"/>
    </row>
    <row r="85" spans="1:90" x14ac:dyDescent="0.25">
      <c r="A85" t="s">
        <v>758</v>
      </c>
      <c r="B85" t="s">
        <v>12</v>
      </c>
      <c r="C85" s="122">
        <v>43949.681510671297</v>
      </c>
      <c r="D85" t="s">
        <v>157</v>
      </c>
      <c r="E85" t="s">
        <v>157</v>
      </c>
      <c r="F85" t="s">
        <v>156</v>
      </c>
      <c r="G85" t="s">
        <v>157</v>
      </c>
      <c r="H85" t="s">
        <v>157</v>
      </c>
      <c r="I85" t="s">
        <v>157</v>
      </c>
      <c r="J85" t="s">
        <v>156</v>
      </c>
      <c r="K85" t="s">
        <v>157</v>
      </c>
      <c r="L85" t="s">
        <v>156</v>
      </c>
      <c r="M85" t="s">
        <v>157</v>
      </c>
      <c r="N85" t="s">
        <v>156</v>
      </c>
      <c r="O85" t="s">
        <v>157</v>
      </c>
      <c r="P85" t="s">
        <v>157</v>
      </c>
      <c r="Q85" t="s">
        <v>156</v>
      </c>
      <c r="R85" t="s">
        <v>156</v>
      </c>
      <c r="S85" t="s">
        <v>157</v>
      </c>
      <c r="T85" t="s">
        <v>156</v>
      </c>
      <c r="U85" t="s">
        <v>759</v>
      </c>
      <c r="V85" t="s">
        <v>760</v>
      </c>
      <c r="W85" t="s">
        <v>761</v>
      </c>
      <c r="X85" t="s">
        <v>157</v>
      </c>
      <c r="Y85" t="s">
        <v>157</v>
      </c>
      <c r="Z85" t="s">
        <v>157</v>
      </c>
      <c r="AA85" t="s">
        <v>156</v>
      </c>
      <c r="AB85" t="s">
        <v>156</v>
      </c>
      <c r="AC85" t="s">
        <v>156</v>
      </c>
      <c r="AD85" t="s">
        <v>157</v>
      </c>
      <c r="AE85" t="s">
        <v>157</v>
      </c>
      <c r="AF85" t="s">
        <v>157</v>
      </c>
      <c r="AG85" t="s">
        <v>157</v>
      </c>
      <c r="AH85" t="s">
        <v>157</v>
      </c>
      <c r="AI85" t="s">
        <v>156</v>
      </c>
      <c r="AJ85" t="s">
        <v>157</v>
      </c>
      <c r="AK85" t="s">
        <v>157</v>
      </c>
      <c r="AL85" t="s">
        <v>762</v>
      </c>
      <c r="AM85" t="s">
        <v>157</v>
      </c>
      <c r="AN85" t="s">
        <v>156</v>
      </c>
      <c r="AO85" t="s">
        <v>157</v>
      </c>
      <c r="AP85" t="s">
        <v>157</v>
      </c>
      <c r="AQ85" t="s">
        <v>157</v>
      </c>
      <c r="AR85" t="s">
        <v>157</v>
      </c>
      <c r="AS85" t="s">
        <v>156</v>
      </c>
      <c r="AT85" t="s">
        <v>156</v>
      </c>
      <c r="AU85" t="s">
        <v>157</v>
      </c>
      <c r="AV85" t="s">
        <v>156</v>
      </c>
      <c r="AW85" t="s">
        <v>763</v>
      </c>
      <c r="AX85" t="s">
        <v>764</v>
      </c>
      <c r="AY85" t="s">
        <v>156</v>
      </c>
      <c r="AZ85" t="s">
        <v>156</v>
      </c>
      <c r="BA85" t="s">
        <v>157</v>
      </c>
      <c r="BB85" t="s">
        <v>157</v>
      </c>
      <c r="BC85" t="s">
        <v>157</v>
      </c>
      <c r="BD85" t="s">
        <v>156</v>
      </c>
      <c r="BE85" t="s">
        <v>157</v>
      </c>
      <c r="BF85" t="s">
        <v>157</v>
      </c>
      <c r="BG85" t="s">
        <v>156</v>
      </c>
      <c r="BH85" t="s">
        <v>156</v>
      </c>
      <c r="BI85" t="s">
        <v>156</v>
      </c>
      <c r="BJ85" t="s">
        <v>156</v>
      </c>
      <c r="BK85" t="s">
        <v>156</v>
      </c>
      <c r="BL85" t="s">
        <v>156</v>
      </c>
      <c r="BM85" t="s">
        <v>157</v>
      </c>
      <c r="BN85" t="s">
        <v>157</v>
      </c>
      <c r="BO85" t="s">
        <v>765</v>
      </c>
      <c r="BP85" t="s">
        <v>766</v>
      </c>
      <c r="BQ85" t="s">
        <v>156</v>
      </c>
      <c r="BS85" t="s">
        <v>156</v>
      </c>
      <c r="BT85" t="s">
        <v>156</v>
      </c>
      <c r="BU85" t="s">
        <v>156</v>
      </c>
      <c r="BV85" t="s">
        <v>156</v>
      </c>
      <c r="BW85" t="s">
        <v>156</v>
      </c>
      <c r="BX85" t="s">
        <v>156</v>
      </c>
      <c r="BY85" t="s">
        <v>156</v>
      </c>
      <c r="BZ85" t="s">
        <v>767</v>
      </c>
      <c r="CA85"/>
      <c r="CB85"/>
      <c r="CC85"/>
      <c r="CD85"/>
      <c r="CE85"/>
      <c r="CF85"/>
      <c r="CG85"/>
      <c r="CH85"/>
      <c r="CI85"/>
      <c r="CJ85"/>
      <c r="CK85"/>
      <c r="CL85"/>
    </row>
    <row r="86" spans="1:90" x14ac:dyDescent="0.25">
      <c r="A86" t="s">
        <v>768</v>
      </c>
      <c r="B86" t="s">
        <v>12</v>
      </c>
      <c r="C86" s="122">
        <v>43921.532000219908</v>
      </c>
      <c r="D86" t="s">
        <v>156</v>
      </c>
      <c r="E86" t="s">
        <v>157</v>
      </c>
      <c r="F86" t="s">
        <v>156</v>
      </c>
      <c r="G86" t="s">
        <v>156</v>
      </c>
      <c r="H86" t="s">
        <v>156</v>
      </c>
      <c r="I86" t="s">
        <v>156</v>
      </c>
      <c r="J86" t="s">
        <v>156</v>
      </c>
      <c r="K86" t="s">
        <v>156</v>
      </c>
      <c r="L86" t="s">
        <v>157</v>
      </c>
      <c r="M86" t="s">
        <v>156</v>
      </c>
      <c r="N86" t="s">
        <v>157</v>
      </c>
      <c r="O86" t="s">
        <v>157</v>
      </c>
      <c r="P86" t="s">
        <v>156</v>
      </c>
      <c r="Q86" t="s">
        <v>156</v>
      </c>
      <c r="R86" t="s">
        <v>156</v>
      </c>
      <c r="S86" t="s">
        <v>157</v>
      </c>
      <c r="T86" t="s">
        <v>156</v>
      </c>
      <c r="U86" t="s">
        <v>769</v>
      </c>
      <c r="V86" t="s">
        <v>770</v>
      </c>
      <c r="W86" t="s">
        <v>771</v>
      </c>
      <c r="X86" t="s">
        <v>156</v>
      </c>
      <c r="Y86" t="s">
        <v>316</v>
      </c>
      <c r="Z86" t="s">
        <v>316</v>
      </c>
      <c r="AA86" t="s">
        <v>316</v>
      </c>
      <c r="AB86" t="s">
        <v>316</v>
      </c>
      <c r="AC86" t="s">
        <v>316</v>
      </c>
      <c r="AD86" t="s">
        <v>156</v>
      </c>
      <c r="AE86" t="s">
        <v>156</v>
      </c>
      <c r="AF86" t="s">
        <v>156</v>
      </c>
      <c r="AG86" t="s">
        <v>156</v>
      </c>
      <c r="AH86" t="s">
        <v>156</v>
      </c>
      <c r="AI86" t="s">
        <v>156</v>
      </c>
      <c r="AJ86" t="s">
        <v>156</v>
      </c>
      <c r="AK86" t="s">
        <v>156</v>
      </c>
      <c r="AL86" t="s">
        <v>316</v>
      </c>
      <c r="AM86" t="s">
        <v>156</v>
      </c>
      <c r="AN86" t="s">
        <v>156</v>
      </c>
      <c r="AO86" t="s">
        <v>156</v>
      </c>
      <c r="AP86" t="s">
        <v>157</v>
      </c>
      <c r="AQ86" t="s">
        <v>156</v>
      </c>
      <c r="AR86" t="s">
        <v>157</v>
      </c>
      <c r="AS86" t="s">
        <v>156</v>
      </c>
      <c r="AT86" t="s">
        <v>157</v>
      </c>
      <c r="AU86" t="s">
        <v>156</v>
      </c>
      <c r="AV86" t="s">
        <v>156</v>
      </c>
      <c r="AW86" t="s">
        <v>316</v>
      </c>
      <c r="AX86" t="s">
        <v>772</v>
      </c>
      <c r="AY86" t="s">
        <v>156</v>
      </c>
      <c r="AZ86" t="s">
        <v>157</v>
      </c>
      <c r="BA86" t="s">
        <v>156</v>
      </c>
      <c r="BB86" t="s">
        <v>157</v>
      </c>
      <c r="BC86" t="s">
        <v>157</v>
      </c>
      <c r="BD86" t="s">
        <v>156</v>
      </c>
      <c r="BE86" t="s">
        <v>156</v>
      </c>
      <c r="BF86" t="s">
        <v>157</v>
      </c>
      <c r="BG86" t="s">
        <v>156</v>
      </c>
      <c r="BH86" t="s">
        <v>157</v>
      </c>
      <c r="BI86" t="s">
        <v>156</v>
      </c>
      <c r="BJ86" t="s">
        <v>156</v>
      </c>
      <c r="BK86" t="s">
        <v>156</v>
      </c>
      <c r="BL86" t="s">
        <v>156</v>
      </c>
      <c r="BM86" t="s">
        <v>156</v>
      </c>
      <c r="BN86" t="s">
        <v>156</v>
      </c>
      <c r="BO86" t="s">
        <v>316</v>
      </c>
      <c r="BP86" t="s">
        <v>773</v>
      </c>
      <c r="BQ86" t="s">
        <v>316</v>
      </c>
      <c r="BS86" t="s">
        <v>316</v>
      </c>
      <c r="BT86" t="s">
        <v>316</v>
      </c>
      <c r="BU86" t="s">
        <v>316</v>
      </c>
      <c r="BV86" t="s">
        <v>316</v>
      </c>
      <c r="BW86" t="s">
        <v>316</v>
      </c>
      <c r="BX86" t="s">
        <v>316</v>
      </c>
      <c r="BY86" t="s">
        <v>316</v>
      </c>
      <c r="BZ86" t="s">
        <v>316</v>
      </c>
      <c r="CA86"/>
      <c r="CB86"/>
      <c r="CC86"/>
      <c r="CD86"/>
      <c r="CE86"/>
      <c r="CF86"/>
      <c r="CG86"/>
      <c r="CH86"/>
      <c r="CI86"/>
      <c r="CJ86"/>
      <c r="CK86"/>
      <c r="CL86"/>
    </row>
    <row r="87" spans="1:90" x14ac:dyDescent="0.25">
      <c r="A87" t="s">
        <v>774</v>
      </c>
      <c r="B87" t="s">
        <v>12</v>
      </c>
      <c r="C87" s="122">
        <v>43964.632900706019</v>
      </c>
      <c r="D87" t="s">
        <v>157</v>
      </c>
      <c r="E87" t="s">
        <v>156</v>
      </c>
      <c r="F87" t="s">
        <v>156</v>
      </c>
      <c r="G87" t="s">
        <v>156</v>
      </c>
      <c r="H87" t="s">
        <v>156</v>
      </c>
      <c r="I87" t="s">
        <v>156</v>
      </c>
      <c r="J87" t="s">
        <v>156</v>
      </c>
      <c r="K87" t="s">
        <v>156</v>
      </c>
      <c r="L87" t="s">
        <v>156</v>
      </c>
      <c r="M87" t="s">
        <v>156</v>
      </c>
      <c r="N87" t="s">
        <v>156</v>
      </c>
      <c r="O87" t="s">
        <v>156</v>
      </c>
      <c r="P87" t="s">
        <v>156</v>
      </c>
      <c r="Q87" t="s">
        <v>156</v>
      </c>
      <c r="R87" t="s">
        <v>156</v>
      </c>
      <c r="S87" t="s">
        <v>156</v>
      </c>
      <c r="T87" t="s">
        <v>156</v>
      </c>
      <c r="U87" t="s">
        <v>316</v>
      </c>
      <c r="V87" t="s">
        <v>316</v>
      </c>
      <c r="W87" t="s">
        <v>316</v>
      </c>
      <c r="X87" t="s">
        <v>316</v>
      </c>
      <c r="Y87" t="s">
        <v>156</v>
      </c>
      <c r="Z87" t="s">
        <v>156</v>
      </c>
      <c r="AA87" t="s">
        <v>156</v>
      </c>
      <c r="AB87" t="s">
        <v>156</v>
      </c>
      <c r="AC87" t="s">
        <v>156</v>
      </c>
      <c r="AD87" t="s">
        <v>156</v>
      </c>
      <c r="AE87" t="s">
        <v>156</v>
      </c>
      <c r="AF87" t="s">
        <v>156</v>
      </c>
      <c r="AG87" t="s">
        <v>156</v>
      </c>
      <c r="AH87" t="s">
        <v>156</v>
      </c>
      <c r="AI87" t="s">
        <v>156</v>
      </c>
      <c r="AJ87" t="s">
        <v>156</v>
      </c>
      <c r="AK87" t="s">
        <v>156</v>
      </c>
      <c r="AL87" t="s">
        <v>316</v>
      </c>
      <c r="AM87" t="s">
        <v>157</v>
      </c>
      <c r="AN87" t="s">
        <v>157</v>
      </c>
      <c r="AO87" t="s">
        <v>156</v>
      </c>
      <c r="AP87" t="s">
        <v>156</v>
      </c>
      <c r="AQ87" t="s">
        <v>157</v>
      </c>
      <c r="AR87" t="s">
        <v>157</v>
      </c>
      <c r="AS87" t="s">
        <v>157</v>
      </c>
      <c r="AT87" t="s">
        <v>157</v>
      </c>
      <c r="AU87" t="s">
        <v>156</v>
      </c>
      <c r="AV87" t="s">
        <v>156</v>
      </c>
      <c r="AW87" t="s">
        <v>316</v>
      </c>
      <c r="AX87" t="s">
        <v>775</v>
      </c>
      <c r="AY87" t="s">
        <v>157</v>
      </c>
      <c r="AZ87" t="s">
        <v>157</v>
      </c>
      <c r="BA87" t="s">
        <v>157</v>
      </c>
      <c r="BB87" t="s">
        <v>157</v>
      </c>
      <c r="BC87" t="s">
        <v>156</v>
      </c>
      <c r="BD87" t="s">
        <v>156</v>
      </c>
      <c r="BE87" t="s">
        <v>157</v>
      </c>
      <c r="BF87" t="s">
        <v>157</v>
      </c>
      <c r="BG87" t="s">
        <v>156</v>
      </c>
      <c r="BH87" t="s">
        <v>156</v>
      </c>
      <c r="BI87" t="s">
        <v>156</v>
      </c>
      <c r="BJ87" t="s">
        <v>156</v>
      </c>
      <c r="BK87" t="s">
        <v>156</v>
      </c>
      <c r="BL87" t="s">
        <v>156</v>
      </c>
      <c r="BM87" t="s">
        <v>156</v>
      </c>
      <c r="BN87" t="s">
        <v>156</v>
      </c>
      <c r="BO87" t="s">
        <v>316</v>
      </c>
      <c r="BP87" t="s">
        <v>776</v>
      </c>
      <c r="BQ87" t="s">
        <v>254</v>
      </c>
      <c r="BS87" t="s">
        <v>157</v>
      </c>
      <c r="BT87" t="s">
        <v>156</v>
      </c>
      <c r="BU87" t="s">
        <v>156</v>
      </c>
      <c r="BV87" t="s">
        <v>156</v>
      </c>
      <c r="BW87" t="s">
        <v>157</v>
      </c>
      <c r="BX87" t="s">
        <v>157</v>
      </c>
      <c r="BY87" t="s">
        <v>156</v>
      </c>
      <c r="BZ87" t="s">
        <v>777</v>
      </c>
      <c r="CA87"/>
      <c r="CB87"/>
      <c r="CC87"/>
      <c r="CD87"/>
      <c r="CE87"/>
      <c r="CF87"/>
      <c r="CG87"/>
      <c r="CH87"/>
      <c r="CI87"/>
      <c r="CJ87"/>
      <c r="CK87"/>
      <c r="CL87"/>
    </row>
    <row r="88" spans="1:90" x14ac:dyDescent="0.25">
      <c r="A88" t="s">
        <v>778</v>
      </c>
      <c r="B88" t="s">
        <v>12</v>
      </c>
      <c r="C88" s="122">
        <v>43934.9629096875</v>
      </c>
      <c r="D88" t="s">
        <v>157</v>
      </c>
      <c r="E88" t="s">
        <v>157</v>
      </c>
      <c r="F88" t="s">
        <v>156</v>
      </c>
      <c r="G88" t="s">
        <v>157</v>
      </c>
      <c r="H88" t="s">
        <v>157</v>
      </c>
      <c r="I88" t="s">
        <v>157</v>
      </c>
      <c r="J88" t="s">
        <v>157</v>
      </c>
      <c r="K88" t="s">
        <v>157</v>
      </c>
      <c r="L88" t="s">
        <v>157</v>
      </c>
      <c r="M88" t="s">
        <v>157</v>
      </c>
      <c r="N88" t="s">
        <v>156</v>
      </c>
      <c r="O88" t="s">
        <v>157</v>
      </c>
      <c r="P88" t="s">
        <v>157</v>
      </c>
      <c r="Q88" t="s">
        <v>156</v>
      </c>
      <c r="R88" t="s">
        <v>156</v>
      </c>
      <c r="S88" t="s">
        <v>156</v>
      </c>
      <c r="T88" t="s">
        <v>156</v>
      </c>
      <c r="U88" t="s">
        <v>316</v>
      </c>
      <c r="V88" t="s">
        <v>779</v>
      </c>
      <c r="W88" t="s">
        <v>780</v>
      </c>
      <c r="X88" t="s">
        <v>156</v>
      </c>
      <c r="Y88" t="s">
        <v>316</v>
      </c>
      <c r="Z88" t="s">
        <v>316</v>
      </c>
      <c r="AA88" t="s">
        <v>316</v>
      </c>
      <c r="AB88" t="s">
        <v>316</v>
      </c>
      <c r="AC88" t="s">
        <v>316</v>
      </c>
      <c r="AD88" t="s">
        <v>156</v>
      </c>
      <c r="AE88" t="s">
        <v>156</v>
      </c>
      <c r="AF88" t="s">
        <v>156</v>
      </c>
      <c r="AG88" t="s">
        <v>156</v>
      </c>
      <c r="AH88" t="s">
        <v>156</v>
      </c>
      <c r="AI88" t="s">
        <v>156</v>
      </c>
      <c r="AJ88" t="s">
        <v>156</v>
      </c>
      <c r="AK88" t="s">
        <v>157</v>
      </c>
      <c r="AL88" t="s">
        <v>781</v>
      </c>
      <c r="AM88" t="s">
        <v>156</v>
      </c>
      <c r="AN88" t="s">
        <v>156</v>
      </c>
      <c r="AO88" t="s">
        <v>156</v>
      </c>
      <c r="AP88" t="s">
        <v>156</v>
      </c>
      <c r="AQ88" t="s">
        <v>156</v>
      </c>
      <c r="AR88" t="s">
        <v>156</v>
      </c>
      <c r="AS88" t="s">
        <v>156</v>
      </c>
      <c r="AT88" t="s">
        <v>156</v>
      </c>
      <c r="AU88" t="s">
        <v>156</v>
      </c>
      <c r="AV88" t="s">
        <v>157</v>
      </c>
      <c r="AW88" t="s">
        <v>782</v>
      </c>
      <c r="AX88" t="s">
        <v>783</v>
      </c>
      <c r="AY88" t="s">
        <v>156</v>
      </c>
      <c r="AZ88" t="s">
        <v>156</v>
      </c>
      <c r="BA88" t="s">
        <v>156</v>
      </c>
      <c r="BB88" t="s">
        <v>157</v>
      </c>
      <c r="BC88" t="s">
        <v>156</v>
      </c>
      <c r="BD88" t="s">
        <v>156</v>
      </c>
      <c r="BE88" t="s">
        <v>156</v>
      </c>
      <c r="BF88" t="s">
        <v>156</v>
      </c>
      <c r="BG88" t="s">
        <v>156</v>
      </c>
      <c r="BH88" t="s">
        <v>157</v>
      </c>
      <c r="BI88" t="s">
        <v>156</v>
      </c>
      <c r="BJ88" t="s">
        <v>157</v>
      </c>
      <c r="BK88" t="s">
        <v>156</v>
      </c>
      <c r="BL88" t="s">
        <v>157</v>
      </c>
      <c r="BM88" t="s">
        <v>156</v>
      </c>
      <c r="BN88" t="s">
        <v>156</v>
      </c>
      <c r="BO88" t="s">
        <v>316</v>
      </c>
      <c r="BP88" t="s">
        <v>316</v>
      </c>
      <c r="BQ88" t="s">
        <v>316</v>
      </c>
      <c r="BS88" t="s">
        <v>316</v>
      </c>
      <c r="BT88" t="s">
        <v>316</v>
      </c>
      <c r="BU88" t="s">
        <v>316</v>
      </c>
      <c r="BV88" t="s">
        <v>316</v>
      </c>
      <c r="BW88" t="s">
        <v>316</v>
      </c>
      <c r="BX88" t="s">
        <v>316</v>
      </c>
      <c r="BY88" t="s">
        <v>316</v>
      </c>
      <c r="BZ88" t="s">
        <v>316</v>
      </c>
      <c r="CA88"/>
      <c r="CB88"/>
      <c r="CC88"/>
      <c r="CD88"/>
      <c r="CE88"/>
      <c r="CF88"/>
      <c r="CG88"/>
      <c r="CH88"/>
      <c r="CI88"/>
      <c r="CJ88"/>
      <c r="CK88"/>
      <c r="CL88"/>
    </row>
    <row r="89" spans="1:90" x14ac:dyDescent="0.25">
      <c r="A89" t="s">
        <v>784</v>
      </c>
      <c r="B89" t="s">
        <v>12</v>
      </c>
      <c r="C89" s="122">
        <v>43958.68953993055</v>
      </c>
      <c r="D89" t="s">
        <v>156</v>
      </c>
      <c r="E89" t="s">
        <v>157</v>
      </c>
      <c r="F89" t="s">
        <v>156</v>
      </c>
      <c r="G89" t="s">
        <v>156</v>
      </c>
      <c r="H89" t="s">
        <v>156</v>
      </c>
      <c r="I89" t="s">
        <v>157</v>
      </c>
      <c r="J89" t="s">
        <v>157</v>
      </c>
      <c r="K89" t="s">
        <v>157</v>
      </c>
      <c r="L89" t="s">
        <v>156</v>
      </c>
      <c r="M89" t="s">
        <v>157</v>
      </c>
      <c r="N89" t="s">
        <v>157</v>
      </c>
      <c r="O89" t="s">
        <v>157</v>
      </c>
      <c r="P89" t="s">
        <v>156</v>
      </c>
      <c r="Q89" t="s">
        <v>157</v>
      </c>
      <c r="R89" t="s">
        <v>156</v>
      </c>
      <c r="S89" t="s">
        <v>156</v>
      </c>
      <c r="T89" t="s">
        <v>156</v>
      </c>
      <c r="U89" t="s">
        <v>316</v>
      </c>
      <c r="V89" t="s">
        <v>785</v>
      </c>
      <c r="W89" t="s">
        <v>786</v>
      </c>
      <c r="X89" t="s">
        <v>157</v>
      </c>
      <c r="Y89" t="s">
        <v>156</v>
      </c>
      <c r="Z89" t="s">
        <v>157</v>
      </c>
      <c r="AA89" t="s">
        <v>156</v>
      </c>
      <c r="AB89" t="s">
        <v>156</v>
      </c>
      <c r="AC89" t="s">
        <v>156</v>
      </c>
      <c r="AD89" t="s">
        <v>157</v>
      </c>
      <c r="AE89" t="s">
        <v>156</v>
      </c>
      <c r="AF89" t="s">
        <v>157</v>
      </c>
      <c r="AG89" t="s">
        <v>156</v>
      </c>
      <c r="AH89" t="s">
        <v>157</v>
      </c>
      <c r="AI89" t="s">
        <v>156</v>
      </c>
      <c r="AJ89" t="s">
        <v>156</v>
      </c>
      <c r="AK89" t="s">
        <v>156</v>
      </c>
      <c r="AL89" t="s">
        <v>787</v>
      </c>
      <c r="AM89" t="s">
        <v>157</v>
      </c>
      <c r="AN89" t="s">
        <v>157</v>
      </c>
      <c r="AO89" t="s">
        <v>156</v>
      </c>
      <c r="AP89" t="s">
        <v>157</v>
      </c>
      <c r="AQ89" t="s">
        <v>156</v>
      </c>
      <c r="AR89" t="s">
        <v>156</v>
      </c>
      <c r="AS89" t="s">
        <v>157</v>
      </c>
      <c r="AT89" t="s">
        <v>157</v>
      </c>
      <c r="AU89" t="s">
        <v>156</v>
      </c>
      <c r="AV89" t="s">
        <v>156</v>
      </c>
      <c r="AW89" t="s">
        <v>316</v>
      </c>
      <c r="AX89" t="s">
        <v>788</v>
      </c>
      <c r="AY89" t="s">
        <v>157</v>
      </c>
      <c r="AZ89" t="s">
        <v>157</v>
      </c>
      <c r="BA89" t="s">
        <v>157</v>
      </c>
      <c r="BB89" t="s">
        <v>157</v>
      </c>
      <c r="BC89" t="s">
        <v>156</v>
      </c>
      <c r="BD89" t="s">
        <v>156</v>
      </c>
      <c r="BE89" t="s">
        <v>157</v>
      </c>
      <c r="BF89" t="s">
        <v>157</v>
      </c>
      <c r="BG89" t="s">
        <v>157</v>
      </c>
      <c r="BH89" t="s">
        <v>157</v>
      </c>
      <c r="BI89" t="s">
        <v>157</v>
      </c>
      <c r="BJ89" t="s">
        <v>157</v>
      </c>
      <c r="BK89" t="s">
        <v>157</v>
      </c>
      <c r="BL89" t="s">
        <v>157</v>
      </c>
      <c r="BM89" t="s">
        <v>156</v>
      </c>
      <c r="BN89" t="s">
        <v>156</v>
      </c>
      <c r="BO89" t="s">
        <v>316</v>
      </c>
      <c r="BP89" t="s">
        <v>789</v>
      </c>
      <c r="BQ89" t="s">
        <v>157</v>
      </c>
      <c r="BR89" s="94">
        <v>44166</v>
      </c>
      <c r="BS89" t="s">
        <v>156</v>
      </c>
      <c r="BT89" t="s">
        <v>156</v>
      </c>
      <c r="BU89" t="s">
        <v>156</v>
      </c>
      <c r="BV89" t="s">
        <v>156</v>
      </c>
      <c r="BW89" t="s">
        <v>156</v>
      </c>
      <c r="BX89" t="s">
        <v>156</v>
      </c>
      <c r="BY89" t="s">
        <v>157</v>
      </c>
      <c r="BZ89" t="s">
        <v>316</v>
      </c>
      <c r="CA89"/>
      <c r="CB89"/>
      <c r="CC89"/>
      <c r="CD89"/>
      <c r="CE89"/>
      <c r="CF89"/>
      <c r="CG89"/>
      <c r="CH89"/>
      <c r="CI89"/>
      <c r="CJ89"/>
      <c r="CK89"/>
      <c r="CL89"/>
    </row>
    <row r="90" spans="1:90" x14ac:dyDescent="0.25">
      <c r="A90" t="s">
        <v>790</v>
      </c>
      <c r="B90" t="s">
        <v>12</v>
      </c>
      <c r="C90" s="122">
        <v>43923.790683425927</v>
      </c>
      <c r="D90" t="s">
        <v>157</v>
      </c>
      <c r="E90" t="s">
        <v>157</v>
      </c>
      <c r="F90" t="s">
        <v>157</v>
      </c>
      <c r="G90" t="s">
        <v>156</v>
      </c>
      <c r="H90" t="s">
        <v>156</v>
      </c>
      <c r="I90" t="s">
        <v>156</v>
      </c>
      <c r="J90" t="s">
        <v>156</v>
      </c>
      <c r="K90" t="s">
        <v>157</v>
      </c>
      <c r="L90" t="s">
        <v>156</v>
      </c>
      <c r="M90" t="s">
        <v>157</v>
      </c>
      <c r="N90" t="s">
        <v>157</v>
      </c>
      <c r="O90" t="s">
        <v>156</v>
      </c>
      <c r="P90" t="s">
        <v>156</v>
      </c>
      <c r="Q90" t="s">
        <v>156</v>
      </c>
      <c r="R90" t="s">
        <v>156</v>
      </c>
      <c r="S90" t="s">
        <v>156</v>
      </c>
      <c r="T90" t="s">
        <v>156</v>
      </c>
      <c r="U90" t="s">
        <v>316</v>
      </c>
      <c r="V90" t="s">
        <v>791</v>
      </c>
      <c r="W90" t="s">
        <v>792</v>
      </c>
      <c r="X90" t="s">
        <v>157</v>
      </c>
      <c r="Y90" t="s">
        <v>316</v>
      </c>
      <c r="Z90" t="s">
        <v>316</v>
      </c>
      <c r="AA90" t="s">
        <v>316</v>
      </c>
      <c r="AB90" t="s">
        <v>316</v>
      </c>
      <c r="AC90" t="s">
        <v>316</v>
      </c>
      <c r="AD90" t="s">
        <v>157</v>
      </c>
      <c r="AE90" t="s">
        <v>157</v>
      </c>
      <c r="AF90" t="s">
        <v>157</v>
      </c>
      <c r="AG90" t="s">
        <v>157</v>
      </c>
      <c r="AH90" t="s">
        <v>156</v>
      </c>
      <c r="AI90" t="s">
        <v>156</v>
      </c>
      <c r="AJ90" t="s">
        <v>156</v>
      </c>
      <c r="AK90" t="s">
        <v>156</v>
      </c>
      <c r="AL90" t="s">
        <v>316</v>
      </c>
      <c r="AM90" t="s">
        <v>157</v>
      </c>
      <c r="AN90" t="s">
        <v>156</v>
      </c>
      <c r="AO90" t="s">
        <v>156</v>
      </c>
      <c r="AP90" t="s">
        <v>156</v>
      </c>
      <c r="AQ90" t="s">
        <v>157</v>
      </c>
      <c r="AR90" t="s">
        <v>157</v>
      </c>
      <c r="AS90" t="s">
        <v>156</v>
      </c>
      <c r="AT90" t="s">
        <v>156</v>
      </c>
      <c r="AU90" t="s">
        <v>156</v>
      </c>
      <c r="AV90" t="s">
        <v>156</v>
      </c>
      <c r="AW90" t="s">
        <v>316</v>
      </c>
      <c r="AX90" t="s">
        <v>793</v>
      </c>
      <c r="AY90" t="s">
        <v>157</v>
      </c>
      <c r="AZ90" t="s">
        <v>157</v>
      </c>
      <c r="BA90" t="s">
        <v>157</v>
      </c>
      <c r="BB90" t="s">
        <v>157</v>
      </c>
      <c r="BC90" t="s">
        <v>156</v>
      </c>
      <c r="BD90" t="s">
        <v>156</v>
      </c>
      <c r="BE90" t="s">
        <v>157</v>
      </c>
      <c r="BF90" t="s">
        <v>156</v>
      </c>
      <c r="BG90" t="s">
        <v>157</v>
      </c>
      <c r="BH90" t="s">
        <v>157</v>
      </c>
      <c r="BI90" t="s">
        <v>156</v>
      </c>
      <c r="BJ90" t="s">
        <v>157</v>
      </c>
      <c r="BK90" t="s">
        <v>156</v>
      </c>
      <c r="BL90" t="s">
        <v>156</v>
      </c>
      <c r="BM90" t="s">
        <v>156</v>
      </c>
      <c r="BN90" t="s">
        <v>156</v>
      </c>
      <c r="BO90" t="s">
        <v>316</v>
      </c>
      <c r="BP90" t="s">
        <v>794</v>
      </c>
      <c r="BQ90" t="s">
        <v>316</v>
      </c>
      <c r="BS90" t="s">
        <v>316</v>
      </c>
      <c r="BT90" t="s">
        <v>316</v>
      </c>
      <c r="BU90" t="s">
        <v>316</v>
      </c>
      <c r="BV90" t="s">
        <v>316</v>
      </c>
      <c r="BW90" t="s">
        <v>316</v>
      </c>
      <c r="BX90" t="s">
        <v>316</v>
      </c>
      <c r="BY90" t="s">
        <v>316</v>
      </c>
      <c r="BZ90" t="s">
        <v>316</v>
      </c>
      <c r="CA90"/>
      <c r="CB90"/>
      <c r="CC90"/>
      <c r="CD90"/>
      <c r="CE90"/>
      <c r="CF90"/>
      <c r="CG90"/>
      <c r="CH90"/>
      <c r="CI90"/>
      <c r="CJ90"/>
      <c r="CK90"/>
      <c r="CL90"/>
    </row>
    <row r="91" spans="1:90" x14ac:dyDescent="0.25">
      <c r="A91" t="s">
        <v>795</v>
      </c>
      <c r="B91" t="s">
        <v>12</v>
      </c>
      <c r="C91" s="122">
        <v>43937.848701226852</v>
      </c>
      <c r="D91" t="s">
        <v>157</v>
      </c>
      <c r="E91" t="s">
        <v>157</v>
      </c>
      <c r="F91" t="s">
        <v>157</v>
      </c>
      <c r="G91" t="s">
        <v>157</v>
      </c>
      <c r="H91" t="s">
        <v>157</v>
      </c>
      <c r="I91" t="s">
        <v>157</v>
      </c>
      <c r="J91" t="s">
        <v>156</v>
      </c>
      <c r="K91" t="s">
        <v>157</v>
      </c>
      <c r="L91" t="s">
        <v>156</v>
      </c>
      <c r="M91" t="s">
        <v>156</v>
      </c>
      <c r="N91" t="s">
        <v>156</v>
      </c>
      <c r="O91" t="s">
        <v>156</v>
      </c>
      <c r="P91" t="s">
        <v>156</v>
      </c>
      <c r="Q91" t="s">
        <v>156</v>
      </c>
      <c r="R91" t="s">
        <v>156</v>
      </c>
      <c r="S91" t="s">
        <v>156</v>
      </c>
      <c r="T91" t="s">
        <v>156</v>
      </c>
      <c r="U91" t="s">
        <v>316</v>
      </c>
      <c r="V91" t="s">
        <v>796</v>
      </c>
      <c r="W91" t="s">
        <v>797</v>
      </c>
      <c r="X91" t="s">
        <v>157</v>
      </c>
      <c r="Y91" t="s">
        <v>316</v>
      </c>
      <c r="Z91" t="s">
        <v>316</v>
      </c>
      <c r="AA91" t="s">
        <v>316</v>
      </c>
      <c r="AB91" t="s">
        <v>316</v>
      </c>
      <c r="AC91" t="s">
        <v>316</v>
      </c>
      <c r="AD91" t="s">
        <v>156</v>
      </c>
      <c r="AE91" t="s">
        <v>156</v>
      </c>
      <c r="AF91" t="s">
        <v>156</v>
      </c>
      <c r="AG91" t="s">
        <v>156</v>
      </c>
      <c r="AH91" t="s">
        <v>156</v>
      </c>
      <c r="AI91" t="s">
        <v>156</v>
      </c>
      <c r="AJ91" t="s">
        <v>157</v>
      </c>
      <c r="AK91" t="s">
        <v>156</v>
      </c>
      <c r="AL91" t="s">
        <v>316</v>
      </c>
      <c r="AM91" t="s">
        <v>156</v>
      </c>
      <c r="AN91" t="s">
        <v>156</v>
      </c>
      <c r="AO91" t="s">
        <v>157</v>
      </c>
      <c r="AP91" t="s">
        <v>157</v>
      </c>
      <c r="AQ91" t="s">
        <v>157</v>
      </c>
      <c r="AR91" t="s">
        <v>156</v>
      </c>
      <c r="AS91" t="s">
        <v>157</v>
      </c>
      <c r="AT91" t="s">
        <v>157</v>
      </c>
      <c r="AU91" t="s">
        <v>156</v>
      </c>
      <c r="AV91" t="s">
        <v>156</v>
      </c>
      <c r="AW91" t="s">
        <v>316</v>
      </c>
      <c r="AX91" t="s">
        <v>798</v>
      </c>
      <c r="AY91" t="s">
        <v>157</v>
      </c>
      <c r="AZ91" t="s">
        <v>157</v>
      </c>
      <c r="BA91" t="s">
        <v>157</v>
      </c>
      <c r="BB91" t="s">
        <v>157</v>
      </c>
      <c r="BC91" t="s">
        <v>156</v>
      </c>
      <c r="BD91" t="s">
        <v>156</v>
      </c>
      <c r="BE91" t="s">
        <v>156</v>
      </c>
      <c r="BF91" t="s">
        <v>156</v>
      </c>
      <c r="BG91" t="s">
        <v>156</v>
      </c>
      <c r="BH91" t="s">
        <v>156</v>
      </c>
      <c r="BI91" t="s">
        <v>156</v>
      </c>
      <c r="BJ91" t="s">
        <v>156</v>
      </c>
      <c r="BK91" t="s">
        <v>156</v>
      </c>
      <c r="BL91" t="s">
        <v>156</v>
      </c>
      <c r="BM91" t="s">
        <v>156</v>
      </c>
      <c r="BN91" t="s">
        <v>156</v>
      </c>
      <c r="BO91" t="s">
        <v>316</v>
      </c>
      <c r="BP91" t="s">
        <v>799</v>
      </c>
      <c r="BQ91" t="s">
        <v>316</v>
      </c>
      <c r="BS91" t="s">
        <v>316</v>
      </c>
      <c r="BT91" t="s">
        <v>316</v>
      </c>
      <c r="BU91" t="s">
        <v>316</v>
      </c>
      <c r="BV91" t="s">
        <v>316</v>
      </c>
      <c r="BW91" t="s">
        <v>316</v>
      </c>
      <c r="BX91" t="s">
        <v>316</v>
      </c>
      <c r="BY91" t="s">
        <v>316</v>
      </c>
      <c r="BZ91" t="s">
        <v>316</v>
      </c>
      <c r="CA91"/>
      <c r="CB91"/>
      <c r="CC91"/>
      <c r="CD91"/>
      <c r="CE91"/>
      <c r="CF91"/>
      <c r="CG91"/>
      <c r="CH91"/>
      <c r="CI91"/>
      <c r="CJ91"/>
      <c r="CK91"/>
      <c r="CL91"/>
    </row>
    <row r="92" spans="1:90" x14ac:dyDescent="0.25">
      <c r="A92" t="s">
        <v>800</v>
      </c>
      <c r="B92" t="s">
        <v>12</v>
      </c>
      <c r="C92" s="122">
        <v>43923.440761817124</v>
      </c>
      <c r="D92" t="s">
        <v>157</v>
      </c>
      <c r="E92" t="s">
        <v>157</v>
      </c>
      <c r="F92" t="s">
        <v>156</v>
      </c>
      <c r="G92" t="s">
        <v>156</v>
      </c>
      <c r="H92" t="s">
        <v>156</v>
      </c>
      <c r="I92" t="s">
        <v>156</v>
      </c>
      <c r="J92" t="s">
        <v>156</v>
      </c>
      <c r="K92" t="s">
        <v>156</v>
      </c>
      <c r="L92" t="s">
        <v>156</v>
      </c>
      <c r="M92" t="s">
        <v>156</v>
      </c>
      <c r="N92" t="s">
        <v>156</v>
      </c>
      <c r="O92" t="s">
        <v>156</v>
      </c>
      <c r="P92" t="s">
        <v>156</v>
      </c>
      <c r="Q92" t="s">
        <v>157</v>
      </c>
      <c r="R92" t="s">
        <v>156</v>
      </c>
      <c r="S92" t="s">
        <v>156</v>
      </c>
      <c r="T92" t="s">
        <v>156</v>
      </c>
      <c r="U92" t="s">
        <v>316</v>
      </c>
      <c r="V92" t="s">
        <v>801</v>
      </c>
      <c r="W92" t="s">
        <v>802</v>
      </c>
      <c r="X92" t="s">
        <v>157</v>
      </c>
      <c r="Y92" t="s">
        <v>316</v>
      </c>
      <c r="Z92" t="s">
        <v>316</v>
      </c>
      <c r="AA92" t="s">
        <v>316</v>
      </c>
      <c r="AB92" t="s">
        <v>316</v>
      </c>
      <c r="AC92" t="s">
        <v>316</v>
      </c>
      <c r="AD92" t="s">
        <v>157</v>
      </c>
      <c r="AE92" t="s">
        <v>156</v>
      </c>
      <c r="AF92" t="s">
        <v>157</v>
      </c>
      <c r="AG92" t="s">
        <v>156</v>
      </c>
      <c r="AH92" t="s">
        <v>156</v>
      </c>
      <c r="AI92" t="s">
        <v>156</v>
      </c>
      <c r="AJ92" t="s">
        <v>156</v>
      </c>
      <c r="AK92" t="s">
        <v>157</v>
      </c>
      <c r="AL92" t="s">
        <v>803</v>
      </c>
      <c r="AM92" t="s">
        <v>157</v>
      </c>
      <c r="AN92" t="s">
        <v>156</v>
      </c>
      <c r="AO92" t="s">
        <v>156</v>
      </c>
      <c r="AP92" t="s">
        <v>156</v>
      </c>
      <c r="AQ92" t="s">
        <v>156</v>
      </c>
      <c r="AR92" t="s">
        <v>157</v>
      </c>
      <c r="AS92" t="s">
        <v>156</v>
      </c>
      <c r="AT92" t="s">
        <v>156</v>
      </c>
      <c r="AU92" t="s">
        <v>156</v>
      </c>
      <c r="AV92" t="s">
        <v>156</v>
      </c>
      <c r="AW92" t="s">
        <v>316</v>
      </c>
      <c r="AX92" t="s">
        <v>804</v>
      </c>
      <c r="AY92" t="s">
        <v>156</v>
      </c>
      <c r="AZ92" t="s">
        <v>156</v>
      </c>
      <c r="BA92" t="s">
        <v>156</v>
      </c>
      <c r="BB92" t="s">
        <v>156</v>
      </c>
      <c r="BC92" t="s">
        <v>156</v>
      </c>
      <c r="BD92" t="s">
        <v>156</v>
      </c>
      <c r="BE92" t="s">
        <v>156</v>
      </c>
      <c r="BF92" t="s">
        <v>156</v>
      </c>
      <c r="BG92" t="s">
        <v>156</v>
      </c>
      <c r="BH92" t="s">
        <v>156</v>
      </c>
      <c r="BI92" t="s">
        <v>156</v>
      </c>
      <c r="BJ92" t="s">
        <v>156</v>
      </c>
      <c r="BK92" t="s">
        <v>156</v>
      </c>
      <c r="BL92" t="s">
        <v>156</v>
      </c>
      <c r="BM92" t="s">
        <v>156</v>
      </c>
      <c r="BN92" t="s">
        <v>156</v>
      </c>
      <c r="BO92" t="s">
        <v>316</v>
      </c>
      <c r="BP92" t="s">
        <v>805</v>
      </c>
      <c r="BQ92" t="s">
        <v>316</v>
      </c>
      <c r="BS92" t="s">
        <v>316</v>
      </c>
      <c r="BT92" t="s">
        <v>316</v>
      </c>
      <c r="BU92" t="s">
        <v>316</v>
      </c>
      <c r="BV92" t="s">
        <v>316</v>
      </c>
      <c r="BW92" t="s">
        <v>316</v>
      </c>
      <c r="BX92" t="s">
        <v>316</v>
      </c>
      <c r="BY92" t="s">
        <v>316</v>
      </c>
      <c r="BZ92" t="s">
        <v>316</v>
      </c>
      <c r="CA92"/>
      <c r="CB92"/>
      <c r="CC92"/>
      <c r="CD92"/>
      <c r="CE92"/>
      <c r="CF92"/>
      <c r="CG92"/>
      <c r="CH92"/>
      <c r="CI92"/>
      <c r="CJ92"/>
      <c r="CK92"/>
      <c r="CL92"/>
    </row>
    <row r="93" spans="1:90" x14ac:dyDescent="0.25">
      <c r="A93" t="s">
        <v>806</v>
      </c>
      <c r="B93" t="s">
        <v>12</v>
      </c>
      <c r="C93" s="122">
        <v>43950.467416909727</v>
      </c>
      <c r="D93" t="s">
        <v>157</v>
      </c>
      <c r="E93" t="s">
        <v>157</v>
      </c>
      <c r="F93" t="s">
        <v>157</v>
      </c>
      <c r="G93" t="s">
        <v>156</v>
      </c>
      <c r="H93" t="s">
        <v>157</v>
      </c>
      <c r="I93" t="s">
        <v>157</v>
      </c>
      <c r="J93" t="s">
        <v>157</v>
      </c>
      <c r="K93" t="s">
        <v>157</v>
      </c>
      <c r="L93" t="s">
        <v>157</v>
      </c>
      <c r="M93" t="s">
        <v>157</v>
      </c>
      <c r="N93" t="s">
        <v>157</v>
      </c>
      <c r="O93" t="s">
        <v>156</v>
      </c>
      <c r="P93" t="s">
        <v>157</v>
      </c>
      <c r="Q93" t="s">
        <v>157</v>
      </c>
      <c r="R93" t="s">
        <v>157</v>
      </c>
      <c r="S93" t="s">
        <v>156</v>
      </c>
      <c r="T93" t="s">
        <v>156</v>
      </c>
      <c r="U93" t="s">
        <v>316</v>
      </c>
      <c r="V93" t="s">
        <v>807</v>
      </c>
      <c r="W93" t="s">
        <v>808</v>
      </c>
      <c r="X93" t="s">
        <v>157</v>
      </c>
      <c r="Y93" t="s">
        <v>156</v>
      </c>
      <c r="Z93" t="s">
        <v>156</v>
      </c>
      <c r="AA93" t="s">
        <v>157</v>
      </c>
      <c r="AB93" t="s">
        <v>157</v>
      </c>
      <c r="AC93" t="s">
        <v>156</v>
      </c>
      <c r="AD93" t="s">
        <v>157</v>
      </c>
      <c r="AE93" t="s">
        <v>157</v>
      </c>
      <c r="AF93" t="s">
        <v>157</v>
      </c>
      <c r="AG93" t="s">
        <v>157</v>
      </c>
      <c r="AH93" t="s">
        <v>156</v>
      </c>
      <c r="AI93" t="s">
        <v>157</v>
      </c>
      <c r="AJ93" t="s">
        <v>156</v>
      </c>
      <c r="AK93" t="s">
        <v>156</v>
      </c>
      <c r="AL93" t="s">
        <v>316</v>
      </c>
      <c r="AM93" t="s">
        <v>157</v>
      </c>
      <c r="AN93" t="s">
        <v>157</v>
      </c>
      <c r="AO93" t="s">
        <v>156</v>
      </c>
      <c r="AP93" t="s">
        <v>157</v>
      </c>
      <c r="AQ93" t="s">
        <v>156</v>
      </c>
      <c r="AR93" t="s">
        <v>157</v>
      </c>
      <c r="AS93" t="s">
        <v>157</v>
      </c>
      <c r="AT93" t="s">
        <v>157</v>
      </c>
      <c r="AU93" t="s">
        <v>156</v>
      </c>
      <c r="AV93" t="s">
        <v>156</v>
      </c>
      <c r="AW93" t="s">
        <v>316</v>
      </c>
      <c r="AX93" t="s">
        <v>809</v>
      </c>
      <c r="AY93" t="s">
        <v>156</v>
      </c>
      <c r="AZ93" t="s">
        <v>157</v>
      </c>
      <c r="BA93" t="s">
        <v>156</v>
      </c>
      <c r="BB93" t="s">
        <v>157</v>
      </c>
      <c r="BC93" t="s">
        <v>156</v>
      </c>
      <c r="BD93" t="s">
        <v>156</v>
      </c>
      <c r="BE93" t="s">
        <v>156</v>
      </c>
      <c r="BF93" t="s">
        <v>157</v>
      </c>
      <c r="BG93" t="s">
        <v>157</v>
      </c>
      <c r="BH93" t="s">
        <v>157</v>
      </c>
      <c r="BI93" t="s">
        <v>156</v>
      </c>
      <c r="BJ93" t="s">
        <v>157</v>
      </c>
      <c r="BK93" t="s">
        <v>156</v>
      </c>
      <c r="BL93" t="s">
        <v>157</v>
      </c>
      <c r="BM93" t="s">
        <v>156</v>
      </c>
      <c r="BN93" t="s">
        <v>156</v>
      </c>
      <c r="BO93" t="s">
        <v>316</v>
      </c>
      <c r="BP93" t="s">
        <v>810</v>
      </c>
      <c r="BQ93" t="s">
        <v>156</v>
      </c>
      <c r="BS93" t="s">
        <v>156</v>
      </c>
      <c r="BT93" t="s">
        <v>157</v>
      </c>
      <c r="BU93" t="s">
        <v>156</v>
      </c>
      <c r="BV93" t="s">
        <v>156</v>
      </c>
      <c r="BW93" t="s">
        <v>157</v>
      </c>
      <c r="BX93" t="s">
        <v>157</v>
      </c>
      <c r="BY93" t="s">
        <v>156</v>
      </c>
      <c r="BZ93" t="s">
        <v>316</v>
      </c>
      <c r="CA93"/>
      <c r="CB93"/>
      <c r="CC93"/>
      <c r="CD93"/>
      <c r="CE93"/>
      <c r="CF93"/>
      <c r="CG93"/>
      <c r="CH93"/>
      <c r="CI93"/>
      <c r="CJ93"/>
      <c r="CK93"/>
      <c r="CL93"/>
    </row>
    <row r="94" spans="1:90" x14ac:dyDescent="0.25">
      <c r="A94" t="s">
        <v>811</v>
      </c>
      <c r="B94" t="s">
        <v>13</v>
      </c>
      <c r="C94" s="122">
        <v>43930.288749502317</v>
      </c>
      <c r="D94" t="s">
        <v>157</v>
      </c>
      <c r="E94" t="s">
        <v>157</v>
      </c>
      <c r="F94" t="s">
        <v>157</v>
      </c>
      <c r="G94" t="s">
        <v>156</v>
      </c>
      <c r="H94" t="s">
        <v>156</v>
      </c>
      <c r="I94" t="s">
        <v>156</v>
      </c>
      <c r="J94" t="s">
        <v>156</v>
      </c>
      <c r="K94" t="s">
        <v>157</v>
      </c>
      <c r="L94" t="s">
        <v>156</v>
      </c>
      <c r="M94" t="s">
        <v>157</v>
      </c>
      <c r="N94" t="s">
        <v>156</v>
      </c>
      <c r="O94" t="s">
        <v>156</v>
      </c>
      <c r="P94" t="s">
        <v>156</v>
      </c>
      <c r="Q94" t="s">
        <v>156</v>
      </c>
      <c r="R94" t="s">
        <v>156</v>
      </c>
      <c r="S94" t="s">
        <v>156</v>
      </c>
      <c r="T94" t="s">
        <v>156</v>
      </c>
      <c r="U94" t="s">
        <v>316</v>
      </c>
      <c r="V94" t="s">
        <v>812</v>
      </c>
      <c r="W94" t="s">
        <v>813</v>
      </c>
      <c r="X94" t="s">
        <v>157</v>
      </c>
      <c r="Y94" t="s">
        <v>316</v>
      </c>
      <c r="Z94" t="s">
        <v>316</v>
      </c>
      <c r="AA94" t="s">
        <v>316</v>
      </c>
      <c r="AB94" t="s">
        <v>316</v>
      </c>
      <c r="AC94" t="s">
        <v>316</v>
      </c>
      <c r="AD94" t="s">
        <v>157</v>
      </c>
      <c r="AE94" t="s">
        <v>156</v>
      </c>
      <c r="AF94" t="s">
        <v>156</v>
      </c>
      <c r="AG94" t="s">
        <v>156</v>
      </c>
      <c r="AH94" t="s">
        <v>156</v>
      </c>
      <c r="AI94" t="s">
        <v>156</v>
      </c>
      <c r="AJ94" t="s">
        <v>156</v>
      </c>
      <c r="AK94" t="s">
        <v>156</v>
      </c>
      <c r="AL94" t="s">
        <v>316</v>
      </c>
      <c r="AM94" t="s">
        <v>157</v>
      </c>
      <c r="AN94" t="s">
        <v>157</v>
      </c>
      <c r="AO94" t="s">
        <v>156</v>
      </c>
      <c r="AP94" t="s">
        <v>156</v>
      </c>
      <c r="AQ94" t="s">
        <v>156</v>
      </c>
      <c r="AR94" t="s">
        <v>157</v>
      </c>
      <c r="AS94" t="s">
        <v>157</v>
      </c>
      <c r="AT94" t="s">
        <v>157</v>
      </c>
      <c r="AU94" t="s">
        <v>156</v>
      </c>
      <c r="AV94" t="s">
        <v>156</v>
      </c>
      <c r="AW94" t="s">
        <v>316</v>
      </c>
      <c r="AX94" t="s">
        <v>814</v>
      </c>
      <c r="AY94" t="s">
        <v>157</v>
      </c>
      <c r="AZ94" t="s">
        <v>156</v>
      </c>
      <c r="BA94" t="s">
        <v>157</v>
      </c>
      <c r="BB94" t="s">
        <v>157</v>
      </c>
      <c r="BC94" t="s">
        <v>157</v>
      </c>
      <c r="BD94" t="s">
        <v>156</v>
      </c>
      <c r="BE94" t="s">
        <v>157</v>
      </c>
      <c r="BF94" t="s">
        <v>156</v>
      </c>
      <c r="BG94" t="s">
        <v>157</v>
      </c>
      <c r="BH94" t="s">
        <v>156</v>
      </c>
      <c r="BI94" t="s">
        <v>157</v>
      </c>
      <c r="BJ94" t="s">
        <v>156</v>
      </c>
      <c r="BK94" t="s">
        <v>157</v>
      </c>
      <c r="BL94" t="s">
        <v>157</v>
      </c>
      <c r="BM94" t="s">
        <v>156</v>
      </c>
      <c r="BN94" t="s">
        <v>156</v>
      </c>
      <c r="BO94" t="s">
        <v>316</v>
      </c>
      <c r="BP94" t="s">
        <v>815</v>
      </c>
      <c r="BQ94" t="s">
        <v>316</v>
      </c>
      <c r="BS94" t="s">
        <v>316</v>
      </c>
      <c r="BT94" t="s">
        <v>316</v>
      </c>
      <c r="BU94" t="s">
        <v>316</v>
      </c>
      <c r="BV94" t="s">
        <v>316</v>
      </c>
      <c r="BW94" t="s">
        <v>316</v>
      </c>
      <c r="BX94" t="s">
        <v>316</v>
      </c>
      <c r="BY94" t="s">
        <v>316</v>
      </c>
      <c r="BZ94" t="s">
        <v>316</v>
      </c>
      <c r="CA94"/>
      <c r="CB94"/>
      <c r="CC94"/>
      <c r="CD94"/>
      <c r="CE94"/>
      <c r="CF94"/>
      <c r="CG94"/>
      <c r="CH94"/>
      <c r="CI94"/>
      <c r="CJ94"/>
      <c r="CK94"/>
      <c r="CL94"/>
    </row>
    <row r="95" spans="1:90" x14ac:dyDescent="0.25">
      <c r="A95" t="s">
        <v>816</v>
      </c>
      <c r="B95" t="s">
        <v>13</v>
      </c>
      <c r="C95" s="122">
        <v>43949.109404861112</v>
      </c>
      <c r="D95" t="s">
        <v>157</v>
      </c>
      <c r="E95" t="s">
        <v>157</v>
      </c>
      <c r="F95" t="s">
        <v>157</v>
      </c>
      <c r="G95" t="s">
        <v>157</v>
      </c>
      <c r="H95" t="s">
        <v>157</v>
      </c>
      <c r="I95" t="s">
        <v>157</v>
      </c>
      <c r="J95" t="s">
        <v>157</v>
      </c>
      <c r="K95" t="s">
        <v>157</v>
      </c>
      <c r="L95" t="s">
        <v>157</v>
      </c>
      <c r="M95" t="s">
        <v>157</v>
      </c>
      <c r="N95" t="s">
        <v>157</v>
      </c>
      <c r="O95" t="s">
        <v>157</v>
      </c>
      <c r="P95" t="s">
        <v>157</v>
      </c>
      <c r="Q95" t="s">
        <v>157</v>
      </c>
      <c r="R95" t="s">
        <v>157</v>
      </c>
      <c r="S95" t="s">
        <v>156</v>
      </c>
      <c r="T95" t="s">
        <v>157</v>
      </c>
      <c r="U95" t="s">
        <v>316</v>
      </c>
      <c r="V95" t="s">
        <v>807</v>
      </c>
      <c r="W95" t="s">
        <v>817</v>
      </c>
      <c r="X95" t="s">
        <v>156</v>
      </c>
      <c r="Y95" t="s">
        <v>156</v>
      </c>
      <c r="Z95" t="s">
        <v>156</v>
      </c>
      <c r="AA95" t="s">
        <v>157</v>
      </c>
      <c r="AB95" t="s">
        <v>157</v>
      </c>
      <c r="AC95" t="s">
        <v>156</v>
      </c>
      <c r="AD95" t="s">
        <v>157</v>
      </c>
      <c r="AE95" t="s">
        <v>157</v>
      </c>
      <c r="AF95" t="s">
        <v>157</v>
      </c>
      <c r="AG95" t="s">
        <v>157</v>
      </c>
      <c r="AH95" t="s">
        <v>156</v>
      </c>
      <c r="AI95" t="s">
        <v>156</v>
      </c>
      <c r="AJ95" t="s">
        <v>157</v>
      </c>
      <c r="AK95" t="s">
        <v>157</v>
      </c>
      <c r="AL95" t="s">
        <v>316</v>
      </c>
      <c r="AM95" t="s">
        <v>157</v>
      </c>
      <c r="AN95" t="s">
        <v>157</v>
      </c>
      <c r="AO95" t="s">
        <v>157</v>
      </c>
      <c r="AP95" t="s">
        <v>157</v>
      </c>
      <c r="AQ95" t="s">
        <v>157</v>
      </c>
      <c r="AR95" t="s">
        <v>156</v>
      </c>
      <c r="AS95" t="s">
        <v>157</v>
      </c>
      <c r="AT95" t="s">
        <v>157</v>
      </c>
      <c r="AU95" t="s">
        <v>156</v>
      </c>
      <c r="AV95" t="s">
        <v>156</v>
      </c>
      <c r="AW95" t="s">
        <v>316</v>
      </c>
      <c r="AX95" t="s">
        <v>818</v>
      </c>
      <c r="AY95" t="s">
        <v>157</v>
      </c>
      <c r="AZ95" t="s">
        <v>157</v>
      </c>
      <c r="BA95" t="s">
        <v>157</v>
      </c>
      <c r="BB95" t="s">
        <v>157</v>
      </c>
      <c r="BC95" t="s">
        <v>157</v>
      </c>
      <c r="BD95" t="s">
        <v>157</v>
      </c>
      <c r="BE95" t="s">
        <v>156</v>
      </c>
      <c r="BF95" t="s">
        <v>157</v>
      </c>
      <c r="BG95" t="s">
        <v>157</v>
      </c>
      <c r="BH95" t="s">
        <v>157</v>
      </c>
      <c r="BI95" t="s">
        <v>157</v>
      </c>
      <c r="BJ95" t="s">
        <v>157</v>
      </c>
      <c r="BK95" t="s">
        <v>157</v>
      </c>
      <c r="BL95" t="s">
        <v>157</v>
      </c>
      <c r="BM95" t="s">
        <v>156</v>
      </c>
      <c r="BN95" t="s">
        <v>156</v>
      </c>
      <c r="BO95" t="s">
        <v>316</v>
      </c>
      <c r="BP95" t="s">
        <v>819</v>
      </c>
      <c r="BQ95" t="s">
        <v>157</v>
      </c>
      <c r="BR95" s="94">
        <v>44094</v>
      </c>
      <c r="BS95" t="s">
        <v>156</v>
      </c>
      <c r="BT95" t="s">
        <v>156</v>
      </c>
      <c r="BU95" t="s">
        <v>156</v>
      </c>
      <c r="BV95" t="s">
        <v>157</v>
      </c>
      <c r="BW95" t="s">
        <v>157</v>
      </c>
      <c r="BX95" t="s">
        <v>156</v>
      </c>
      <c r="BY95" t="s">
        <v>156</v>
      </c>
      <c r="BZ95" t="s">
        <v>316</v>
      </c>
      <c r="CA95"/>
      <c r="CB95"/>
      <c r="CC95"/>
      <c r="CD95"/>
      <c r="CE95"/>
      <c r="CF95"/>
      <c r="CG95"/>
      <c r="CH95"/>
      <c r="CI95"/>
      <c r="CJ95"/>
      <c r="CK95"/>
      <c r="CL95"/>
    </row>
    <row r="96" spans="1:90" x14ac:dyDescent="0.25">
      <c r="A96" t="s">
        <v>820</v>
      </c>
      <c r="B96" t="s">
        <v>13</v>
      </c>
      <c r="C96" s="122">
        <v>43969.657085081017</v>
      </c>
      <c r="D96" t="s">
        <v>156</v>
      </c>
      <c r="E96" t="s">
        <v>157</v>
      </c>
      <c r="F96" t="s">
        <v>156</v>
      </c>
      <c r="G96" t="s">
        <v>157</v>
      </c>
      <c r="H96" t="s">
        <v>156</v>
      </c>
      <c r="I96" t="s">
        <v>157</v>
      </c>
      <c r="J96" t="s">
        <v>156</v>
      </c>
      <c r="K96" t="s">
        <v>157</v>
      </c>
      <c r="L96" t="s">
        <v>157</v>
      </c>
      <c r="M96" t="s">
        <v>156</v>
      </c>
      <c r="N96" t="s">
        <v>156</v>
      </c>
      <c r="O96" t="s">
        <v>156</v>
      </c>
      <c r="P96" t="s">
        <v>157</v>
      </c>
      <c r="Q96" t="s">
        <v>156</v>
      </c>
      <c r="R96" t="s">
        <v>156</v>
      </c>
      <c r="S96" t="s">
        <v>156</v>
      </c>
      <c r="T96" t="s">
        <v>156</v>
      </c>
      <c r="U96" t="s">
        <v>821</v>
      </c>
      <c r="V96" t="s">
        <v>822</v>
      </c>
      <c r="W96" t="s">
        <v>823</v>
      </c>
      <c r="X96" t="s">
        <v>156</v>
      </c>
      <c r="Y96" t="s">
        <v>156</v>
      </c>
      <c r="Z96" t="s">
        <v>157</v>
      </c>
      <c r="AA96" t="s">
        <v>157</v>
      </c>
      <c r="AB96" t="s">
        <v>156</v>
      </c>
      <c r="AC96" t="s">
        <v>156</v>
      </c>
      <c r="AD96" t="s">
        <v>157</v>
      </c>
      <c r="AE96" t="s">
        <v>157</v>
      </c>
      <c r="AF96" t="s">
        <v>156</v>
      </c>
      <c r="AG96" t="s">
        <v>156</v>
      </c>
      <c r="AH96" t="s">
        <v>156</v>
      </c>
      <c r="AI96" t="s">
        <v>157</v>
      </c>
      <c r="AJ96" t="s">
        <v>157</v>
      </c>
      <c r="AK96" t="s">
        <v>156</v>
      </c>
      <c r="AL96" t="s">
        <v>824</v>
      </c>
      <c r="AM96" t="s">
        <v>156</v>
      </c>
      <c r="AN96" t="s">
        <v>156</v>
      </c>
      <c r="AO96" t="s">
        <v>156</v>
      </c>
      <c r="AP96" t="s">
        <v>157</v>
      </c>
      <c r="AQ96" t="s">
        <v>156</v>
      </c>
      <c r="AR96" t="s">
        <v>157</v>
      </c>
      <c r="AS96" t="s">
        <v>156</v>
      </c>
      <c r="AT96" t="s">
        <v>157</v>
      </c>
      <c r="AU96" t="s">
        <v>156</v>
      </c>
      <c r="AV96" t="s">
        <v>156</v>
      </c>
      <c r="AW96" t="s">
        <v>316</v>
      </c>
      <c r="AX96" t="s">
        <v>825</v>
      </c>
      <c r="AY96" t="s">
        <v>157</v>
      </c>
      <c r="AZ96" t="s">
        <v>157</v>
      </c>
      <c r="BA96" t="s">
        <v>157</v>
      </c>
      <c r="BB96" t="s">
        <v>157</v>
      </c>
      <c r="BC96" t="s">
        <v>157</v>
      </c>
      <c r="BD96" t="s">
        <v>157</v>
      </c>
      <c r="BE96" t="s">
        <v>157</v>
      </c>
      <c r="BF96" t="s">
        <v>157</v>
      </c>
      <c r="BG96" t="s">
        <v>157</v>
      </c>
      <c r="BH96" t="s">
        <v>157</v>
      </c>
      <c r="BI96" t="s">
        <v>157</v>
      </c>
      <c r="BJ96" t="s">
        <v>157</v>
      </c>
      <c r="BK96" t="s">
        <v>157</v>
      </c>
      <c r="BL96" t="s">
        <v>157</v>
      </c>
      <c r="BM96" t="s">
        <v>156</v>
      </c>
      <c r="BN96" t="s">
        <v>156</v>
      </c>
      <c r="BO96" t="s">
        <v>316</v>
      </c>
      <c r="BP96" t="s">
        <v>826</v>
      </c>
      <c r="BQ96" t="s">
        <v>156</v>
      </c>
      <c r="BS96" t="s">
        <v>156</v>
      </c>
      <c r="BT96" t="s">
        <v>156</v>
      </c>
      <c r="BU96" t="s">
        <v>156</v>
      </c>
      <c r="BV96" t="s">
        <v>157</v>
      </c>
      <c r="BW96" t="s">
        <v>157</v>
      </c>
      <c r="BX96" t="s">
        <v>157</v>
      </c>
      <c r="BY96" t="s">
        <v>156</v>
      </c>
      <c r="BZ96" t="s">
        <v>827</v>
      </c>
      <c r="CA96"/>
      <c r="CB96"/>
      <c r="CC96"/>
      <c r="CD96"/>
      <c r="CE96"/>
      <c r="CF96"/>
      <c r="CG96"/>
      <c r="CH96"/>
      <c r="CI96"/>
      <c r="CJ96"/>
      <c r="CK96"/>
      <c r="CL96"/>
    </row>
    <row r="97" spans="1:90" x14ac:dyDescent="0.25">
      <c r="A97" t="s">
        <v>828</v>
      </c>
      <c r="B97" t="s">
        <v>13</v>
      </c>
      <c r="C97" s="122">
        <v>43929.324937245372</v>
      </c>
      <c r="D97" t="s">
        <v>157</v>
      </c>
      <c r="E97" t="s">
        <v>156</v>
      </c>
      <c r="F97" t="s">
        <v>156</v>
      </c>
      <c r="G97" t="s">
        <v>156</v>
      </c>
      <c r="H97" t="s">
        <v>156</v>
      </c>
      <c r="I97" t="s">
        <v>156</v>
      </c>
      <c r="J97" t="s">
        <v>156</v>
      </c>
      <c r="K97" t="s">
        <v>157</v>
      </c>
      <c r="L97" t="s">
        <v>156</v>
      </c>
      <c r="M97" t="s">
        <v>156</v>
      </c>
      <c r="N97" t="s">
        <v>156</v>
      </c>
      <c r="O97" t="s">
        <v>156</v>
      </c>
      <c r="P97" t="s">
        <v>156</v>
      </c>
      <c r="Q97" t="s">
        <v>156</v>
      </c>
      <c r="R97" t="s">
        <v>156</v>
      </c>
      <c r="S97" t="s">
        <v>156</v>
      </c>
      <c r="T97" t="s">
        <v>157</v>
      </c>
      <c r="U97" t="s">
        <v>829</v>
      </c>
      <c r="V97" t="s">
        <v>316</v>
      </c>
      <c r="W97" t="s">
        <v>830</v>
      </c>
      <c r="X97" t="s">
        <v>156</v>
      </c>
      <c r="Y97" t="s">
        <v>316</v>
      </c>
      <c r="Z97" t="s">
        <v>316</v>
      </c>
      <c r="AA97" t="s">
        <v>316</v>
      </c>
      <c r="AB97" t="s">
        <v>316</v>
      </c>
      <c r="AC97" t="s">
        <v>316</v>
      </c>
      <c r="AD97" t="s">
        <v>156</v>
      </c>
      <c r="AE97" t="s">
        <v>156</v>
      </c>
      <c r="AF97" t="s">
        <v>156</v>
      </c>
      <c r="AG97" t="s">
        <v>156</v>
      </c>
      <c r="AH97" t="s">
        <v>156</v>
      </c>
      <c r="AI97" t="s">
        <v>156</v>
      </c>
      <c r="AJ97" t="s">
        <v>156</v>
      </c>
      <c r="AK97" t="s">
        <v>156</v>
      </c>
      <c r="AL97" t="s">
        <v>316</v>
      </c>
      <c r="AM97" t="s">
        <v>156</v>
      </c>
      <c r="AN97" t="s">
        <v>156</v>
      </c>
      <c r="AO97" t="s">
        <v>156</v>
      </c>
      <c r="AP97" t="s">
        <v>156</v>
      </c>
      <c r="AQ97" t="s">
        <v>156</v>
      </c>
      <c r="AR97" t="s">
        <v>157</v>
      </c>
      <c r="AS97" t="s">
        <v>156</v>
      </c>
      <c r="AT97" t="s">
        <v>156</v>
      </c>
      <c r="AU97" t="s">
        <v>156</v>
      </c>
      <c r="AV97" t="s">
        <v>156</v>
      </c>
      <c r="AW97" t="s">
        <v>316</v>
      </c>
      <c r="AX97" t="s">
        <v>831</v>
      </c>
      <c r="AY97" t="s">
        <v>156</v>
      </c>
      <c r="AZ97" t="s">
        <v>156</v>
      </c>
      <c r="BA97" t="s">
        <v>156</v>
      </c>
      <c r="BB97" t="s">
        <v>157</v>
      </c>
      <c r="BC97" t="s">
        <v>156</v>
      </c>
      <c r="BD97" t="s">
        <v>156</v>
      </c>
      <c r="BE97" t="s">
        <v>156</v>
      </c>
      <c r="BF97" t="s">
        <v>156</v>
      </c>
      <c r="BG97" t="s">
        <v>156</v>
      </c>
      <c r="BH97" t="s">
        <v>156</v>
      </c>
      <c r="BI97" t="s">
        <v>156</v>
      </c>
      <c r="BJ97" t="s">
        <v>156</v>
      </c>
      <c r="BK97" t="s">
        <v>156</v>
      </c>
      <c r="BL97" t="s">
        <v>156</v>
      </c>
      <c r="BM97" t="s">
        <v>156</v>
      </c>
      <c r="BN97" t="s">
        <v>156</v>
      </c>
      <c r="BO97" t="s">
        <v>316</v>
      </c>
      <c r="BP97" t="s">
        <v>832</v>
      </c>
      <c r="BQ97" t="s">
        <v>316</v>
      </c>
      <c r="BS97" t="s">
        <v>316</v>
      </c>
      <c r="BT97" t="s">
        <v>316</v>
      </c>
      <c r="BU97" t="s">
        <v>316</v>
      </c>
      <c r="BV97" t="s">
        <v>316</v>
      </c>
      <c r="BW97" t="s">
        <v>316</v>
      </c>
      <c r="BX97" t="s">
        <v>316</v>
      </c>
      <c r="BY97" t="s">
        <v>316</v>
      </c>
      <c r="BZ97" t="s">
        <v>316</v>
      </c>
      <c r="CA97"/>
      <c r="CB97"/>
      <c r="CC97"/>
      <c r="CD97"/>
      <c r="CE97"/>
      <c r="CF97"/>
      <c r="CG97"/>
      <c r="CH97"/>
      <c r="CI97"/>
      <c r="CJ97"/>
      <c r="CK97"/>
      <c r="CL97"/>
    </row>
    <row r="98" spans="1:90" x14ac:dyDescent="0.25">
      <c r="A98" t="s">
        <v>833</v>
      </c>
      <c r="B98" t="s">
        <v>13</v>
      </c>
      <c r="C98" s="122">
        <v>43951.102137013891</v>
      </c>
      <c r="D98" t="s">
        <v>156</v>
      </c>
      <c r="E98" t="s">
        <v>157</v>
      </c>
      <c r="F98" t="s">
        <v>156</v>
      </c>
      <c r="G98" t="s">
        <v>156</v>
      </c>
      <c r="H98" t="s">
        <v>156</v>
      </c>
      <c r="I98" t="s">
        <v>157</v>
      </c>
      <c r="J98" t="s">
        <v>156</v>
      </c>
      <c r="K98" t="s">
        <v>157</v>
      </c>
      <c r="L98" t="s">
        <v>156</v>
      </c>
      <c r="M98" t="s">
        <v>157</v>
      </c>
      <c r="N98" t="s">
        <v>156</v>
      </c>
      <c r="O98" t="s">
        <v>156</v>
      </c>
      <c r="P98" t="s">
        <v>156</v>
      </c>
      <c r="Q98" t="s">
        <v>156</v>
      </c>
      <c r="R98" t="s">
        <v>156</v>
      </c>
      <c r="S98" t="s">
        <v>156</v>
      </c>
      <c r="T98" t="s">
        <v>156</v>
      </c>
      <c r="U98" t="s">
        <v>316</v>
      </c>
      <c r="V98" t="s">
        <v>834</v>
      </c>
      <c r="W98" t="s">
        <v>835</v>
      </c>
      <c r="X98" t="s">
        <v>156</v>
      </c>
      <c r="Y98" t="s">
        <v>156</v>
      </c>
      <c r="Z98" t="s">
        <v>156</v>
      </c>
      <c r="AA98" t="s">
        <v>156</v>
      </c>
      <c r="AB98" t="s">
        <v>156</v>
      </c>
      <c r="AC98" t="s">
        <v>156</v>
      </c>
      <c r="AD98" t="s">
        <v>156</v>
      </c>
      <c r="AE98" t="s">
        <v>156</v>
      </c>
      <c r="AF98" t="s">
        <v>156</v>
      </c>
      <c r="AG98" t="s">
        <v>156</v>
      </c>
      <c r="AH98" t="s">
        <v>156</v>
      </c>
      <c r="AI98" t="s">
        <v>156</v>
      </c>
      <c r="AJ98" t="s">
        <v>157</v>
      </c>
      <c r="AK98" t="s">
        <v>156</v>
      </c>
      <c r="AL98" t="s">
        <v>836</v>
      </c>
      <c r="AM98" t="s">
        <v>156</v>
      </c>
      <c r="AN98" t="s">
        <v>156</v>
      </c>
      <c r="AO98" t="s">
        <v>156</v>
      </c>
      <c r="AP98" t="s">
        <v>156</v>
      </c>
      <c r="AQ98" t="s">
        <v>156</v>
      </c>
      <c r="AR98" t="s">
        <v>156</v>
      </c>
      <c r="AS98" t="s">
        <v>157</v>
      </c>
      <c r="AT98" t="s">
        <v>157</v>
      </c>
      <c r="AU98" t="s">
        <v>156</v>
      </c>
      <c r="AV98" t="s">
        <v>156</v>
      </c>
      <c r="AW98" t="s">
        <v>316</v>
      </c>
      <c r="AX98" t="s">
        <v>837</v>
      </c>
      <c r="AY98" t="s">
        <v>157</v>
      </c>
      <c r="AZ98" t="s">
        <v>157</v>
      </c>
      <c r="BA98" t="s">
        <v>157</v>
      </c>
      <c r="BB98" t="s">
        <v>157</v>
      </c>
      <c r="BC98" t="s">
        <v>156</v>
      </c>
      <c r="BD98" t="s">
        <v>156</v>
      </c>
      <c r="BE98" t="s">
        <v>156</v>
      </c>
      <c r="BF98" t="s">
        <v>156</v>
      </c>
      <c r="BG98" t="s">
        <v>156</v>
      </c>
      <c r="BH98" t="s">
        <v>156</v>
      </c>
      <c r="BI98" t="s">
        <v>156</v>
      </c>
      <c r="BJ98" t="s">
        <v>156</v>
      </c>
      <c r="BK98" t="s">
        <v>156</v>
      </c>
      <c r="BL98" t="s">
        <v>156</v>
      </c>
      <c r="BM98" t="s">
        <v>156</v>
      </c>
      <c r="BN98" t="s">
        <v>156</v>
      </c>
      <c r="BO98" t="s">
        <v>316</v>
      </c>
      <c r="BP98" t="s">
        <v>838</v>
      </c>
      <c r="BQ98" t="s">
        <v>156</v>
      </c>
      <c r="BS98" t="s">
        <v>156</v>
      </c>
      <c r="BT98" t="s">
        <v>156</v>
      </c>
      <c r="BU98" t="s">
        <v>156</v>
      </c>
      <c r="BV98" t="s">
        <v>156</v>
      </c>
      <c r="BW98" t="s">
        <v>156</v>
      </c>
      <c r="BX98" t="s">
        <v>156</v>
      </c>
      <c r="BY98" t="s">
        <v>156</v>
      </c>
      <c r="BZ98" t="s">
        <v>316</v>
      </c>
      <c r="CA98"/>
      <c r="CB98"/>
      <c r="CC98"/>
      <c r="CD98"/>
      <c r="CE98"/>
      <c r="CF98"/>
      <c r="CG98"/>
      <c r="CH98"/>
      <c r="CI98"/>
      <c r="CJ98"/>
      <c r="CK98"/>
      <c r="CL98"/>
    </row>
    <row r="99" spans="1:90" x14ac:dyDescent="0.25">
      <c r="A99" t="s">
        <v>839</v>
      </c>
      <c r="B99" t="s">
        <v>13</v>
      </c>
      <c r="C99" s="122">
        <v>43950.186006157412</v>
      </c>
      <c r="D99" t="s">
        <v>157</v>
      </c>
      <c r="E99" t="s">
        <v>157</v>
      </c>
      <c r="F99" t="s">
        <v>157</v>
      </c>
      <c r="G99" t="s">
        <v>157</v>
      </c>
      <c r="H99" t="s">
        <v>157</v>
      </c>
      <c r="I99" t="s">
        <v>157</v>
      </c>
      <c r="J99" t="s">
        <v>157</v>
      </c>
      <c r="K99" t="s">
        <v>157</v>
      </c>
      <c r="L99" t="s">
        <v>157</v>
      </c>
      <c r="M99" t="s">
        <v>156</v>
      </c>
      <c r="N99" t="s">
        <v>156</v>
      </c>
      <c r="O99" t="s">
        <v>157</v>
      </c>
      <c r="P99" t="s">
        <v>157</v>
      </c>
      <c r="Q99" t="s">
        <v>156</v>
      </c>
      <c r="R99" t="s">
        <v>156</v>
      </c>
      <c r="S99" t="s">
        <v>156</v>
      </c>
      <c r="T99" t="s">
        <v>156</v>
      </c>
      <c r="U99" t="s">
        <v>316</v>
      </c>
      <c r="V99" t="s">
        <v>840</v>
      </c>
      <c r="W99" t="s">
        <v>841</v>
      </c>
      <c r="X99" t="s">
        <v>157</v>
      </c>
      <c r="Y99" t="s">
        <v>156</v>
      </c>
      <c r="Z99" t="s">
        <v>156</v>
      </c>
      <c r="AA99" t="s">
        <v>156</v>
      </c>
      <c r="AB99" t="s">
        <v>156</v>
      </c>
      <c r="AC99" t="s">
        <v>156</v>
      </c>
      <c r="AD99" t="s">
        <v>156</v>
      </c>
      <c r="AE99" t="s">
        <v>157</v>
      </c>
      <c r="AF99" t="s">
        <v>156</v>
      </c>
      <c r="AG99" t="s">
        <v>157</v>
      </c>
      <c r="AH99" t="s">
        <v>156</v>
      </c>
      <c r="AI99" t="s">
        <v>156</v>
      </c>
      <c r="AJ99" t="s">
        <v>156</v>
      </c>
      <c r="AK99" t="s">
        <v>156</v>
      </c>
      <c r="AL99" t="s">
        <v>316</v>
      </c>
      <c r="AM99" t="s">
        <v>156</v>
      </c>
      <c r="AN99" t="s">
        <v>156</v>
      </c>
      <c r="AO99" t="s">
        <v>157</v>
      </c>
      <c r="AP99" t="s">
        <v>157</v>
      </c>
      <c r="AQ99" t="s">
        <v>157</v>
      </c>
      <c r="AR99" t="s">
        <v>157</v>
      </c>
      <c r="AS99" t="s">
        <v>157</v>
      </c>
      <c r="AT99" t="s">
        <v>157</v>
      </c>
      <c r="AU99" t="s">
        <v>156</v>
      </c>
      <c r="AV99" t="s">
        <v>156</v>
      </c>
      <c r="AW99" t="s">
        <v>316</v>
      </c>
      <c r="AX99" t="s">
        <v>316</v>
      </c>
      <c r="AY99" t="s">
        <v>157</v>
      </c>
      <c r="AZ99" t="s">
        <v>157</v>
      </c>
      <c r="BA99" t="s">
        <v>157</v>
      </c>
      <c r="BB99" t="s">
        <v>157</v>
      </c>
      <c r="BC99" t="s">
        <v>156</v>
      </c>
      <c r="BD99" t="s">
        <v>156</v>
      </c>
      <c r="BE99" t="s">
        <v>157</v>
      </c>
      <c r="BF99" t="s">
        <v>157</v>
      </c>
      <c r="BG99" t="s">
        <v>156</v>
      </c>
      <c r="BH99" t="s">
        <v>156</v>
      </c>
      <c r="BI99" t="s">
        <v>157</v>
      </c>
      <c r="BJ99" t="s">
        <v>157</v>
      </c>
      <c r="BK99" t="s">
        <v>157</v>
      </c>
      <c r="BL99" t="s">
        <v>157</v>
      </c>
      <c r="BM99" t="s">
        <v>156</v>
      </c>
      <c r="BN99" t="s">
        <v>156</v>
      </c>
      <c r="BO99" t="s">
        <v>316</v>
      </c>
      <c r="BP99" t="s">
        <v>842</v>
      </c>
      <c r="BQ99" t="s">
        <v>156</v>
      </c>
      <c r="BS99" t="s">
        <v>156</v>
      </c>
      <c r="BT99" t="s">
        <v>156</v>
      </c>
      <c r="BU99" t="s">
        <v>156</v>
      </c>
      <c r="BV99" t="s">
        <v>157</v>
      </c>
      <c r="BW99" t="s">
        <v>157</v>
      </c>
      <c r="BX99" t="s">
        <v>156</v>
      </c>
      <c r="BY99" t="s">
        <v>156</v>
      </c>
      <c r="BZ99" t="s">
        <v>843</v>
      </c>
      <c r="CA99"/>
      <c r="CB99"/>
      <c r="CC99"/>
      <c r="CD99"/>
      <c r="CE99"/>
      <c r="CF99"/>
      <c r="CG99"/>
      <c r="CH99"/>
      <c r="CI99"/>
      <c r="CJ99"/>
      <c r="CK99"/>
      <c r="CL99"/>
    </row>
    <row r="100" spans="1:90" x14ac:dyDescent="0.25">
      <c r="A100" t="s">
        <v>844</v>
      </c>
      <c r="B100" t="s">
        <v>13</v>
      </c>
      <c r="C100" s="122">
        <v>43923.66998924769</v>
      </c>
      <c r="D100" t="s">
        <v>157</v>
      </c>
      <c r="E100" t="s">
        <v>157</v>
      </c>
      <c r="F100" t="s">
        <v>156</v>
      </c>
      <c r="G100" t="s">
        <v>156</v>
      </c>
      <c r="H100" t="s">
        <v>156</v>
      </c>
      <c r="I100" t="s">
        <v>157</v>
      </c>
      <c r="J100" t="s">
        <v>157</v>
      </c>
      <c r="K100" t="s">
        <v>157</v>
      </c>
      <c r="L100" t="s">
        <v>156</v>
      </c>
      <c r="M100" t="s">
        <v>156</v>
      </c>
      <c r="N100" t="s">
        <v>156</v>
      </c>
      <c r="O100" t="s">
        <v>157</v>
      </c>
      <c r="P100" t="s">
        <v>156</v>
      </c>
      <c r="Q100" t="s">
        <v>156</v>
      </c>
      <c r="R100" t="s">
        <v>156</v>
      </c>
      <c r="S100" t="s">
        <v>156</v>
      </c>
      <c r="T100" t="s">
        <v>156</v>
      </c>
      <c r="U100" t="s">
        <v>316</v>
      </c>
      <c r="V100" t="s">
        <v>316</v>
      </c>
      <c r="W100" t="s">
        <v>845</v>
      </c>
      <c r="X100" t="s">
        <v>157</v>
      </c>
      <c r="Y100" t="s">
        <v>316</v>
      </c>
      <c r="Z100" t="s">
        <v>316</v>
      </c>
      <c r="AA100" t="s">
        <v>316</v>
      </c>
      <c r="AB100" t="s">
        <v>316</v>
      </c>
      <c r="AC100" t="s">
        <v>316</v>
      </c>
      <c r="AD100" t="s">
        <v>156</v>
      </c>
      <c r="AE100" t="s">
        <v>157</v>
      </c>
      <c r="AF100" t="s">
        <v>156</v>
      </c>
      <c r="AG100" t="s">
        <v>156</v>
      </c>
      <c r="AH100" t="s">
        <v>156</v>
      </c>
      <c r="AI100" t="s">
        <v>156</v>
      </c>
      <c r="AJ100" t="s">
        <v>156</v>
      </c>
      <c r="AK100" t="s">
        <v>156</v>
      </c>
      <c r="AL100" t="s">
        <v>316</v>
      </c>
      <c r="AM100" t="s">
        <v>156</v>
      </c>
      <c r="AN100" t="s">
        <v>156</v>
      </c>
      <c r="AO100" t="s">
        <v>157</v>
      </c>
      <c r="AP100" t="s">
        <v>157</v>
      </c>
      <c r="AQ100" t="s">
        <v>157</v>
      </c>
      <c r="AR100" t="s">
        <v>157</v>
      </c>
      <c r="AS100" t="s">
        <v>157</v>
      </c>
      <c r="AT100" t="s">
        <v>157</v>
      </c>
      <c r="AU100" t="s">
        <v>156</v>
      </c>
      <c r="AV100" t="s">
        <v>156</v>
      </c>
      <c r="AW100" t="s">
        <v>316</v>
      </c>
      <c r="AX100" t="s">
        <v>846</v>
      </c>
      <c r="AY100" t="s">
        <v>157</v>
      </c>
      <c r="AZ100" t="s">
        <v>157</v>
      </c>
      <c r="BA100" t="s">
        <v>157</v>
      </c>
      <c r="BB100" t="s">
        <v>157</v>
      </c>
      <c r="BC100" t="s">
        <v>157</v>
      </c>
      <c r="BD100" t="s">
        <v>157</v>
      </c>
      <c r="BE100" t="s">
        <v>156</v>
      </c>
      <c r="BF100" t="s">
        <v>156</v>
      </c>
      <c r="BG100" t="s">
        <v>156</v>
      </c>
      <c r="BH100" t="s">
        <v>156</v>
      </c>
      <c r="BI100" t="s">
        <v>156</v>
      </c>
      <c r="BJ100" t="s">
        <v>156</v>
      </c>
      <c r="BK100" t="s">
        <v>156</v>
      </c>
      <c r="BL100" t="s">
        <v>156</v>
      </c>
      <c r="BM100" t="s">
        <v>156</v>
      </c>
      <c r="BN100" t="s">
        <v>156</v>
      </c>
      <c r="BO100" t="s">
        <v>316</v>
      </c>
      <c r="BP100" t="s">
        <v>847</v>
      </c>
      <c r="BQ100" t="s">
        <v>316</v>
      </c>
      <c r="BS100" t="s">
        <v>316</v>
      </c>
      <c r="BT100" t="s">
        <v>316</v>
      </c>
      <c r="BU100" t="s">
        <v>316</v>
      </c>
      <c r="BV100" t="s">
        <v>316</v>
      </c>
      <c r="BW100" t="s">
        <v>316</v>
      </c>
      <c r="BX100" t="s">
        <v>316</v>
      </c>
      <c r="BY100" t="s">
        <v>316</v>
      </c>
      <c r="BZ100" t="s">
        <v>316</v>
      </c>
      <c r="CA100"/>
      <c r="CB100"/>
      <c r="CC100"/>
      <c r="CD100"/>
      <c r="CE100"/>
      <c r="CF100"/>
      <c r="CG100"/>
      <c r="CH100"/>
      <c r="CI100"/>
      <c r="CJ100"/>
      <c r="CK100"/>
      <c r="CL100"/>
    </row>
    <row r="101" spans="1:90" x14ac:dyDescent="0.25">
      <c r="A101" t="s">
        <v>848</v>
      </c>
      <c r="B101" t="s">
        <v>13</v>
      </c>
      <c r="C101" s="122">
        <v>43965.610808784724</v>
      </c>
      <c r="D101" t="s">
        <v>157</v>
      </c>
      <c r="E101" t="s">
        <v>157</v>
      </c>
      <c r="F101" t="s">
        <v>157</v>
      </c>
      <c r="G101" t="s">
        <v>156</v>
      </c>
      <c r="H101" t="s">
        <v>156</v>
      </c>
      <c r="I101" t="s">
        <v>156</v>
      </c>
      <c r="J101" t="s">
        <v>157</v>
      </c>
      <c r="K101" t="s">
        <v>157</v>
      </c>
      <c r="L101" t="s">
        <v>157</v>
      </c>
      <c r="M101" t="s">
        <v>156</v>
      </c>
      <c r="N101" t="s">
        <v>156</v>
      </c>
      <c r="O101" t="s">
        <v>156</v>
      </c>
      <c r="P101" t="s">
        <v>156</v>
      </c>
      <c r="Q101" t="s">
        <v>156</v>
      </c>
      <c r="R101" t="s">
        <v>156</v>
      </c>
      <c r="S101" t="s">
        <v>156</v>
      </c>
      <c r="T101" t="s">
        <v>156</v>
      </c>
      <c r="U101" t="s">
        <v>316</v>
      </c>
      <c r="V101" t="s">
        <v>316</v>
      </c>
      <c r="W101" t="s">
        <v>849</v>
      </c>
      <c r="X101" t="s">
        <v>156</v>
      </c>
      <c r="Y101" t="s">
        <v>156</v>
      </c>
      <c r="Z101" t="s">
        <v>157</v>
      </c>
      <c r="AA101" t="s">
        <v>157</v>
      </c>
      <c r="AB101" t="s">
        <v>156</v>
      </c>
      <c r="AC101" t="s">
        <v>157</v>
      </c>
      <c r="AD101" t="s">
        <v>156</v>
      </c>
      <c r="AE101" t="s">
        <v>156</v>
      </c>
      <c r="AF101" t="s">
        <v>157</v>
      </c>
      <c r="AG101" t="s">
        <v>156</v>
      </c>
      <c r="AH101" t="s">
        <v>156</v>
      </c>
      <c r="AI101" t="s">
        <v>156</v>
      </c>
      <c r="AJ101" t="s">
        <v>156</v>
      </c>
      <c r="AK101" t="s">
        <v>156</v>
      </c>
      <c r="AL101" t="s">
        <v>316</v>
      </c>
      <c r="AM101" t="s">
        <v>157</v>
      </c>
      <c r="AN101" t="s">
        <v>156</v>
      </c>
      <c r="AO101" t="s">
        <v>157</v>
      </c>
      <c r="AP101" t="s">
        <v>157</v>
      </c>
      <c r="AQ101" t="s">
        <v>157</v>
      </c>
      <c r="AR101" t="s">
        <v>157</v>
      </c>
      <c r="AS101" t="s">
        <v>157</v>
      </c>
      <c r="AT101" t="s">
        <v>157</v>
      </c>
      <c r="AU101" t="s">
        <v>156</v>
      </c>
      <c r="AV101" t="s">
        <v>156</v>
      </c>
      <c r="AW101" t="s">
        <v>316</v>
      </c>
      <c r="AX101" t="s">
        <v>850</v>
      </c>
      <c r="AY101" t="s">
        <v>157</v>
      </c>
      <c r="AZ101" t="s">
        <v>157</v>
      </c>
      <c r="BA101" t="s">
        <v>157</v>
      </c>
      <c r="BB101" t="s">
        <v>157</v>
      </c>
      <c r="BC101" t="s">
        <v>157</v>
      </c>
      <c r="BD101" t="s">
        <v>156</v>
      </c>
      <c r="BE101" t="s">
        <v>157</v>
      </c>
      <c r="BF101" t="s">
        <v>157</v>
      </c>
      <c r="BG101" t="s">
        <v>157</v>
      </c>
      <c r="BH101" t="s">
        <v>156</v>
      </c>
      <c r="BI101" t="s">
        <v>156</v>
      </c>
      <c r="BJ101" t="s">
        <v>157</v>
      </c>
      <c r="BK101" t="s">
        <v>156</v>
      </c>
      <c r="BL101" t="s">
        <v>157</v>
      </c>
      <c r="BM101" t="s">
        <v>156</v>
      </c>
      <c r="BN101" t="s">
        <v>156</v>
      </c>
      <c r="BO101" t="s">
        <v>316</v>
      </c>
      <c r="BP101" t="s">
        <v>851</v>
      </c>
      <c r="BQ101" t="s">
        <v>157</v>
      </c>
      <c r="BR101" s="94">
        <v>43995</v>
      </c>
      <c r="BS101" t="s">
        <v>156</v>
      </c>
      <c r="BT101" t="s">
        <v>157</v>
      </c>
      <c r="BU101" t="s">
        <v>156</v>
      </c>
      <c r="BV101" t="s">
        <v>156</v>
      </c>
      <c r="BW101" t="s">
        <v>156</v>
      </c>
      <c r="BX101" t="s">
        <v>156</v>
      </c>
      <c r="BY101" t="s">
        <v>156</v>
      </c>
      <c r="BZ101" t="s">
        <v>852</v>
      </c>
      <c r="CA101"/>
      <c r="CB101"/>
      <c r="CC101"/>
      <c r="CD101"/>
      <c r="CE101"/>
      <c r="CF101"/>
      <c r="CG101"/>
      <c r="CH101"/>
      <c r="CI101"/>
      <c r="CJ101"/>
      <c r="CK101"/>
      <c r="CL101"/>
    </row>
    <row r="102" spans="1:90" x14ac:dyDescent="0.25">
      <c r="A102" t="s">
        <v>853</v>
      </c>
      <c r="B102" t="s">
        <v>13</v>
      </c>
      <c r="C102" s="122">
        <v>43949.441609490736</v>
      </c>
      <c r="D102" t="s">
        <v>157</v>
      </c>
      <c r="E102" t="s">
        <v>157</v>
      </c>
      <c r="F102" t="s">
        <v>157</v>
      </c>
      <c r="G102" t="s">
        <v>157</v>
      </c>
      <c r="H102" t="s">
        <v>156</v>
      </c>
      <c r="I102" t="s">
        <v>157</v>
      </c>
      <c r="J102" t="s">
        <v>156</v>
      </c>
      <c r="K102" t="s">
        <v>157</v>
      </c>
      <c r="L102" t="s">
        <v>157</v>
      </c>
      <c r="M102" t="s">
        <v>157</v>
      </c>
      <c r="N102" t="s">
        <v>156</v>
      </c>
      <c r="O102" t="s">
        <v>157</v>
      </c>
      <c r="P102" t="s">
        <v>157</v>
      </c>
      <c r="Q102" t="s">
        <v>156</v>
      </c>
      <c r="R102" t="s">
        <v>156</v>
      </c>
      <c r="S102" t="s">
        <v>156</v>
      </c>
      <c r="T102" t="s">
        <v>156</v>
      </c>
      <c r="U102" t="s">
        <v>316</v>
      </c>
      <c r="V102" t="s">
        <v>854</v>
      </c>
      <c r="W102" t="s">
        <v>855</v>
      </c>
      <c r="X102" t="s">
        <v>156</v>
      </c>
      <c r="Y102" t="s">
        <v>156</v>
      </c>
      <c r="Z102" t="s">
        <v>156</v>
      </c>
      <c r="AA102" t="s">
        <v>156</v>
      </c>
      <c r="AB102" t="s">
        <v>156</v>
      </c>
      <c r="AC102" t="s">
        <v>156</v>
      </c>
      <c r="AD102" t="s">
        <v>157</v>
      </c>
      <c r="AE102" t="s">
        <v>156</v>
      </c>
      <c r="AF102" t="s">
        <v>156</v>
      </c>
      <c r="AG102" t="s">
        <v>156</v>
      </c>
      <c r="AH102" t="s">
        <v>157</v>
      </c>
      <c r="AI102" t="s">
        <v>156</v>
      </c>
      <c r="AJ102" t="s">
        <v>156</v>
      </c>
      <c r="AK102" t="s">
        <v>156</v>
      </c>
      <c r="AL102" t="s">
        <v>316</v>
      </c>
      <c r="AM102" t="s">
        <v>156</v>
      </c>
      <c r="AN102" t="s">
        <v>156</v>
      </c>
      <c r="AO102" t="s">
        <v>156</v>
      </c>
      <c r="AP102" t="s">
        <v>156</v>
      </c>
      <c r="AQ102" t="s">
        <v>156</v>
      </c>
      <c r="AR102" t="s">
        <v>156</v>
      </c>
      <c r="AS102" t="s">
        <v>157</v>
      </c>
      <c r="AT102" t="s">
        <v>157</v>
      </c>
      <c r="AU102" t="s">
        <v>156</v>
      </c>
      <c r="AV102" t="s">
        <v>156</v>
      </c>
      <c r="AW102" t="s">
        <v>316</v>
      </c>
      <c r="AX102" t="s">
        <v>333</v>
      </c>
      <c r="AY102" t="s">
        <v>156</v>
      </c>
      <c r="AZ102" t="s">
        <v>156</v>
      </c>
      <c r="BA102" t="s">
        <v>156</v>
      </c>
      <c r="BB102" t="s">
        <v>156</v>
      </c>
      <c r="BC102" t="s">
        <v>156</v>
      </c>
      <c r="BD102" t="s">
        <v>156</v>
      </c>
      <c r="BE102" t="s">
        <v>156</v>
      </c>
      <c r="BF102" t="s">
        <v>156</v>
      </c>
      <c r="BG102" t="s">
        <v>156</v>
      </c>
      <c r="BH102" t="s">
        <v>156</v>
      </c>
      <c r="BI102" t="s">
        <v>156</v>
      </c>
      <c r="BJ102" t="s">
        <v>156</v>
      </c>
      <c r="BK102" t="s">
        <v>156</v>
      </c>
      <c r="BL102" t="s">
        <v>156</v>
      </c>
      <c r="BM102" t="s">
        <v>156</v>
      </c>
      <c r="BN102" t="s">
        <v>156</v>
      </c>
      <c r="BO102" t="s">
        <v>316</v>
      </c>
      <c r="BP102" t="s">
        <v>316</v>
      </c>
      <c r="BQ102" t="s">
        <v>316</v>
      </c>
      <c r="BS102" t="s">
        <v>156</v>
      </c>
      <c r="BT102" t="s">
        <v>156</v>
      </c>
      <c r="BU102" t="s">
        <v>156</v>
      </c>
      <c r="BV102" t="s">
        <v>156</v>
      </c>
      <c r="BW102" t="s">
        <v>156</v>
      </c>
      <c r="BX102" t="s">
        <v>156</v>
      </c>
      <c r="BY102" t="s">
        <v>156</v>
      </c>
      <c r="BZ102" t="s">
        <v>316</v>
      </c>
      <c r="CA102"/>
      <c r="CB102"/>
      <c r="CC102"/>
      <c r="CD102"/>
      <c r="CE102"/>
      <c r="CF102"/>
      <c r="CG102"/>
      <c r="CH102"/>
      <c r="CI102"/>
      <c r="CJ102"/>
      <c r="CK102"/>
      <c r="CL102"/>
    </row>
    <row r="103" spans="1:90" x14ac:dyDescent="0.25">
      <c r="A103" t="s">
        <v>856</v>
      </c>
      <c r="B103" t="s">
        <v>13</v>
      </c>
      <c r="C103" s="122">
        <v>43965.17766828704</v>
      </c>
      <c r="D103" t="s">
        <v>157</v>
      </c>
      <c r="E103" t="s">
        <v>157</v>
      </c>
      <c r="F103" t="s">
        <v>157</v>
      </c>
      <c r="G103" t="s">
        <v>156</v>
      </c>
      <c r="H103" t="s">
        <v>156</v>
      </c>
      <c r="I103" t="s">
        <v>157</v>
      </c>
      <c r="J103" t="s">
        <v>156</v>
      </c>
      <c r="K103" t="s">
        <v>157</v>
      </c>
      <c r="L103" t="s">
        <v>156</v>
      </c>
      <c r="M103" t="s">
        <v>156</v>
      </c>
      <c r="N103" t="s">
        <v>156</v>
      </c>
      <c r="O103" t="s">
        <v>156</v>
      </c>
      <c r="P103" t="s">
        <v>156</v>
      </c>
      <c r="Q103" t="s">
        <v>156</v>
      </c>
      <c r="R103" t="s">
        <v>156</v>
      </c>
      <c r="S103" t="s">
        <v>156</v>
      </c>
      <c r="T103" t="s">
        <v>156</v>
      </c>
      <c r="U103" t="s">
        <v>857</v>
      </c>
      <c r="V103" t="s">
        <v>858</v>
      </c>
      <c r="W103" t="s">
        <v>859</v>
      </c>
      <c r="X103" t="s">
        <v>156</v>
      </c>
      <c r="Y103" t="s">
        <v>156</v>
      </c>
      <c r="Z103" t="s">
        <v>157</v>
      </c>
      <c r="AA103" t="s">
        <v>156</v>
      </c>
      <c r="AB103" t="s">
        <v>156</v>
      </c>
      <c r="AC103" t="s">
        <v>156</v>
      </c>
      <c r="AD103" t="s">
        <v>157</v>
      </c>
      <c r="AE103" t="s">
        <v>156</v>
      </c>
      <c r="AF103" t="s">
        <v>156</v>
      </c>
      <c r="AG103" t="s">
        <v>156</v>
      </c>
      <c r="AH103" t="s">
        <v>156</v>
      </c>
      <c r="AI103" t="s">
        <v>156</v>
      </c>
      <c r="AJ103" t="s">
        <v>156</v>
      </c>
      <c r="AK103" t="s">
        <v>156</v>
      </c>
      <c r="AL103" t="s">
        <v>316</v>
      </c>
      <c r="AM103" t="s">
        <v>156</v>
      </c>
      <c r="AN103" t="s">
        <v>156</v>
      </c>
      <c r="AO103" t="s">
        <v>156</v>
      </c>
      <c r="AP103" t="s">
        <v>157</v>
      </c>
      <c r="AQ103" t="s">
        <v>156</v>
      </c>
      <c r="AR103" t="s">
        <v>157</v>
      </c>
      <c r="AS103" t="s">
        <v>156</v>
      </c>
      <c r="AT103" t="s">
        <v>156</v>
      </c>
      <c r="AU103" t="s">
        <v>157</v>
      </c>
      <c r="AV103" t="s">
        <v>157</v>
      </c>
      <c r="AW103" t="s">
        <v>860</v>
      </c>
      <c r="AX103" t="s">
        <v>861</v>
      </c>
      <c r="AY103" t="s">
        <v>156</v>
      </c>
      <c r="AZ103" t="s">
        <v>156</v>
      </c>
      <c r="BA103" t="s">
        <v>157</v>
      </c>
      <c r="BB103" t="s">
        <v>157</v>
      </c>
      <c r="BC103" t="s">
        <v>156</v>
      </c>
      <c r="BD103" t="s">
        <v>156</v>
      </c>
      <c r="BE103" t="s">
        <v>156</v>
      </c>
      <c r="BF103" t="s">
        <v>156</v>
      </c>
      <c r="BG103" t="s">
        <v>156</v>
      </c>
      <c r="BH103" t="s">
        <v>156</v>
      </c>
      <c r="BI103" t="s">
        <v>156</v>
      </c>
      <c r="BJ103" t="s">
        <v>156</v>
      </c>
      <c r="BK103" t="s">
        <v>157</v>
      </c>
      <c r="BL103" t="s">
        <v>156</v>
      </c>
      <c r="BM103" t="s">
        <v>157</v>
      </c>
      <c r="BN103" t="s">
        <v>156</v>
      </c>
      <c r="BO103" t="s">
        <v>862</v>
      </c>
      <c r="BP103" t="s">
        <v>863</v>
      </c>
      <c r="BQ103" t="s">
        <v>156</v>
      </c>
      <c r="BS103" t="s">
        <v>156</v>
      </c>
      <c r="BT103" t="s">
        <v>156</v>
      </c>
      <c r="BU103" t="s">
        <v>156</v>
      </c>
      <c r="BV103" t="s">
        <v>157</v>
      </c>
      <c r="BW103" t="s">
        <v>156</v>
      </c>
      <c r="BX103" t="s">
        <v>156</v>
      </c>
      <c r="BY103" t="s">
        <v>156</v>
      </c>
      <c r="BZ103" t="s">
        <v>864</v>
      </c>
      <c r="CA103"/>
      <c r="CB103"/>
      <c r="CC103"/>
      <c r="CD103"/>
      <c r="CE103"/>
      <c r="CF103"/>
      <c r="CG103"/>
      <c r="CH103"/>
      <c r="CI103"/>
      <c r="CJ103"/>
      <c r="CK103"/>
      <c r="CL103"/>
    </row>
    <row r="104" spans="1:90" x14ac:dyDescent="0.25">
      <c r="A104" t="s">
        <v>865</v>
      </c>
      <c r="B104" t="s">
        <v>13</v>
      </c>
      <c r="C104" s="122">
        <v>43951.405501180554</v>
      </c>
      <c r="D104" t="s">
        <v>157</v>
      </c>
      <c r="E104" t="s">
        <v>157</v>
      </c>
      <c r="F104" t="s">
        <v>157</v>
      </c>
      <c r="G104" t="s">
        <v>157</v>
      </c>
      <c r="H104" t="s">
        <v>157</v>
      </c>
      <c r="I104" t="s">
        <v>157</v>
      </c>
      <c r="J104" t="s">
        <v>156</v>
      </c>
      <c r="K104" t="s">
        <v>157</v>
      </c>
      <c r="L104" t="s">
        <v>156</v>
      </c>
      <c r="M104" t="s">
        <v>156</v>
      </c>
      <c r="N104" t="s">
        <v>156</v>
      </c>
      <c r="O104" t="s">
        <v>156</v>
      </c>
      <c r="P104" t="s">
        <v>156</v>
      </c>
      <c r="Q104" t="s">
        <v>156</v>
      </c>
      <c r="R104" t="s">
        <v>156</v>
      </c>
      <c r="S104" t="s">
        <v>156</v>
      </c>
      <c r="T104" t="s">
        <v>156</v>
      </c>
      <c r="U104" t="s">
        <v>316</v>
      </c>
      <c r="V104" t="s">
        <v>316</v>
      </c>
      <c r="W104" t="s">
        <v>866</v>
      </c>
      <c r="X104" t="s">
        <v>156</v>
      </c>
      <c r="Y104" t="s">
        <v>156</v>
      </c>
      <c r="Z104" t="s">
        <v>156</v>
      </c>
      <c r="AA104" t="s">
        <v>156</v>
      </c>
      <c r="AB104" t="s">
        <v>156</v>
      </c>
      <c r="AC104" t="s">
        <v>156</v>
      </c>
      <c r="AD104" t="s">
        <v>157</v>
      </c>
      <c r="AE104" t="s">
        <v>157</v>
      </c>
      <c r="AF104" t="s">
        <v>156</v>
      </c>
      <c r="AG104" t="s">
        <v>156</v>
      </c>
      <c r="AH104" t="s">
        <v>156</v>
      </c>
      <c r="AI104" t="s">
        <v>156</v>
      </c>
      <c r="AJ104" t="s">
        <v>156</v>
      </c>
      <c r="AK104" t="s">
        <v>156</v>
      </c>
      <c r="AL104" t="s">
        <v>316</v>
      </c>
      <c r="AM104" t="s">
        <v>156</v>
      </c>
      <c r="AN104" t="s">
        <v>156</v>
      </c>
      <c r="AO104" t="s">
        <v>157</v>
      </c>
      <c r="AP104" t="s">
        <v>157</v>
      </c>
      <c r="AQ104" t="s">
        <v>157</v>
      </c>
      <c r="AR104" t="s">
        <v>157</v>
      </c>
      <c r="AS104" t="s">
        <v>157</v>
      </c>
      <c r="AT104" t="s">
        <v>157</v>
      </c>
      <c r="AU104" t="s">
        <v>156</v>
      </c>
      <c r="AV104" t="s">
        <v>156</v>
      </c>
      <c r="AW104" t="s">
        <v>316</v>
      </c>
      <c r="AX104" t="s">
        <v>867</v>
      </c>
      <c r="AY104" t="s">
        <v>157</v>
      </c>
      <c r="AZ104" t="s">
        <v>157</v>
      </c>
      <c r="BA104" t="s">
        <v>157</v>
      </c>
      <c r="BB104" t="s">
        <v>157</v>
      </c>
      <c r="BC104" t="s">
        <v>157</v>
      </c>
      <c r="BD104" t="s">
        <v>157</v>
      </c>
      <c r="BE104" t="s">
        <v>157</v>
      </c>
      <c r="BF104" t="s">
        <v>157</v>
      </c>
      <c r="BG104" t="s">
        <v>157</v>
      </c>
      <c r="BH104" t="s">
        <v>157</v>
      </c>
      <c r="BI104" t="s">
        <v>157</v>
      </c>
      <c r="BJ104" t="s">
        <v>157</v>
      </c>
      <c r="BK104" t="s">
        <v>157</v>
      </c>
      <c r="BL104" t="s">
        <v>157</v>
      </c>
      <c r="BM104" t="s">
        <v>156</v>
      </c>
      <c r="BN104" t="s">
        <v>156</v>
      </c>
      <c r="BO104" t="s">
        <v>316</v>
      </c>
      <c r="BP104" t="s">
        <v>868</v>
      </c>
      <c r="BQ104" t="s">
        <v>156</v>
      </c>
      <c r="BS104" t="s">
        <v>156</v>
      </c>
      <c r="BT104" t="s">
        <v>156</v>
      </c>
      <c r="BU104" t="s">
        <v>156</v>
      </c>
      <c r="BV104" t="s">
        <v>156</v>
      </c>
      <c r="BW104" t="s">
        <v>156</v>
      </c>
      <c r="BX104" t="s">
        <v>156</v>
      </c>
      <c r="BY104" t="s">
        <v>156</v>
      </c>
      <c r="BZ104" t="s">
        <v>316</v>
      </c>
      <c r="CA104"/>
      <c r="CB104"/>
      <c r="CC104"/>
      <c r="CD104"/>
      <c r="CE104"/>
      <c r="CF104"/>
      <c r="CG104"/>
      <c r="CH104"/>
      <c r="CI104"/>
      <c r="CJ104"/>
      <c r="CK104"/>
      <c r="CL104"/>
    </row>
    <row r="105" spans="1:90" x14ac:dyDescent="0.25">
      <c r="A105" t="s">
        <v>869</v>
      </c>
      <c r="B105" t="s">
        <v>13</v>
      </c>
      <c r="C105" s="122">
        <v>43951.312021620368</v>
      </c>
      <c r="D105" t="s">
        <v>157</v>
      </c>
      <c r="E105" t="s">
        <v>157</v>
      </c>
      <c r="F105" t="s">
        <v>157</v>
      </c>
      <c r="G105" t="s">
        <v>156</v>
      </c>
      <c r="H105" t="s">
        <v>156</v>
      </c>
      <c r="I105" t="s">
        <v>156</v>
      </c>
      <c r="J105" t="s">
        <v>156</v>
      </c>
      <c r="K105" t="s">
        <v>157</v>
      </c>
      <c r="L105" t="s">
        <v>157</v>
      </c>
      <c r="M105" t="s">
        <v>157</v>
      </c>
      <c r="N105" t="s">
        <v>157</v>
      </c>
      <c r="O105" t="s">
        <v>157</v>
      </c>
      <c r="P105" t="s">
        <v>157</v>
      </c>
      <c r="Q105" t="s">
        <v>156</v>
      </c>
      <c r="R105" t="s">
        <v>156</v>
      </c>
      <c r="S105" t="s">
        <v>156</v>
      </c>
      <c r="T105" t="s">
        <v>156</v>
      </c>
      <c r="U105" t="s">
        <v>870</v>
      </c>
      <c r="V105" t="s">
        <v>871</v>
      </c>
      <c r="W105" t="s">
        <v>872</v>
      </c>
      <c r="X105" t="s">
        <v>157</v>
      </c>
      <c r="Y105" t="s">
        <v>156</v>
      </c>
      <c r="Z105" t="s">
        <v>156</v>
      </c>
      <c r="AA105" t="s">
        <v>156</v>
      </c>
      <c r="AB105" t="s">
        <v>156</v>
      </c>
      <c r="AC105" t="s">
        <v>157</v>
      </c>
      <c r="AD105" t="s">
        <v>157</v>
      </c>
      <c r="AE105" t="s">
        <v>157</v>
      </c>
      <c r="AF105" t="s">
        <v>156</v>
      </c>
      <c r="AG105" t="s">
        <v>156</v>
      </c>
      <c r="AH105" t="s">
        <v>156</v>
      </c>
      <c r="AI105" t="s">
        <v>156</v>
      </c>
      <c r="AJ105" t="s">
        <v>156</v>
      </c>
      <c r="AK105" t="s">
        <v>156</v>
      </c>
      <c r="AL105" t="s">
        <v>873</v>
      </c>
      <c r="AM105" t="s">
        <v>157</v>
      </c>
      <c r="AN105" t="s">
        <v>156</v>
      </c>
      <c r="AO105" t="s">
        <v>156</v>
      </c>
      <c r="AP105" t="s">
        <v>156</v>
      </c>
      <c r="AQ105" t="s">
        <v>156</v>
      </c>
      <c r="AR105" t="s">
        <v>156</v>
      </c>
      <c r="AS105" t="s">
        <v>156</v>
      </c>
      <c r="AT105" t="s">
        <v>157</v>
      </c>
      <c r="AU105" t="s">
        <v>156</v>
      </c>
      <c r="AV105" t="s">
        <v>156</v>
      </c>
      <c r="AW105" t="s">
        <v>874</v>
      </c>
      <c r="AX105" t="s">
        <v>316</v>
      </c>
      <c r="AY105" t="s">
        <v>156</v>
      </c>
      <c r="AZ105" t="s">
        <v>156</v>
      </c>
      <c r="BA105" t="s">
        <v>157</v>
      </c>
      <c r="BB105" t="s">
        <v>157</v>
      </c>
      <c r="BC105" t="s">
        <v>156</v>
      </c>
      <c r="BD105" t="s">
        <v>156</v>
      </c>
      <c r="BE105" t="s">
        <v>156</v>
      </c>
      <c r="BF105" t="s">
        <v>156</v>
      </c>
      <c r="BG105" t="s">
        <v>156</v>
      </c>
      <c r="BH105" t="s">
        <v>156</v>
      </c>
      <c r="BI105" t="s">
        <v>156</v>
      </c>
      <c r="BJ105" t="s">
        <v>156</v>
      </c>
      <c r="BK105" t="s">
        <v>156</v>
      </c>
      <c r="BL105" t="s">
        <v>156</v>
      </c>
      <c r="BM105" t="s">
        <v>156</v>
      </c>
      <c r="BN105" t="s">
        <v>156</v>
      </c>
      <c r="BO105" t="s">
        <v>875</v>
      </c>
      <c r="BP105" t="s">
        <v>316</v>
      </c>
      <c r="BQ105" t="s">
        <v>157</v>
      </c>
      <c r="BR105" s="94">
        <v>44080</v>
      </c>
      <c r="BS105" t="s">
        <v>156</v>
      </c>
      <c r="BT105" t="s">
        <v>156</v>
      </c>
      <c r="BU105" t="s">
        <v>156</v>
      </c>
      <c r="BV105" t="s">
        <v>156</v>
      </c>
      <c r="BW105" t="s">
        <v>157</v>
      </c>
      <c r="BX105" t="s">
        <v>156</v>
      </c>
      <c r="BY105" t="s">
        <v>157</v>
      </c>
      <c r="BZ105" t="s">
        <v>876</v>
      </c>
      <c r="CA105"/>
      <c r="CB105"/>
      <c r="CC105"/>
      <c r="CD105"/>
      <c r="CE105"/>
      <c r="CF105"/>
      <c r="CG105"/>
      <c r="CH105"/>
      <c r="CI105"/>
      <c r="CJ105"/>
      <c r="CK105"/>
      <c r="CL105"/>
    </row>
    <row r="106" spans="1:90" x14ac:dyDescent="0.25">
      <c r="A106" t="s">
        <v>877</v>
      </c>
      <c r="B106" t="s">
        <v>13</v>
      </c>
      <c r="C106" s="122">
        <v>43935.077743761576</v>
      </c>
      <c r="D106" t="s">
        <v>157</v>
      </c>
      <c r="E106" t="s">
        <v>156</v>
      </c>
      <c r="F106" t="s">
        <v>157</v>
      </c>
      <c r="G106" t="s">
        <v>156</v>
      </c>
      <c r="H106" t="s">
        <v>156</v>
      </c>
      <c r="I106" t="s">
        <v>156</v>
      </c>
      <c r="J106" t="s">
        <v>157</v>
      </c>
      <c r="K106" t="s">
        <v>157</v>
      </c>
      <c r="L106" t="s">
        <v>157</v>
      </c>
      <c r="M106" t="s">
        <v>156</v>
      </c>
      <c r="N106" t="s">
        <v>156</v>
      </c>
      <c r="O106" t="s">
        <v>157</v>
      </c>
      <c r="P106" t="s">
        <v>157</v>
      </c>
      <c r="Q106" t="s">
        <v>156</v>
      </c>
      <c r="R106" t="s">
        <v>156</v>
      </c>
      <c r="S106" t="s">
        <v>156</v>
      </c>
      <c r="T106" t="s">
        <v>156</v>
      </c>
      <c r="U106" t="s">
        <v>316</v>
      </c>
      <c r="V106" t="s">
        <v>878</v>
      </c>
      <c r="W106" t="s">
        <v>879</v>
      </c>
      <c r="X106" t="s">
        <v>157</v>
      </c>
      <c r="Y106" t="s">
        <v>316</v>
      </c>
      <c r="Z106" t="s">
        <v>316</v>
      </c>
      <c r="AA106" t="s">
        <v>316</v>
      </c>
      <c r="AB106" t="s">
        <v>316</v>
      </c>
      <c r="AC106" t="s">
        <v>316</v>
      </c>
      <c r="AD106" t="s">
        <v>156</v>
      </c>
      <c r="AE106" t="s">
        <v>156</v>
      </c>
      <c r="AF106" t="s">
        <v>156</v>
      </c>
      <c r="AG106" t="s">
        <v>156</v>
      </c>
      <c r="AH106" t="s">
        <v>156</v>
      </c>
      <c r="AI106" t="s">
        <v>156</v>
      </c>
      <c r="AJ106" t="s">
        <v>157</v>
      </c>
      <c r="AK106" t="s">
        <v>156</v>
      </c>
      <c r="AL106" t="s">
        <v>880</v>
      </c>
      <c r="AM106" t="s">
        <v>156</v>
      </c>
      <c r="AN106" t="s">
        <v>156</v>
      </c>
      <c r="AO106" t="s">
        <v>156</v>
      </c>
      <c r="AP106" t="s">
        <v>157</v>
      </c>
      <c r="AQ106" t="s">
        <v>156</v>
      </c>
      <c r="AR106" t="s">
        <v>157</v>
      </c>
      <c r="AS106" t="s">
        <v>156</v>
      </c>
      <c r="AT106" t="s">
        <v>157</v>
      </c>
      <c r="AU106" t="s">
        <v>156</v>
      </c>
      <c r="AV106" t="s">
        <v>156</v>
      </c>
      <c r="AW106" t="s">
        <v>316</v>
      </c>
      <c r="AX106" t="s">
        <v>881</v>
      </c>
      <c r="AY106" t="s">
        <v>157</v>
      </c>
      <c r="AZ106" t="s">
        <v>157</v>
      </c>
      <c r="BA106" t="s">
        <v>157</v>
      </c>
      <c r="BB106" t="s">
        <v>157</v>
      </c>
      <c r="BC106" t="s">
        <v>156</v>
      </c>
      <c r="BD106" t="s">
        <v>156</v>
      </c>
      <c r="BE106" t="s">
        <v>157</v>
      </c>
      <c r="BF106" t="s">
        <v>157</v>
      </c>
      <c r="BG106" t="s">
        <v>156</v>
      </c>
      <c r="BH106" t="s">
        <v>156</v>
      </c>
      <c r="BI106" t="s">
        <v>156</v>
      </c>
      <c r="BJ106" t="s">
        <v>156</v>
      </c>
      <c r="BK106" t="s">
        <v>157</v>
      </c>
      <c r="BL106" t="s">
        <v>157</v>
      </c>
      <c r="BM106" t="s">
        <v>156</v>
      </c>
      <c r="BN106" t="s">
        <v>156</v>
      </c>
      <c r="BO106" t="s">
        <v>316</v>
      </c>
      <c r="BP106" t="s">
        <v>882</v>
      </c>
      <c r="BQ106" t="s">
        <v>316</v>
      </c>
      <c r="BS106" t="s">
        <v>316</v>
      </c>
      <c r="BT106" t="s">
        <v>316</v>
      </c>
      <c r="BU106" t="s">
        <v>316</v>
      </c>
      <c r="BV106" t="s">
        <v>316</v>
      </c>
      <c r="BW106" t="s">
        <v>316</v>
      </c>
      <c r="BX106" t="s">
        <v>316</v>
      </c>
      <c r="BY106" t="s">
        <v>316</v>
      </c>
      <c r="BZ106" t="s">
        <v>316</v>
      </c>
      <c r="CA106"/>
      <c r="CB106"/>
      <c r="CC106"/>
      <c r="CD106"/>
      <c r="CE106"/>
      <c r="CF106"/>
      <c r="CG106"/>
      <c r="CH106"/>
      <c r="CI106"/>
      <c r="CJ106"/>
      <c r="CK106"/>
      <c r="CL106"/>
    </row>
    <row r="107" spans="1:90" x14ac:dyDescent="0.25">
      <c r="A107" t="s">
        <v>883</v>
      </c>
      <c r="B107" t="s">
        <v>13</v>
      </c>
      <c r="C107" s="122">
        <v>43951.297646921295</v>
      </c>
      <c r="D107" t="s">
        <v>157</v>
      </c>
      <c r="E107" t="s">
        <v>157</v>
      </c>
      <c r="F107" t="s">
        <v>156</v>
      </c>
      <c r="G107" t="s">
        <v>156</v>
      </c>
      <c r="H107" t="s">
        <v>156</v>
      </c>
      <c r="I107" t="s">
        <v>156</v>
      </c>
      <c r="J107" t="s">
        <v>156</v>
      </c>
      <c r="K107" t="s">
        <v>157</v>
      </c>
      <c r="L107" t="s">
        <v>157</v>
      </c>
      <c r="M107" t="s">
        <v>156</v>
      </c>
      <c r="N107" t="s">
        <v>156</v>
      </c>
      <c r="O107" t="s">
        <v>157</v>
      </c>
      <c r="P107" t="s">
        <v>156</v>
      </c>
      <c r="Q107" t="s">
        <v>156</v>
      </c>
      <c r="R107" t="s">
        <v>156</v>
      </c>
      <c r="S107" t="s">
        <v>156</v>
      </c>
      <c r="T107" t="s">
        <v>156</v>
      </c>
      <c r="U107" t="s">
        <v>316</v>
      </c>
      <c r="V107" t="s">
        <v>316</v>
      </c>
      <c r="W107" t="s">
        <v>884</v>
      </c>
      <c r="X107" t="s">
        <v>157</v>
      </c>
      <c r="Y107" t="s">
        <v>156</v>
      </c>
      <c r="Z107" t="s">
        <v>157</v>
      </c>
      <c r="AA107" t="s">
        <v>156</v>
      </c>
      <c r="AB107" t="s">
        <v>156</v>
      </c>
      <c r="AC107" t="s">
        <v>156</v>
      </c>
      <c r="AD107" t="s">
        <v>157</v>
      </c>
      <c r="AE107" t="s">
        <v>156</v>
      </c>
      <c r="AF107" t="s">
        <v>156</v>
      </c>
      <c r="AG107" t="s">
        <v>156</v>
      </c>
      <c r="AH107" t="s">
        <v>156</v>
      </c>
      <c r="AI107" t="s">
        <v>156</v>
      </c>
      <c r="AJ107" t="s">
        <v>156</v>
      </c>
      <c r="AK107" t="s">
        <v>156</v>
      </c>
      <c r="AL107" t="s">
        <v>316</v>
      </c>
      <c r="AM107" t="s">
        <v>156</v>
      </c>
      <c r="AN107" t="s">
        <v>156</v>
      </c>
      <c r="AO107" t="s">
        <v>156</v>
      </c>
      <c r="AP107" t="s">
        <v>156</v>
      </c>
      <c r="AQ107" t="s">
        <v>157</v>
      </c>
      <c r="AR107" t="s">
        <v>157</v>
      </c>
      <c r="AS107" t="s">
        <v>157</v>
      </c>
      <c r="AT107" t="s">
        <v>157</v>
      </c>
      <c r="AU107" t="s">
        <v>156</v>
      </c>
      <c r="AV107" t="s">
        <v>156</v>
      </c>
      <c r="AW107" t="s">
        <v>316</v>
      </c>
      <c r="AX107" t="s">
        <v>885</v>
      </c>
      <c r="AY107" t="s">
        <v>157</v>
      </c>
      <c r="AZ107" t="s">
        <v>157</v>
      </c>
      <c r="BA107" t="s">
        <v>157</v>
      </c>
      <c r="BB107" t="s">
        <v>157</v>
      </c>
      <c r="BC107" t="s">
        <v>156</v>
      </c>
      <c r="BD107" t="s">
        <v>156</v>
      </c>
      <c r="BE107" t="s">
        <v>156</v>
      </c>
      <c r="BF107" t="s">
        <v>156</v>
      </c>
      <c r="BG107" t="s">
        <v>156</v>
      </c>
      <c r="BH107" t="s">
        <v>156</v>
      </c>
      <c r="BI107" t="s">
        <v>156</v>
      </c>
      <c r="BJ107" t="s">
        <v>156</v>
      </c>
      <c r="BK107" t="s">
        <v>156</v>
      </c>
      <c r="BL107" t="s">
        <v>156</v>
      </c>
      <c r="BM107" t="s">
        <v>156</v>
      </c>
      <c r="BN107" t="s">
        <v>156</v>
      </c>
      <c r="BO107" t="s">
        <v>316</v>
      </c>
      <c r="BP107" t="s">
        <v>886</v>
      </c>
      <c r="BQ107" t="s">
        <v>156</v>
      </c>
      <c r="BS107" t="s">
        <v>156</v>
      </c>
      <c r="BT107" t="s">
        <v>156</v>
      </c>
      <c r="BU107" t="s">
        <v>156</v>
      </c>
      <c r="BV107" t="s">
        <v>156</v>
      </c>
      <c r="BW107" t="s">
        <v>156</v>
      </c>
      <c r="BX107" t="s">
        <v>156</v>
      </c>
      <c r="BY107" t="s">
        <v>156</v>
      </c>
      <c r="BZ107" t="s">
        <v>887</v>
      </c>
      <c r="CA107"/>
      <c r="CB107"/>
      <c r="CC107"/>
      <c r="CD107"/>
      <c r="CE107"/>
      <c r="CF107"/>
      <c r="CG107"/>
      <c r="CH107"/>
      <c r="CI107"/>
      <c r="CJ107"/>
      <c r="CK107"/>
      <c r="CL107"/>
    </row>
    <row r="108" spans="1:90" x14ac:dyDescent="0.25">
      <c r="A108" t="s">
        <v>888</v>
      </c>
      <c r="B108" t="s">
        <v>13</v>
      </c>
      <c r="C108" s="122">
        <v>43964.112388599533</v>
      </c>
      <c r="D108" t="s">
        <v>157</v>
      </c>
      <c r="E108" t="s">
        <v>157</v>
      </c>
      <c r="F108" t="s">
        <v>157</v>
      </c>
      <c r="G108" t="s">
        <v>157</v>
      </c>
      <c r="H108" t="s">
        <v>157</v>
      </c>
      <c r="I108" t="s">
        <v>157</v>
      </c>
      <c r="J108" t="s">
        <v>157</v>
      </c>
      <c r="K108" t="s">
        <v>157</v>
      </c>
      <c r="L108" t="s">
        <v>157</v>
      </c>
      <c r="M108" t="s">
        <v>157</v>
      </c>
      <c r="N108" t="s">
        <v>157</v>
      </c>
      <c r="O108" t="s">
        <v>157</v>
      </c>
      <c r="P108" t="s">
        <v>157</v>
      </c>
      <c r="Q108" t="s">
        <v>156</v>
      </c>
      <c r="R108" t="s">
        <v>156</v>
      </c>
      <c r="S108" t="s">
        <v>156</v>
      </c>
      <c r="T108" t="s">
        <v>156</v>
      </c>
      <c r="U108" t="s">
        <v>889</v>
      </c>
      <c r="V108" t="s">
        <v>316</v>
      </c>
      <c r="W108" t="s">
        <v>890</v>
      </c>
      <c r="X108" t="s">
        <v>157</v>
      </c>
      <c r="Y108" t="s">
        <v>156</v>
      </c>
      <c r="Z108" t="s">
        <v>157</v>
      </c>
      <c r="AA108" t="s">
        <v>157</v>
      </c>
      <c r="AB108" t="s">
        <v>156</v>
      </c>
      <c r="AC108" t="s">
        <v>156</v>
      </c>
      <c r="AD108" t="s">
        <v>157</v>
      </c>
      <c r="AE108" t="s">
        <v>157</v>
      </c>
      <c r="AF108" t="s">
        <v>157</v>
      </c>
      <c r="AG108" t="s">
        <v>157</v>
      </c>
      <c r="AH108" t="s">
        <v>156</v>
      </c>
      <c r="AI108" t="s">
        <v>156</v>
      </c>
      <c r="AJ108" t="s">
        <v>157</v>
      </c>
      <c r="AK108" t="s">
        <v>157</v>
      </c>
      <c r="AL108" t="s">
        <v>891</v>
      </c>
      <c r="AM108" t="s">
        <v>157</v>
      </c>
      <c r="AN108" t="s">
        <v>156</v>
      </c>
      <c r="AO108" t="s">
        <v>157</v>
      </c>
      <c r="AP108" t="s">
        <v>156</v>
      </c>
      <c r="AQ108" t="s">
        <v>157</v>
      </c>
      <c r="AR108" t="s">
        <v>156</v>
      </c>
      <c r="AS108" t="s">
        <v>157</v>
      </c>
      <c r="AT108" t="s">
        <v>156</v>
      </c>
      <c r="AU108" t="s">
        <v>156</v>
      </c>
      <c r="AV108" t="s">
        <v>156</v>
      </c>
      <c r="AW108" t="s">
        <v>316</v>
      </c>
      <c r="AX108" t="s">
        <v>892</v>
      </c>
      <c r="AY108" t="s">
        <v>157</v>
      </c>
      <c r="AZ108" t="s">
        <v>157</v>
      </c>
      <c r="BA108" t="s">
        <v>157</v>
      </c>
      <c r="BB108" t="s">
        <v>157</v>
      </c>
      <c r="BC108" t="s">
        <v>156</v>
      </c>
      <c r="BD108" t="s">
        <v>156</v>
      </c>
      <c r="BE108" t="s">
        <v>157</v>
      </c>
      <c r="BF108" t="s">
        <v>157</v>
      </c>
      <c r="BG108" t="s">
        <v>157</v>
      </c>
      <c r="BH108" t="s">
        <v>156</v>
      </c>
      <c r="BI108" t="s">
        <v>157</v>
      </c>
      <c r="BJ108" t="s">
        <v>157</v>
      </c>
      <c r="BK108" t="s">
        <v>157</v>
      </c>
      <c r="BL108" t="s">
        <v>157</v>
      </c>
      <c r="BM108" t="s">
        <v>157</v>
      </c>
      <c r="BN108" t="s">
        <v>157</v>
      </c>
      <c r="BO108" t="s">
        <v>893</v>
      </c>
      <c r="BP108" t="s">
        <v>894</v>
      </c>
      <c r="BQ108" t="s">
        <v>157</v>
      </c>
      <c r="BR108" s="94">
        <v>44104</v>
      </c>
      <c r="BS108" t="s">
        <v>156</v>
      </c>
      <c r="BT108" t="s">
        <v>157</v>
      </c>
      <c r="BU108" t="s">
        <v>156</v>
      </c>
      <c r="BV108" t="s">
        <v>157</v>
      </c>
      <c r="BW108" t="s">
        <v>157</v>
      </c>
      <c r="BX108" t="s">
        <v>156</v>
      </c>
      <c r="BY108" t="s">
        <v>157</v>
      </c>
      <c r="BZ108" t="s">
        <v>895</v>
      </c>
      <c r="CA108"/>
      <c r="CB108"/>
      <c r="CC108"/>
      <c r="CD108"/>
      <c r="CE108"/>
      <c r="CF108"/>
      <c r="CG108"/>
      <c r="CH108"/>
      <c r="CI108"/>
      <c r="CJ108"/>
      <c r="CK108"/>
      <c r="CL108"/>
    </row>
    <row r="109" spans="1:90" x14ac:dyDescent="0.25">
      <c r="A109" t="s">
        <v>896</v>
      </c>
      <c r="B109" t="s">
        <v>14</v>
      </c>
      <c r="C109" s="122">
        <v>43949.22161886574</v>
      </c>
      <c r="D109" t="s">
        <v>157</v>
      </c>
      <c r="E109" t="s">
        <v>157</v>
      </c>
      <c r="F109" t="s">
        <v>157</v>
      </c>
      <c r="G109" t="s">
        <v>156</v>
      </c>
      <c r="H109" t="s">
        <v>156</v>
      </c>
      <c r="I109" t="s">
        <v>157</v>
      </c>
      <c r="J109" t="s">
        <v>157</v>
      </c>
      <c r="K109" t="s">
        <v>157</v>
      </c>
      <c r="L109" t="s">
        <v>157</v>
      </c>
      <c r="M109" t="s">
        <v>157</v>
      </c>
      <c r="N109" t="s">
        <v>157</v>
      </c>
      <c r="O109" t="s">
        <v>157</v>
      </c>
      <c r="P109" t="s">
        <v>157</v>
      </c>
      <c r="Q109" t="s">
        <v>156</v>
      </c>
      <c r="R109" t="s">
        <v>156</v>
      </c>
      <c r="S109" t="s">
        <v>156</v>
      </c>
      <c r="T109" t="s">
        <v>156</v>
      </c>
      <c r="U109" t="s">
        <v>316</v>
      </c>
      <c r="V109" t="s">
        <v>316</v>
      </c>
      <c r="W109" t="s">
        <v>897</v>
      </c>
      <c r="X109" t="s">
        <v>157</v>
      </c>
      <c r="Y109" t="s">
        <v>156</v>
      </c>
      <c r="Z109" t="s">
        <v>156</v>
      </c>
      <c r="AA109" t="s">
        <v>157</v>
      </c>
      <c r="AB109" t="s">
        <v>157</v>
      </c>
      <c r="AC109" t="s">
        <v>156</v>
      </c>
      <c r="AD109" t="s">
        <v>157</v>
      </c>
      <c r="AE109" t="s">
        <v>157</v>
      </c>
      <c r="AF109" t="s">
        <v>156</v>
      </c>
      <c r="AG109" t="s">
        <v>156</v>
      </c>
      <c r="AH109" t="s">
        <v>156</v>
      </c>
      <c r="AI109" t="s">
        <v>156</v>
      </c>
      <c r="AJ109" t="s">
        <v>156</v>
      </c>
      <c r="AK109" t="s">
        <v>156</v>
      </c>
      <c r="AL109" t="s">
        <v>316</v>
      </c>
      <c r="AM109" t="s">
        <v>156</v>
      </c>
      <c r="AN109" t="s">
        <v>156</v>
      </c>
      <c r="AO109" t="s">
        <v>156</v>
      </c>
      <c r="AP109" t="s">
        <v>157</v>
      </c>
      <c r="AQ109" t="s">
        <v>156</v>
      </c>
      <c r="AR109" t="s">
        <v>157</v>
      </c>
      <c r="AS109" t="s">
        <v>157</v>
      </c>
      <c r="AT109" t="s">
        <v>157</v>
      </c>
      <c r="AU109" t="s">
        <v>156</v>
      </c>
      <c r="AV109" t="s">
        <v>156</v>
      </c>
      <c r="AW109" t="s">
        <v>316</v>
      </c>
      <c r="AX109" t="s">
        <v>898</v>
      </c>
      <c r="AY109" t="s">
        <v>157</v>
      </c>
      <c r="AZ109" t="s">
        <v>157</v>
      </c>
      <c r="BA109" t="s">
        <v>157</v>
      </c>
      <c r="BB109" t="s">
        <v>157</v>
      </c>
      <c r="BC109" t="s">
        <v>157</v>
      </c>
      <c r="BD109" t="s">
        <v>157</v>
      </c>
      <c r="BE109" t="s">
        <v>157</v>
      </c>
      <c r="BF109" t="s">
        <v>157</v>
      </c>
      <c r="BG109" t="s">
        <v>156</v>
      </c>
      <c r="BH109" t="s">
        <v>156</v>
      </c>
      <c r="BI109" t="s">
        <v>156</v>
      </c>
      <c r="BJ109" t="s">
        <v>157</v>
      </c>
      <c r="BK109" t="s">
        <v>157</v>
      </c>
      <c r="BL109" t="s">
        <v>157</v>
      </c>
      <c r="BM109" t="s">
        <v>156</v>
      </c>
      <c r="BN109" t="s">
        <v>156</v>
      </c>
      <c r="BO109" t="s">
        <v>316</v>
      </c>
      <c r="BP109" t="s">
        <v>899</v>
      </c>
      <c r="BQ109" t="s">
        <v>156</v>
      </c>
      <c r="BS109" t="s">
        <v>156</v>
      </c>
      <c r="BT109" t="s">
        <v>157</v>
      </c>
      <c r="BU109" t="s">
        <v>156</v>
      </c>
      <c r="BV109" t="s">
        <v>157</v>
      </c>
      <c r="BW109" t="s">
        <v>157</v>
      </c>
      <c r="BX109" t="s">
        <v>156</v>
      </c>
      <c r="BY109" t="s">
        <v>156</v>
      </c>
      <c r="BZ109" t="s">
        <v>900</v>
      </c>
      <c r="CA109"/>
      <c r="CB109"/>
      <c r="CC109"/>
      <c r="CD109"/>
      <c r="CE109"/>
      <c r="CF109"/>
      <c r="CG109"/>
      <c r="CH109"/>
      <c r="CI109"/>
      <c r="CJ109"/>
      <c r="CK109"/>
      <c r="CL109"/>
    </row>
    <row r="110" spans="1:90" x14ac:dyDescent="0.25">
      <c r="A110" t="s">
        <v>901</v>
      </c>
      <c r="B110" t="s">
        <v>14</v>
      </c>
      <c r="C110" s="122">
        <v>43964.195875254634</v>
      </c>
      <c r="D110" t="s">
        <v>157</v>
      </c>
      <c r="E110" t="s">
        <v>157</v>
      </c>
      <c r="F110" t="s">
        <v>157</v>
      </c>
      <c r="G110" t="s">
        <v>157</v>
      </c>
      <c r="H110" t="s">
        <v>157</v>
      </c>
      <c r="I110" t="s">
        <v>156</v>
      </c>
      <c r="J110" t="s">
        <v>156</v>
      </c>
      <c r="K110" t="s">
        <v>157</v>
      </c>
      <c r="L110" t="s">
        <v>157</v>
      </c>
      <c r="M110" t="s">
        <v>156</v>
      </c>
      <c r="N110" t="s">
        <v>156</v>
      </c>
      <c r="O110" t="s">
        <v>156</v>
      </c>
      <c r="P110" t="s">
        <v>157</v>
      </c>
      <c r="Q110" t="s">
        <v>156</v>
      </c>
      <c r="R110" t="s">
        <v>157</v>
      </c>
      <c r="S110" t="s">
        <v>157</v>
      </c>
      <c r="T110" t="s">
        <v>157</v>
      </c>
      <c r="U110" t="s">
        <v>902</v>
      </c>
      <c r="V110" t="s">
        <v>903</v>
      </c>
      <c r="W110" t="s">
        <v>904</v>
      </c>
      <c r="X110" t="s">
        <v>157</v>
      </c>
      <c r="Y110" t="s">
        <v>156</v>
      </c>
      <c r="Z110" t="s">
        <v>156</v>
      </c>
      <c r="AA110" t="s">
        <v>156</v>
      </c>
      <c r="AB110" t="s">
        <v>156</v>
      </c>
      <c r="AC110" t="s">
        <v>156</v>
      </c>
      <c r="AD110" t="s">
        <v>157</v>
      </c>
      <c r="AE110" t="s">
        <v>157</v>
      </c>
      <c r="AF110" t="s">
        <v>156</v>
      </c>
      <c r="AG110" t="s">
        <v>156</v>
      </c>
      <c r="AH110" t="s">
        <v>156</v>
      </c>
      <c r="AI110" t="s">
        <v>157</v>
      </c>
      <c r="AJ110" t="s">
        <v>156</v>
      </c>
      <c r="AK110" t="s">
        <v>156</v>
      </c>
      <c r="AL110" t="s">
        <v>316</v>
      </c>
      <c r="AM110" t="s">
        <v>156</v>
      </c>
      <c r="AN110" t="s">
        <v>156</v>
      </c>
      <c r="AO110" t="s">
        <v>156</v>
      </c>
      <c r="AP110" t="s">
        <v>157</v>
      </c>
      <c r="AQ110" t="s">
        <v>156</v>
      </c>
      <c r="AR110" t="s">
        <v>157</v>
      </c>
      <c r="AS110" t="s">
        <v>156</v>
      </c>
      <c r="AT110" t="s">
        <v>157</v>
      </c>
      <c r="AU110" t="s">
        <v>156</v>
      </c>
      <c r="AV110" t="s">
        <v>157</v>
      </c>
      <c r="AW110" t="s">
        <v>905</v>
      </c>
      <c r="AX110" t="s">
        <v>906</v>
      </c>
      <c r="AY110" t="s">
        <v>157</v>
      </c>
      <c r="AZ110" t="s">
        <v>157</v>
      </c>
      <c r="BA110" t="s">
        <v>157</v>
      </c>
      <c r="BB110" t="s">
        <v>157</v>
      </c>
      <c r="BC110" t="s">
        <v>157</v>
      </c>
      <c r="BD110" t="s">
        <v>157</v>
      </c>
      <c r="BE110" t="s">
        <v>157</v>
      </c>
      <c r="BF110" t="s">
        <v>157</v>
      </c>
      <c r="BG110" t="s">
        <v>157</v>
      </c>
      <c r="BH110" t="s">
        <v>157</v>
      </c>
      <c r="BI110" t="s">
        <v>157</v>
      </c>
      <c r="BJ110" t="s">
        <v>157</v>
      </c>
      <c r="BK110" t="s">
        <v>157</v>
      </c>
      <c r="BL110" t="s">
        <v>157</v>
      </c>
      <c r="BM110" t="s">
        <v>156</v>
      </c>
      <c r="BN110" t="s">
        <v>156</v>
      </c>
      <c r="BO110" t="s">
        <v>316</v>
      </c>
      <c r="BP110" t="s">
        <v>907</v>
      </c>
      <c r="BQ110" t="s">
        <v>156</v>
      </c>
      <c r="BS110" t="s">
        <v>156</v>
      </c>
      <c r="BT110" t="s">
        <v>156</v>
      </c>
      <c r="BU110" t="s">
        <v>156</v>
      </c>
      <c r="BV110" t="s">
        <v>157</v>
      </c>
      <c r="BW110" t="s">
        <v>157</v>
      </c>
      <c r="BX110" t="s">
        <v>157</v>
      </c>
      <c r="BY110" t="s">
        <v>156</v>
      </c>
      <c r="BZ110" t="s">
        <v>316</v>
      </c>
      <c r="CA110"/>
      <c r="CB110"/>
      <c r="CC110"/>
      <c r="CD110"/>
      <c r="CE110"/>
      <c r="CF110"/>
      <c r="CG110"/>
      <c r="CH110"/>
      <c r="CI110"/>
      <c r="CJ110"/>
      <c r="CK110"/>
      <c r="CL110"/>
    </row>
    <row r="111" spans="1:90" x14ac:dyDescent="0.25">
      <c r="A111" t="s">
        <v>908</v>
      </c>
      <c r="B111" t="s">
        <v>14</v>
      </c>
      <c r="C111" s="122">
        <v>43958.32817414352</v>
      </c>
      <c r="D111" t="s">
        <v>157</v>
      </c>
      <c r="E111" t="s">
        <v>156</v>
      </c>
      <c r="F111" t="s">
        <v>156</v>
      </c>
      <c r="G111" t="s">
        <v>157</v>
      </c>
      <c r="H111" t="s">
        <v>156</v>
      </c>
      <c r="I111" t="s">
        <v>156</v>
      </c>
      <c r="J111" t="s">
        <v>157</v>
      </c>
      <c r="K111" t="s">
        <v>157</v>
      </c>
      <c r="L111" t="s">
        <v>156</v>
      </c>
      <c r="M111" t="s">
        <v>157</v>
      </c>
      <c r="N111" t="s">
        <v>156</v>
      </c>
      <c r="O111" t="s">
        <v>157</v>
      </c>
      <c r="P111" t="s">
        <v>156</v>
      </c>
      <c r="Q111" t="s">
        <v>156</v>
      </c>
      <c r="R111" t="s">
        <v>156</v>
      </c>
      <c r="S111" t="s">
        <v>157</v>
      </c>
      <c r="T111" t="s">
        <v>156</v>
      </c>
      <c r="U111" t="s">
        <v>909</v>
      </c>
      <c r="V111" t="s">
        <v>316</v>
      </c>
      <c r="W111" t="s">
        <v>910</v>
      </c>
      <c r="X111" t="s">
        <v>157</v>
      </c>
      <c r="Y111" t="s">
        <v>157</v>
      </c>
      <c r="Z111" t="s">
        <v>156</v>
      </c>
      <c r="AA111" t="s">
        <v>157</v>
      </c>
      <c r="AB111" t="s">
        <v>156</v>
      </c>
      <c r="AC111" t="s">
        <v>156</v>
      </c>
      <c r="AD111" t="s">
        <v>157</v>
      </c>
      <c r="AE111" t="s">
        <v>156</v>
      </c>
      <c r="AF111" t="s">
        <v>157</v>
      </c>
      <c r="AG111" t="s">
        <v>156</v>
      </c>
      <c r="AH111" t="s">
        <v>157</v>
      </c>
      <c r="AI111" t="s">
        <v>156</v>
      </c>
      <c r="AJ111" t="s">
        <v>156</v>
      </c>
      <c r="AK111" t="s">
        <v>156</v>
      </c>
      <c r="AL111" t="s">
        <v>316</v>
      </c>
      <c r="AM111" t="s">
        <v>157</v>
      </c>
      <c r="AN111" t="s">
        <v>156</v>
      </c>
      <c r="AO111" t="s">
        <v>156</v>
      </c>
      <c r="AP111" t="s">
        <v>157</v>
      </c>
      <c r="AQ111" t="s">
        <v>156</v>
      </c>
      <c r="AR111" t="s">
        <v>157</v>
      </c>
      <c r="AS111" t="s">
        <v>156</v>
      </c>
      <c r="AT111" t="s">
        <v>157</v>
      </c>
      <c r="AU111" t="s">
        <v>156</v>
      </c>
      <c r="AV111" t="s">
        <v>156</v>
      </c>
      <c r="AW111" t="s">
        <v>316</v>
      </c>
      <c r="AX111" t="s">
        <v>911</v>
      </c>
      <c r="AY111" t="s">
        <v>156</v>
      </c>
      <c r="AZ111" t="s">
        <v>157</v>
      </c>
      <c r="BA111" t="s">
        <v>156</v>
      </c>
      <c r="BB111" t="s">
        <v>157</v>
      </c>
      <c r="BC111" t="s">
        <v>156</v>
      </c>
      <c r="BD111" t="s">
        <v>156</v>
      </c>
      <c r="BE111" t="s">
        <v>156</v>
      </c>
      <c r="BF111" t="s">
        <v>157</v>
      </c>
      <c r="BG111" t="s">
        <v>157</v>
      </c>
      <c r="BH111" t="s">
        <v>156</v>
      </c>
      <c r="BI111" t="s">
        <v>156</v>
      </c>
      <c r="BJ111" t="s">
        <v>156</v>
      </c>
      <c r="BK111" t="s">
        <v>157</v>
      </c>
      <c r="BL111" t="s">
        <v>156</v>
      </c>
      <c r="BM111" t="s">
        <v>156</v>
      </c>
      <c r="BN111" t="s">
        <v>156</v>
      </c>
      <c r="BO111" t="s">
        <v>316</v>
      </c>
      <c r="BP111" t="s">
        <v>912</v>
      </c>
      <c r="BQ111" t="s">
        <v>156</v>
      </c>
      <c r="BS111" t="s">
        <v>156</v>
      </c>
      <c r="BT111" t="s">
        <v>156</v>
      </c>
      <c r="BU111" t="s">
        <v>156</v>
      </c>
      <c r="BV111" t="s">
        <v>157</v>
      </c>
      <c r="BW111" t="s">
        <v>157</v>
      </c>
      <c r="BX111" t="s">
        <v>157</v>
      </c>
      <c r="BY111" t="s">
        <v>156</v>
      </c>
      <c r="BZ111" t="s">
        <v>913</v>
      </c>
      <c r="CA111"/>
      <c r="CB111"/>
      <c r="CC111"/>
      <c r="CD111"/>
      <c r="CE111"/>
      <c r="CF111"/>
      <c r="CG111"/>
      <c r="CH111"/>
      <c r="CI111"/>
      <c r="CJ111"/>
      <c r="CK111"/>
      <c r="CL111"/>
    </row>
    <row r="112" spans="1:90" x14ac:dyDescent="0.25">
      <c r="A112" t="s">
        <v>914</v>
      </c>
      <c r="B112" t="s">
        <v>14</v>
      </c>
      <c r="C112" s="122">
        <v>43951.831496076389</v>
      </c>
      <c r="D112" t="s">
        <v>156</v>
      </c>
      <c r="E112" t="s">
        <v>157</v>
      </c>
      <c r="F112" t="s">
        <v>157</v>
      </c>
      <c r="G112" t="s">
        <v>157</v>
      </c>
      <c r="H112" t="s">
        <v>157</v>
      </c>
      <c r="I112" t="s">
        <v>156</v>
      </c>
      <c r="J112" t="s">
        <v>157</v>
      </c>
      <c r="K112" t="s">
        <v>157</v>
      </c>
      <c r="L112" t="s">
        <v>156</v>
      </c>
      <c r="M112" t="s">
        <v>156</v>
      </c>
      <c r="N112" t="s">
        <v>157</v>
      </c>
      <c r="O112" t="s">
        <v>157</v>
      </c>
      <c r="P112" t="s">
        <v>157</v>
      </c>
      <c r="Q112" t="s">
        <v>156</v>
      </c>
      <c r="R112" t="s">
        <v>157</v>
      </c>
      <c r="S112" t="s">
        <v>157</v>
      </c>
      <c r="T112" t="s">
        <v>156</v>
      </c>
      <c r="U112" t="s">
        <v>915</v>
      </c>
      <c r="V112" t="s">
        <v>916</v>
      </c>
      <c r="W112" t="s">
        <v>917</v>
      </c>
      <c r="X112" t="s">
        <v>157</v>
      </c>
      <c r="Y112" t="s">
        <v>157</v>
      </c>
      <c r="Z112" t="s">
        <v>156</v>
      </c>
      <c r="AA112" t="s">
        <v>156</v>
      </c>
      <c r="AB112" t="s">
        <v>157</v>
      </c>
      <c r="AC112" t="s">
        <v>156</v>
      </c>
      <c r="AD112" t="s">
        <v>157</v>
      </c>
      <c r="AE112" t="s">
        <v>157</v>
      </c>
      <c r="AF112" t="s">
        <v>156</v>
      </c>
      <c r="AG112" t="s">
        <v>157</v>
      </c>
      <c r="AH112" t="s">
        <v>156</v>
      </c>
      <c r="AI112" t="s">
        <v>156</v>
      </c>
      <c r="AJ112" t="s">
        <v>156</v>
      </c>
      <c r="AK112" t="s">
        <v>156</v>
      </c>
      <c r="AL112" t="s">
        <v>918</v>
      </c>
      <c r="AM112" t="s">
        <v>157</v>
      </c>
      <c r="AN112" t="s">
        <v>157</v>
      </c>
      <c r="AO112" t="s">
        <v>157</v>
      </c>
      <c r="AP112" t="s">
        <v>157</v>
      </c>
      <c r="AQ112" t="s">
        <v>156</v>
      </c>
      <c r="AR112" t="s">
        <v>157</v>
      </c>
      <c r="AS112" t="s">
        <v>157</v>
      </c>
      <c r="AT112" t="s">
        <v>157</v>
      </c>
      <c r="AU112" t="s">
        <v>156</v>
      </c>
      <c r="AV112" t="s">
        <v>156</v>
      </c>
      <c r="AW112" t="s">
        <v>316</v>
      </c>
      <c r="AX112" t="s">
        <v>919</v>
      </c>
      <c r="AY112" t="s">
        <v>157</v>
      </c>
      <c r="AZ112" t="s">
        <v>157</v>
      </c>
      <c r="BA112" t="s">
        <v>157</v>
      </c>
      <c r="BB112" t="s">
        <v>157</v>
      </c>
      <c r="BC112" t="s">
        <v>156</v>
      </c>
      <c r="BD112" t="s">
        <v>156</v>
      </c>
      <c r="BE112" t="s">
        <v>156</v>
      </c>
      <c r="BF112" t="s">
        <v>157</v>
      </c>
      <c r="BG112" t="s">
        <v>156</v>
      </c>
      <c r="BH112" t="s">
        <v>156</v>
      </c>
      <c r="BI112" t="s">
        <v>156</v>
      </c>
      <c r="BJ112" t="s">
        <v>156</v>
      </c>
      <c r="BK112" t="s">
        <v>156</v>
      </c>
      <c r="BL112" t="s">
        <v>157</v>
      </c>
      <c r="BM112" t="s">
        <v>156</v>
      </c>
      <c r="BN112" t="s">
        <v>156</v>
      </c>
      <c r="BO112" t="s">
        <v>920</v>
      </c>
      <c r="BP112" t="s">
        <v>921</v>
      </c>
      <c r="BQ112" t="s">
        <v>156</v>
      </c>
      <c r="BS112" t="s">
        <v>156</v>
      </c>
      <c r="BT112" t="s">
        <v>156</v>
      </c>
      <c r="BU112" t="s">
        <v>156</v>
      </c>
      <c r="BV112" t="s">
        <v>156</v>
      </c>
      <c r="BW112" t="s">
        <v>156</v>
      </c>
      <c r="BX112" t="s">
        <v>157</v>
      </c>
      <c r="BY112" t="s">
        <v>157</v>
      </c>
      <c r="BZ112" t="s">
        <v>922</v>
      </c>
      <c r="CA112"/>
      <c r="CB112"/>
      <c r="CC112"/>
      <c r="CD112"/>
      <c r="CE112"/>
      <c r="CF112"/>
      <c r="CG112"/>
      <c r="CH112"/>
      <c r="CI112"/>
      <c r="CJ112"/>
      <c r="CK112"/>
      <c r="CL112"/>
    </row>
    <row r="113" spans="1:90" x14ac:dyDescent="0.25">
      <c r="A113" t="s">
        <v>923</v>
      </c>
      <c r="B113" t="s">
        <v>14</v>
      </c>
      <c r="C113" s="122">
        <v>43964.119739699076</v>
      </c>
      <c r="D113" t="s">
        <v>157</v>
      </c>
      <c r="E113" t="s">
        <v>157</v>
      </c>
      <c r="F113" t="s">
        <v>156</v>
      </c>
      <c r="G113" t="s">
        <v>157</v>
      </c>
      <c r="H113" t="s">
        <v>157</v>
      </c>
      <c r="I113" t="s">
        <v>157</v>
      </c>
      <c r="J113" t="s">
        <v>156</v>
      </c>
      <c r="K113" t="s">
        <v>157</v>
      </c>
      <c r="L113" t="s">
        <v>157</v>
      </c>
      <c r="M113" t="s">
        <v>156</v>
      </c>
      <c r="N113" t="s">
        <v>156</v>
      </c>
      <c r="O113" t="s">
        <v>157</v>
      </c>
      <c r="P113" t="s">
        <v>156</v>
      </c>
      <c r="Q113" t="s">
        <v>156</v>
      </c>
      <c r="R113" t="s">
        <v>156</v>
      </c>
      <c r="S113" t="s">
        <v>156</v>
      </c>
      <c r="T113" t="s">
        <v>156</v>
      </c>
      <c r="U113" t="s">
        <v>316</v>
      </c>
      <c r="V113" t="s">
        <v>924</v>
      </c>
      <c r="W113" t="s">
        <v>925</v>
      </c>
      <c r="X113" t="s">
        <v>156</v>
      </c>
      <c r="Y113" t="s">
        <v>156</v>
      </c>
      <c r="Z113" t="s">
        <v>156</v>
      </c>
      <c r="AA113" t="s">
        <v>156</v>
      </c>
      <c r="AB113" t="s">
        <v>156</v>
      </c>
      <c r="AC113" t="s">
        <v>156</v>
      </c>
      <c r="AD113" t="s">
        <v>157</v>
      </c>
      <c r="AE113" t="s">
        <v>157</v>
      </c>
      <c r="AF113" t="s">
        <v>157</v>
      </c>
      <c r="AG113" t="s">
        <v>157</v>
      </c>
      <c r="AH113" t="s">
        <v>157</v>
      </c>
      <c r="AI113" t="s">
        <v>157</v>
      </c>
      <c r="AJ113" t="s">
        <v>156</v>
      </c>
      <c r="AK113" t="s">
        <v>156</v>
      </c>
      <c r="AL113" t="s">
        <v>316</v>
      </c>
      <c r="AM113" t="s">
        <v>157</v>
      </c>
      <c r="AN113" t="s">
        <v>156</v>
      </c>
      <c r="AO113" t="s">
        <v>157</v>
      </c>
      <c r="AP113" t="s">
        <v>157</v>
      </c>
      <c r="AQ113" t="s">
        <v>157</v>
      </c>
      <c r="AR113" t="s">
        <v>157</v>
      </c>
      <c r="AS113" t="s">
        <v>157</v>
      </c>
      <c r="AT113" t="s">
        <v>157</v>
      </c>
      <c r="AU113" t="s">
        <v>156</v>
      </c>
      <c r="AV113" t="s">
        <v>156</v>
      </c>
      <c r="AW113" t="s">
        <v>316</v>
      </c>
      <c r="AX113" t="s">
        <v>926</v>
      </c>
      <c r="AY113" t="s">
        <v>157</v>
      </c>
      <c r="AZ113" t="s">
        <v>157</v>
      </c>
      <c r="BA113" t="s">
        <v>157</v>
      </c>
      <c r="BB113" t="s">
        <v>157</v>
      </c>
      <c r="BC113" t="s">
        <v>156</v>
      </c>
      <c r="BD113" t="s">
        <v>156</v>
      </c>
      <c r="BE113" t="s">
        <v>157</v>
      </c>
      <c r="BF113" t="s">
        <v>157</v>
      </c>
      <c r="BG113" t="s">
        <v>157</v>
      </c>
      <c r="BH113" t="s">
        <v>157</v>
      </c>
      <c r="BI113" t="s">
        <v>157</v>
      </c>
      <c r="BJ113" t="s">
        <v>157</v>
      </c>
      <c r="BK113" t="s">
        <v>156</v>
      </c>
      <c r="BL113" t="s">
        <v>156</v>
      </c>
      <c r="BM113" t="s">
        <v>156</v>
      </c>
      <c r="BN113" t="s">
        <v>156</v>
      </c>
      <c r="BO113" t="s">
        <v>316</v>
      </c>
      <c r="BP113" t="s">
        <v>927</v>
      </c>
      <c r="BQ113" t="s">
        <v>156</v>
      </c>
      <c r="BS113" t="s">
        <v>157</v>
      </c>
      <c r="BT113" t="s">
        <v>157</v>
      </c>
      <c r="BU113" t="s">
        <v>156</v>
      </c>
      <c r="BV113" t="s">
        <v>156</v>
      </c>
      <c r="BW113" t="s">
        <v>156</v>
      </c>
      <c r="BX113" t="s">
        <v>156</v>
      </c>
      <c r="BY113" t="s">
        <v>156</v>
      </c>
      <c r="BZ113" t="s">
        <v>928</v>
      </c>
      <c r="CA113"/>
      <c r="CB113"/>
      <c r="CC113"/>
      <c r="CD113"/>
      <c r="CE113"/>
      <c r="CF113"/>
      <c r="CG113"/>
      <c r="CH113"/>
      <c r="CI113"/>
      <c r="CJ113"/>
      <c r="CK113"/>
      <c r="CL113"/>
    </row>
    <row r="114" spans="1:90" x14ac:dyDescent="0.25">
      <c r="A114" t="s">
        <v>929</v>
      </c>
      <c r="B114" t="s">
        <v>14</v>
      </c>
      <c r="C114" s="122">
        <v>43966.121195439817</v>
      </c>
      <c r="D114" t="s">
        <v>157</v>
      </c>
      <c r="E114" t="s">
        <v>157</v>
      </c>
      <c r="F114" t="s">
        <v>157</v>
      </c>
      <c r="G114" t="s">
        <v>157</v>
      </c>
      <c r="H114" t="s">
        <v>156</v>
      </c>
      <c r="I114" t="s">
        <v>156</v>
      </c>
      <c r="J114" t="s">
        <v>156</v>
      </c>
      <c r="K114" t="s">
        <v>157</v>
      </c>
      <c r="L114" t="s">
        <v>156</v>
      </c>
      <c r="M114" t="s">
        <v>157</v>
      </c>
      <c r="N114" t="s">
        <v>157</v>
      </c>
      <c r="O114" t="s">
        <v>157</v>
      </c>
      <c r="P114" t="s">
        <v>157</v>
      </c>
      <c r="Q114" t="s">
        <v>156</v>
      </c>
      <c r="R114" t="s">
        <v>156</v>
      </c>
      <c r="S114" t="s">
        <v>156</v>
      </c>
      <c r="T114" t="s">
        <v>156</v>
      </c>
      <c r="U114" t="s">
        <v>316</v>
      </c>
      <c r="V114" t="s">
        <v>930</v>
      </c>
      <c r="W114" t="s">
        <v>931</v>
      </c>
      <c r="X114" t="s">
        <v>157</v>
      </c>
      <c r="Y114" t="s">
        <v>157</v>
      </c>
      <c r="Z114" t="s">
        <v>156</v>
      </c>
      <c r="AA114" t="s">
        <v>156</v>
      </c>
      <c r="AB114" t="s">
        <v>157</v>
      </c>
      <c r="AC114" t="s">
        <v>156</v>
      </c>
      <c r="AD114" t="s">
        <v>156</v>
      </c>
      <c r="AE114" t="s">
        <v>156</v>
      </c>
      <c r="AF114" t="s">
        <v>156</v>
      </c>
      <c r="AG114" t="s">
        <v>156</v>
      </c>
      <c r="AH114" t="s">
        <v>156</v>
      </c>
      <c r="AI114" t="s">
        <v>156</v>
      </c>
      <c r="AJ114" t="s">
        <v>157</v>
      </c>
      <c r="AK114" t="s">
        <v>156</v>
      </c>
      <c r="AL114" t="s">
        <v>932</v>
      </c>
      <c r="AM114" t="s">
        <v>156</v>
      </c>
      <c r="AN114" t="s">
        <v>156</v>
      </c>
      <c r="AO114" t="s">
        <v>157</v>
      </c>
      <c r="AP114" t="s">
        <v>157</v>
      </c>
      <c r="AQ114" t="s">
        <v>157</v>
      </c>
      <c r="AR114" t="s">
        <v>157</v>
      </c>
      <c r="AS114" t="s">
        <v>157</v>
      </c>
      <c r="AT114" t="s">
        <v>157</v>
      </c>
      <c r="AU114" t="s">
        <v>156</v>
      </c>
      <c r="AV114" t="s">
        <v>156</v>
      </c>
      <c r="AW114" t="s">
        <v>316</v>
      </c>
      <c r="AX114" t="s">
        <v>932</v>
      </c>
      <c r="AY114" t="s">
        <v>156</v>
      </c>
      <c r="AZ114" t="s">
        <v>156</v>
      </c>
      <c r="BA114" t="s">
        <v>156</v>
      </c>
      <c r="BB114" t="s">
        <v>156</v>
      </c>
      <c r="BC114" t="s">
        <v>156</v>
      </c>
      <c r="BD114" t="s">
        <v>156</v>
      </c>
      <c r="BE114" t="s">
        <v>156</v>
      </c>
      <c r="BF114" t="s">
        <v>156</v>
      </c>
      <c r="BG114" t="s">
        <v>156</v>
      </c>
      <c r="BH114" t="s">
        <v>156</v>
      </c>
      <c r="BI114" t="s">
        <v>156</v>
      </c>
      <c r="BJ114" t="s">
        <v>156</v>
      </c>
      <c r="BK114" t="s">
        <v>156</v>
      </c>
      <c r="BL114" t="s">
        <v>156</v>
      </c>
      <c r="BM114" t="s">
        <v>156</v>
      </c>
      <c r="BN114" t="s">
        <v>156</v>
      </c>
      <c r="BO114" t="s">
        <v>933</v>
      </c>
      <c r="BP114" t="s">
        <v>316</v>
      </c>
      <c r="BQ114" t="s">
        <v>156</v>
      </c>
      <c r="BS114" t="s">
        <v>157</v>
      </c>
      <c r="BT114" t="s">
        <v>156</v>
      </c>
      <c r="BU114" t="s">
        <v>156</v>
      </c>
      <c r="BV114" t="s">
        <v>156</v>
      </c>
      <c r="BW114" t="s">
        <v>156</v>
      </c>
      <c r="BX114" t="s">
        <v>156</v>
      </c>
      <c r="BY114" t="s">
        <v>156</v>
      </c>
      <c r="BZ114" t="s">
        <v>934</v>
      </c>
      <c r="CA114"/>
      <c r="CB114"/>
      <c r="CC114"/>
      <c r="CD114"/>
      <c r="CE114"/>
      <c r="CF114"/>
      <c r="CG114"/>
      <c r="CH114"/>
      <c r="CI114"/>
      <c r="CJ114"/>
      <c r="CK114"/>
      <c r="CL114"/>
    </row>
    <row r="115" spans="1:90" x14ac:dyDescent="0.25">
      <c r="A115" t="s">
        <v>935</v>
      </c>
      <c r="B115" t="s">
        <v>14</v>
      </c>
      <c r="C115" s="122">
        <v>43950.207745671301</v>
      </c>
      <c r="D115" t="s">
        <v>156</v>
      </c>
      <c r="E115" t="s">
        <v>157</v>
      </c>
      <c r="F115" t="s">
        <v>157</v>
      </c>
      <c r="G115" t="s">
        <v>156</v>
      </c>
      <c r="H115" t="s">
        <v>156</v>
      </c>
      <c r="I115" t="s">
        <v>157</v>
      </c>
      <c r="J115" t="s">
        <v>157</v>
      </c>
      <c r="K115" t="s">
        <v>157</v>
      </c>
      <c r="L115" t="s">
        <v>157</v>
      </c>
      <c r="M115" t="s">
        <v>157</v>
      </c>
      <c r="N115" t="s">
        <v>157</v>
      </c>
      <c r="O115" t="s">
        <v>156</v>
      </c>
      <c r="P115" t="s">
        <v>156</v>
      </c>
      <c r="Q115" t="s">
        <v>156</v>
      </c>
      <c r="R115" t="s">
        <v>156</v>
      </c>
      <c r="S115" t="s">
        <v>156</v>
      </c>
      <c r="T115" t="s">
        <v>156</v>
      </c>
      <c r="U115" t="s">
        <v>316</v>
      </c>
      <c r="V115" t="s">
        <v>936</v>
      </c>
      <c r="W115" t="s">
        <v>937</v>
      </c>
      <c r="X115" t="s">
        <v>157</v>
      </c>
      <c r="Y115" t="s">
        <v>156</v>
      </c>
      <c r="Z115" t="s">
        <v>156</v>
      </c>
      <c r="AA115" t="s">
        <v>156</v>
      </c>
      <c r="AB115" t="s">
        <v>156</v>
      </c>
      <c r="AC115" t="s">
        <v>157</v>
      </c>
      <c r="AD115" t="s">
        <v>157</v>
      </c>
      <c r="AE115" t="s">
        <v>157</v>
      </c>
      <c r="AF115" t="s">
        <v>156</v>
      </c>
      <c r="AG115" t="s">
        <v>157</v>
      </c>
      <c r="AH115" t="s">
        <v>156</v>
      </c>
      <c r="AI115" t="s">
        <v>156</v>
      </c>
      <c r="AJ115" t="s">
        <v>156</v>
      </c>
      <c r="AK115" t="s">
        <v>156</v>
      </c>
      <c r="AL115" t="s">
        <v>316</v>
      </c>
      <c r="AM115" t="s">
        <v>156</v>
      </c>
      <c r="AN115" t="s">
        <v>156</v>
      </c>
      <c r="AO115" t="s">
        <v>157</v>
      </c>
      <c r="AP115" t="s">
        <v>157</v>
      </c>
      <c r="AQ115" t="s">
        <v>157</v>
      </c>
      <c r="AR115" t="s">
        <v>157</v>
      </c>
      <c r="AS115" t="s">
        <v>157</v>
      </c>
      <c r="AT115" t="s">
        <v>157</v>
      </c>
      <c r="AU115" t="s">
        <v>156</v>
      </c>
      <c r="AV115" t="s">
        <v>156</v>
      </c>
      <c r="AW115" t="s">
        <v>316</v>
      </c>
      <c r="AX115" t="s">
        <v>938</v>
      </c>
      <c r="AY115" t="s">
        <v>156</v>
      </c>
      <c r="AZ115" t="s">
        <v>157</v>
      </c>
      <c r="BA115" t="s">
        <v>157</v>
      </c>
      <c r="BB115" t="s">
        <v>157</v>
      </c>
      <c r="BC115" t="s">
        <v>156</v>
      </c>
      <c r="BD115" t="s">
        <v>157</v>
      </c>
      <c r="BE115" t="s">
        <v>157</v>
      </c>
      <c r="BF115" t="s">
        <v>157</v>
      </c>
      <c r="BG115" t="s">
        <v>156</v>
      </c>
      <c r="BH115" t="s">
        <v>157</v>
      </c>
      <c r="BI115" t="s">
        <v>156</v>
      </c>
      <c r="BJ115" t="s">
        <v>157</v>
      </c>
      <c r="BK115" t="s">
        <v>156</v>
      </c>
      <c r="BL115" t="s">
        <v>157</v>
      </c>
      <c r="BM115" t="s">
        <v>157</v>
      </c>
      <c r="BN115" t="s">
        <v>156</v>
      </c>
      <c r="BO115" t="s">
        <v>939</v>
      </c>
      <c r="BP115" t="s">
        <v>940</v>
      </c>
      <c r="BQ115" t="s">
        <v>157</v>
      </c>
      <c r="BR115" s="94">
        <v>43982</v>
      </c>
      <c r="BS115" t="s">
        <v>156</v>
      </c>
      <c r="BT115" t="s">
        <v>156</v>
      </c>
      <c r="BU115" t="s">
        <v>156</v>
      </c>
      <c r="BV115" t="s">
        <v>156</v>
      </c>
      <c r="BW115" t="s">
        <v>157</v>
      </c>
      <c r="BX115" t="s">
        <v>156</v>
      </c>
      <c r="BY115" t="s">
        <v>156</v>
      </c>
      <c r="BZ115" t="s">
        <v>941</v>
      </c>
      <c r="CA115"/>
      <c r="CB115"/>
      <c r="CC115"/>
      <c r="CD115"/>
      <c r="CE115"/>
      <c r="CF115"/>
      <c r="CG115"/>
      <c r="CH115"/>
      <c r="CI115"/>
      <c r="CJ115"/>
      <c r="CK115"/>
      <c r="CL115"/>
    </row>
    <row r="116" spans="1:90" x14ac:dyDescent="0.25">
      <c r="A116" t="s">
        <v>942</v>
      </c>
      <c r="B116" t="s">
        <v>14</v>
      </c>
      <c r="C116" s="122">
        <v>43951.465749768518</v>
      </c>
      <c r="D116" t="s">
        <v>157</v>
      </c>
      <c r="E116" t="s">
        <v>157</v>
      </c>
      <c r="F116" t="s">
        <v>157</v>
      </c>
      <c r="G116" t="s">
        <v>156</v>
      </c>
      <c r="H116" t="s">
        <v>156</v>
      </c>
      <c r="I116" t="s">
        <v>157</v>
      </c>
      <c r="J116" t="s">
        <v>157</v>
      </c>
      <c r="K116" t="s">
        <v>157</v>
      </c>
      <c r="L116" t="s">
        <v>156</v>
      </c>
      <c r="M116" t="s">
        <v>157</v>
      </c>
      <c r="N116" t="s">
        <v>156</v>
      </c>
      <c r="O116" t="s">
        <v>157</v>
      </c>
      <c r="P116" t="s">
        <v>157</v>
      </c>
      <c r="Q116" t="s">
        <v>157</v>
      </c>
      <c r="R116" t="s">
        <v>157</v>
      </c>
      <c r="S116" t="s">
        <v>156</v>
      </c>
      <c r="T116" t="s">
        <v>156</v>
      </c>
      <c r="U116" t="s">
        <v>316</v>
      </c>
      <c r="V116" t="s">
        <v>943</v>
      </c>
      <c r="W116" t="s">
        <v>944</v>
      </c>
      <c r="X116" t="s">
        <v>157</v>
      </c>
      <c r="Y116" t="s">
        <v>156</v>
      </c>
      <c r="Z116" t="s">
        <v>156</v>
      </c>
      <c r="AA116" t="s">
        <v>156</v>
      </c>
      <c r="AB116" t="s">
        <v>157</v>
      </c>
      <c r="AC116" t="s">
        <v>156</v>
      </c>
      <c r="AD116" t="s">
        <v>157</v>
      </c>
      <c r="AE116" t="s">
        <v>157</v>
      </c>
      <c r="AF116" t="s">
        <v>157</v>
      </c>
      <c r="AG116" t="s">
        <v>157</v>
      </c>
      <c r="AH116" t="s">
        <v>156</v>
      </c>
      <c r="AI116" t="s">
        <v>156</v>
      </c>
      <c r="AJ116" t="s">
        <v>156</v>
      </c>
      <c r="AK116" t="s">
        <v>156</v>
      </c>
      <c r="AL116" t="s">
        <v>316</v>
      </c>
      <c r="AM116" t="s">
        <v>157</v>
      </c>
      <c r="AN116" t="s">
        <v>156</v>
      </c>
      <c r="AO116" t="s">
        <v>157</v>
      </c>
      <c r="AP116" t="s">
        <v>157</v>
      </c>
      <c r="AQ116" t="s">
        <v>157</v>
      </c>
      <c r="AR116" t="s">
        <v>157</v>
      </c>
      <c r="AS116" t="s">
        <v>157</v>
      </c>
      <c r="AT116" t="s">
        <v>157</v>
      </c>
      <c r="AU116" t="s">
        <v>157</v>
      </c>
      <c r="AV116" t="s">
        <v>157</v>
      </c>
      <c r="AW116" t="s">
        <v>945</v>
      </c>
      <c r="AX116" t="s">
        <v>946</v>
      </c>
      <c r="AY116" t="s">
        <v>157</v>
      </c>
      <c r="AZ116" t="s">
        <v>157</v>
      </c>
      <c r="BA116" t="s">
        <v>157</v>
      </c>
      <c r="BB116" t="s">
        <v>157</v>
      </c>
      <c r="BC116" t="s">
        <v>157</v>
      </c>
      <c r="BD116" t="s">
        <v>157</v>
      </c>
      <c r="BE116" t="s">
        <v>157</v>
      </c>
      <c r="BF116" t="s">
        <v>157</v>
      </c>
      <c r="BG116" t="s">
        <v>157</v>
      </c>
      <c r="BH116" t="s">
        <v>157</v>
      </c>
      <c r="BI116" t="s">
        <v>157</v>
      </c>
      <c r="BJ116" t="s">
        <v>157</v>
      </c>
      <c r="BK116" t="s">
        <v>157</v>
      </c>
      <c r="BL116" t="s">
        <v>157</v>
      </c>
      <c r="BM116" t="s">
        <v>156</v>
      </c>
      <c r="BN116" t="s">
        <v>156</v>
      </c>
      <c r="BO116" t="s">
        <v>316</v>
      </c>
      <c r="BP116" t="s">
        <v>947</v>
      </c>
      <c r="BQ116" t="s">
        <v>157</v>
      </c>
      <c r="BR116" s="94">
        <v>43962</v>
      </c>
      <c r="BS116" t="s">
        <v>156</v>
      </c>
      <c r="BT116" t="s">
        <v>156</v>
      </c>
      <c r="BU116" t="s">
        <v>156</v>
      </c>
      <c r="BV116" t="s">
        <v>156</v>
      </c>
      <c r="BW116" t="s">
        <v>156</v>
      </c>
      <c r="BX116" t="s">
        <v>156</v>
      </c>
      <c r="BY116" t="s">
        <v>156</v>
      </c>
      <c r="BZ116" t="s">
        <v>316</v>
      </c>
      <c r="CA116"/>
      <c r="CB116"/>
      <c r="CC116"/>
      <c r="CD116"/>
      <c r="CE116"/>
      <c r="CF116"/>
      <c r="CG116"/>
      <c r="CH116"/>
      <c r="CI116"/>
      <c r="CJ116"/>
      <c r="CK116"/>
      <c r="CL116"/>
    </row>
    <row r="117" spans="1:90" x14ac:dyDescent="0.25">
      <c r="A117" t="s">
        <v>948</v>
      </c>
      <c r="B117" t="s">
        <v>15</v>
      </c>
      <c r="C117" s="122">
        <v>43966.438985636574</v>
      </c>
      <c r="D117" t="s">
        <v>157</v>
      </c>
      <c r="E117" t="s">
        <v>156</v>
      </c>
      <c r="F117" t="s">
        <v>156</v>
      </c>
      <c r="G117" t="s">
        <v>156</v>
      </c>
      <c r="H117" t="s">
        <v>156</v>
      </c>
      <c r="I117" t="s">
        <v>156</v>
      </c>
      <c r="J117" t="s">
        <v>156</v>
      </c>
      <c r="K117" t="s">
        <v>156</v>
      </c>
      <c r="L117" t="s">
        <v>156</v>
      </c>
      <c r="M117" t="s">
        <v>157</v>
      </c>
      <c r="N117" t="s">
        <v>157</v>
      </c>
      <c r="O117" t="s">
        <v>156</v>
      </c>
      <c r="P117" t="s">
        <v>156</v>
      </c>
      <c r="Q117" t="s">
        <v>156</v>
      </c>
      <c r="R117" t="s">
        <v>156</v>
      </c>
      <c r="S117" t="s">
        <v>156</v>
      </c>
      <c r="T117" t="s">
        <v>156</v>
      </c>
      <c r="U117" t="s">
        <v>316</v>
      </c>
      <c r="V117" t="s">
        <v>316</v>
      </c>
      <c r="W117" t="s">
        <v>949</v>
      </c>
      <c r="X117" t="s">
        <v>157</v>
      </c>
      <c r="Y117" t="s">
        <v>156</v>
      </c>
      <c r="Z117" t="s">
        <v>156</v>
      </c>
      <c r="AA117" t="s">
        <v>156</v>
      </c>
      <c r="AB117" t="s">
        <v>156</v>
      </c>
      <c r="AC117" t="s">
        <v>156</v>
      </c>
      <c r="AD117" t="s">
        <v>157</v>
      </c>
      <c r="AE117" t="s">
        <v>156</v>
      </c>
      <c r="AF117" t="s">
        <v>156</v>
      </c>
      <c r="AG117" t="s">
        <v>156</v>
      </c>
      <c r="AH117" t="s">
        <v>156</v>
      </c>
      <c r="AI117" t="s">
        <v>156</v>
      </c>
      <c r="AJ117" t="s">
        <v>156</v>
      </c>
      <c r="AK117" t="s">
        <v>156</v>
      </c>
      <c r="AL117" t="s">
        <v>316</v>
      </c>
      <c r="AM117" t="s">
        <v>156</v>
      </c>
      <c r="AN117" t="s">
        <v>156</v>
      </c>
      <c r="AO117" t="s">
        <v>156</v>
      </c>
      <c r="AP117" t="s">
        <v>156</v>
      </c>
      <c r="AQ117" t="s">
        <v>156</v>
      </c>
      <c r="AR117" t="s">
        <v>156</v>
      </c>
      <c r="AS117" t="s">
        <v>156</v>
      </c>
      <c r="AT117" t="s">
        <v>156</v>
      </c>
      <c r="AU117" t="s">
        <v>157</v>
      </c>
      <c r="AV117" t="s">
        <v>157</v>
      </c>
      <c r="AW117" t="s">
        <v>316</v>
      </c>
      <c r="AX117" t="s">
        <v>950</v>
      </c>
      <c r="AY117" t="s">
        <v>157</v>
      </c>
      <c r="AZ117" t="s">
        <v>157</v>
      </c>
      <c r="BA117" t="s">
        <v>156</v>
      </c>
      <c r="BB117" t="s">
        <v>156</v>
      </c>
      <c r="BC117" t="s">
        <v>156</v>
      </c>
      <c r="BD117" t="s">
        <v>156</v>
      </c>
      <c r="BE117" t="s">
        <v>156</v>
      </c>
      <c r="BF117" t="s">
        <v>156</v>
      </c>
      <c r="BG117" t="s">
        <v>156</v>
      </c>
      <c r="BH117" t="s">
        <v>156</v>
      </c>
      <c r="BI117" t="s">
        <v>156</v>
      </c>
      <c r="BJ117" t="s">
        <v>156</v>
      </c>
      <c r="BK117" t="s">
        <v>156</v>
      </c>
      <c r="BL117" t="s">
        <v>156</v>
      </c>
      <c r="BM117" t="s">
        <v>156</v>
      </c>
      <c r="BN117" t="s">
        <v>156</v>
      </c>
      <c r="BO117" t="s">
        <v>316</v>
      </c>
      <c r="BP117" t="s">
        <v>951</v>
      </c>
      <c r="BQ117" t="s">
        <v>157</v>
      </c>
      <c r="BR117" s="94">
        <v>43962</v>
      </c>
      <c r="BS117" t="s">
        <v>156</v>
      </c>
      <c r="BT117" t="s">
        <v>156</v>
      </c>
      <c r="BU117" t="s">
        <v>156</v>
      </c>
      <c r="BV117" t="s">
        <v>156</v>
      </c>
      <c r="BW117" t="s">
        <v>156</v>
      </c>
      <c r="BX117" t="s">
        <v>156</v>
      </c>
      <c r="BY117" t="s">
        <v>156</v>
      </c>
      <c r="BZ117" t="s">
        <v>316</v>
      </c>
      <c r="CA117"/>
      <c r="CB117"/>
      <c r="CC117"/>
      <c r="CD117"/>
      <c r="CE117"/>
      <c r="CF117"/>
      <c r="CG117"/>
      <c r="CH117"/>
      <c r="CI117"/>
      <c r="CJ117"/>
      <c r="CK117"/>
      <c r="CL117"/>
    </row>
    <row r="118" spans="1:90" x14ac:dyDescent="0.25">
      <c r="A118" t="s">
        <v>952</v>
      </c>
      <c r="B118" t="s">
        <v>15</v>
      </c>
      <c r="C118" s="122">
        <v>43923.306833576389</v>
      </c>
      <c r="D118" t="s">
        <v>157</v>
      </c>
      <c r="E118" t="s">
        <v>157</v>
      </c>
      <c r="F118" t="s">
        <v>156</v>
      </c>
      <c r="G118" t="s">
        <v>157</v>
      </c>
      <c r="H118" t="s">
        <v>156</v>
      </c>
      <c r="I118" t="s">
        <v>156</v>
      </c>
      <c r="J118" t="s">
        <v>156</v>
      </c>
      <c r="K118" t="s">
        <v>157</v>
      </c>
      <c r="L118" t="s">
        <v>156</v>
      </c>
      <c r="M118" t="s">
        <v>157</v>
      </c>
      <c r="N118" t="s">
        <v>157</v>
      </c>
      <c r="O118" t="s">
        <v>156</v>
      </c>
      <c r="P118" t="s">
        <v>156</v>
      </c>
      <c r="Q118" t="s">
        <v>156</v>
      </c>
      <c r="R118" t="s">
        <v>156</v>
      </c>
      <c r="S118" t="s">
        <v>156</v>
      </c>
      <c r="T118" t="s">
        <v>156</v>
      </c>
      <c r="U118" t="s">
        <v>316</v>
      </c>
      <c r="V118" t="s">
        <v>316</v>
      </c>
      <c r="W118" t="s">
        <v>316</v>
      </c>
      <c r="X118" t="s">
        <v>157</v>
      </c>
      <c r="Y118" t="s">
        <v>316</v>
      </c>
      <c r="Z118" t="s">
        <v>316</v>
      </c>
      <c r="AA118" t="s">
        <v>316</v>
      </c>
      <c r="AB118" t="s">
        <v>316</v>
      </c>
      <c r="AC118" t="s">
        <v>316</v>
      </c>
      <c r="AD118" t="s">
        <v>157</v>
      </c>
      <c r="AE118" t="s">
        <v>157</v>
      </c>
      <c r="AF118" t="s">
        <v>156</v>
      </c>
      <c r="AG118" t="s">
        <v>156</v>
      </c>
      <c r="AH118" t="s">
        <v>156</v>
      </c>
      <c r="AI118" t="s">
        <v>156</v>
      </c>
      <c r="AJ118" t="s">
        <v>156</v>
      </c>
      <c r="AK118" t="s">
        <v>156</v>
      </c>
      <c r="AL118" t="s">
        <v>316</v>
      </c>
      <c r="AM118" t="s">
        <v>156</v>
      </c>
      <c r="AN118" t="s">
        <v>156</v>
      </c>
      <c r="AO118" t="s">
        <v>156</v>
      </c>
      <c r="AP118" t="s">
        <v>156</v>
      </c>
      <c r="AQ118" t="s">
        <v>156</v>
      </c>
      <c r="AR118" t="s">
        <v>156</v>
      </c>
      <c r="AS118" t="s">
        <v>157</v>
      </c>
      <c r="AT118" t="s">
        <v>157</v>
      </c>
      <c r="AU118" t="s">
        <v>156</v>
      </c>
      <c r="AV118" t="s">
        <v>156</v>
      </c>
      <c r="AW118" t="s">
        <v>316</v>
      </c>
      <c r="AX118" t="s">
        <v>316</v>
      </c>
      <c r="AY118" t="s">
        <v>156</v>
      </c>
      <c r="AZ118" t="s">
        <v>156</v>
      </c>
      <c r="BA118" t="s">
        <v>156</v>
      </c>
      <c r="BB118" t="s">
        <v>156</v>
      </c>
      <c r="BC118" t="s">
        <v>156</v>
      </c>
      <c r="BD118" t="s">
        <v>156</v>
      </c>
      <c r="BE118" t="s">
        <v>156</v>
      </c>
      <c r="BF118" t="s">
        <v>156</v>
      </c>
      <c r="BG118" t="s">
        <v>156</v>
      </c>
      <c r="BH118" t="s">
        <v>156</v>
      </c>
      <c r="BI118" t="s">
        <v>156</v>
      </c>
      <c r="BJ118" t="s">
        <v>156</v>
      </c>
      <c r="BK118" t="s">
        <v>157</v>
      </c>
      <c r="BL118" t="s">
        <v>157</v>
      </c>
      <c r="BM118" t="s">
        <v>156</v>
      </c>
      <c r="BN118" t="s">
        <v>156</v>
      </c>
      <c r="BO118" t="s">
        <v>316</v>
      </c>
      <c r="BP118" t="s">
        <v>316</v>
      </c>
      <c r="BQ118" t="s">
        <v>316</v>
      </c>
      <c r="BS118" t="s">
        <v>316</v>
      </c>
      <c r="BT118" t="s">
        <v>316</v>
      </c>
      <c r="BU118" t="s">
        <v>316</v>
      </c>
      <c r="BV118" t="s">
        <v>316</v>
      </c>
      <c r="BW118" t="s">
        <v>316</v>
      </c>
      <c r="BX118" t="s">
        <v>316</v>
      </c>
      <c r="BY118" t="s">
        <v>316</v>
      </c>
      <c r="BZ118" t="s">
        <v>316</v>
      </c>
      <c r="CA118"/>
      <c r="CB118"/>
      <c r="CC118"/>
      <c r="CD118"/>
      <c r="CE118"/>
      <c r="CF118"/>
      <c r="CG118"/>
      <c r="CH118"/>
      <c r="CI118"/>
      <c r="CJ118"/>
      <c r="CK118"/>
      <c r="CL118"/>
    </row>
    <row r="119" spans="1:90" x14ac:dyDescent="0.25">
      <c r="A119" t="s">
        <v>953</v>
      </c>
      <c r="B119" t="s">
        <v>15</v>
      </c>
      <c r="C119" s="122">
        <v>43937.550531724541</v>
      </c>
      <c r="D119" t="s">
        <v>157</v>
      </c>
      <c r="E119" t="s">
        <v>157</v>
      </c>
      <c r="F119" t="s">
        <v>157</v>
      </c>
      <c r="G119" t="s">
        <v>157</v>
      </c>
      <c r="H119" t="s">
        <v>157</v>
      </c>
      <c r="I119" t="s">
        <v>156</v>
      </c>
      <c r="J119" t="s">
        <v>156</v>
      </c>
      <c r="K119" t="s">
        <v>157</v>
      </c>
      <c r="L119" t="s">
        <v>157</v>
      </c>
      <c r="M119" t="s">
        <v>157</v>
      </c>
      <c r="N119" t="s">
        <v>157</v>
      </c>
      <c r="O119" t="s">
        <v>157</v>
      </c>
      <c r="P119" t="s">
        <v>157</v>
      </c>
      <c r="Q119" t="s">
        <v>157</v>
      </c>
      <c r="R119" t="s">
        <v>157</v>
      </c>
      <c r="S119" t="s">
        <v>157</v>
      </c>
      <c r="T119" t="s">
        <v>156</v>
      </c>
      <c r="U119" t="s">
        <v>954</v>
      </c>
      <c r="V119" t="s">
        <v>955</v>
      </c>
      <c r="W119" t="s">
        <v>956</v>
      </c>
      <c r="X119" t="s">
        <v>156</v>
      </c>
      <c r="Y119" t="s">
        <v>316</v>
      </c>
      <c r="Z119" t="s">
        <v>316</v>
      </c>
      <c r="AA119" t="s">
        <v>316</v>
      </c>
      <c r="AB119" t="s">
        <v>316</v>
      </c>
      <c r="AC119" t="s">
        <v>316</v>
      </c>
      <c r="AD119" t="s">
        <v>157</v>
      </c>
      <c r="AE119" t="s">
        <v>157</v>
      </c>
      <c r="AF119" t="s">
        <v>157</v>
      </c>
      <c r="AG119" t="s">
        <v>157</v>
      </c>
      <c r="AH119" t="s">
        <v>157</v>
      </c>
      <c r="AI119" t="s">
        <v>157</v>
      </c>
      <c r="AJ119" t="s">
        <v>156</v>
      </c>
      <c r="AK119" t="s">
        <v>156</v>
      </c>
      <c r="AL119" t="s">
        <v>316</v>
      </c>
      <c r="AM119" t="s">
        <v>157</v>
      </c>
      <c r="AN119" t="s">
        <v>156</v>
      </c>
      <c r="AO119" t="s">
        <v>157</v>
      </c>
      <c r="AP119" t="s">
        <v>157</v>
      </c>
      <c r="AQ119" t="s">
        <v>157</v>
      </c>
      <c r="AR119" t="s">
        <v>157</v>
      </c>
      <c r="AS119" t="s">
        <v>157</v>
      </c>
      <c r="AT119" t="s">
        <v>157</v>
      </c>
      <c r="AU119" t="s">
        <v>156</v>
      </c>
      <c r="AV119" t="s">
        <v>156</v>
      </c>
      <c r="AW119" t="s">
        <v>316</v>
      </c>
      <c r="AX119" t="s">
        <v>957</v>
      </c>
      <c r="AY119" t="s">
        <v>157</v>
      </c>
      <c r="AZ119" t="s">
        <v>157</v>
      </c>
      <c r="BA119" t="s">
        <v>157</v>
      </c>
      <c r="BB119" t="s">
        <v>157</v>
      </c>
      <c r="BC119" t="s">
        <v>157</v>
      </c>
      <c r="BD119" t="s">
        <v>157</v>
      </c>
      <c r="BE119" t="s">
        <v>157</v>
      </c>
      <c r="BF119" t="s">
        <v>157</v>
      </c>
      <c r="BG119" t="s">
        <v>157</v>
      </c>
      <c r="BH119" t="s">
        <v>157</v>
      </c>
      <c r="BI119" t="s">
        <v>157</v>
      </c>
      <c r="BJ119" t="s">
        <v>157</v>
      </c>
      <c r="BK119" t="s">
        <v>157</v>
      </c>
      <c r="BL119" t="s">
        <v>157</v>
      </c>
      <c r="BM119" t="s">
        <v>157</v>
      </c>
      <c r="BN119" t="s">
        <v>156</v>
      </c>
      <c r="BO119" t="s">
        <v>958</v>
      </c>
      <c r="BP119" t="s">
        <v>959</v>
      </c>
      <c r="BQ119" t="s">
        <v>316</v>
      </c>
      <c r="BS119" t="s">
        <v>316</v>
      </c>
      <c r="BT119" t="s">
        <v>316</v>
      </c>
      <c r="BU119" t="s">
        <v>316</v>
      </c>
      <c r="BV119" t="s">
        <v>316</v>
      </c>
      <c r="BW119" t="s">
        <v>316</v>
      </c>
      <c r="BX119" t="s">
        <v>316</v>
      </c>
      <c r="BY119" t="s">
        <v>316</v>
      </c>
      <c r="BZ119" t="s">
        <v>316</v>
      </c>
      <c r="CA119"/>
      <c r="CB119"/>
      <c r="CC119"/>
      <c r="CD119"/>
      <c r="CE119"/>
      <c r="CF119"/>
      <c r="CG119"/>
      <c r="CH119"/>
      <c r="CI119"/>
      <c r="CJ119"/>
      <c r="CK119"/>
      <c r="CL119"/>
    </row>
    <row r="120" spans="1:90" x14ac:dyDescent="0.25">
      <c r="A120" t="s">
        <v>960</v>
      </c>
      <c r="B120" t="s">
        <v>15</v>
      </c>
      <c r="C120" s="122">
        <v>43965.486381782408</v>
      </c>
      <c r="D120" t="s">
        <v>157</v>
      </c>
      <c r="E120" t="s">
        <v>156</v>
      </c>
      <c r="F120" t="s">
        <v>156</v>
      </c>
      <c r="G120" t="s">
        <v>156</v>
      </c>
      <c r="H120" t="s">
        <v>156</v>
      </c>
      <c r="I120" t="s">
        <v>156</v>
      </c>
      <c r="J120" t="s">
        <v>156</v>
      </c>
      <c r="K120" t="s">
        <v>156</v>
      </c>
      <c r="L120" t="s">
        <v>156</v>
      </c>
      <c r="M120" t="s">
        <v>157</v>
      </c>
      <c r="N120" t="s">
        <v>157</v>
      </c>
      <c r="O120" t="s">
        <v>156</v>
      </c>
      <c r="P120" t="s">
        <v>156</v>
      </c>
      <c r="Q120" t="s">
        <v>156</v>
      </c>
      <c r="R120" t="s">
        <v>156</v>
      </c>
      <c r="S120" t="s">
        <v>157</v>
      </c>
      <c r="T120" t="s">
        <v>156</v>
      </c>
      <c r="U120" t="s">
        <v>961</v>
      </c>
      <c r="V120" t="s">
        <v>316</v>
      </c>
      <c r="W120" t="s">
        <v>962</v>
      </c>
      <c r="X120" t="s">
        <v>316</v>
      </c>
      <c r="Y120" t="s">
        <v>156</v>
      </c>
      <c r="Z120" t="s">
        <v>156</v>
      </c>
      <c r="AA120" t="s">
        <v>156</v>
      </c>
      <c r="AB120" t="s">
        <v>156</v>
      </c>
      <c r="AC120" t="s">
        <v>156</v>
      </c>
      <c r="AD120" t="s">
        <v>156</v>
      </c>
      <c r="AE120" t="s">
        <v>157</v>
      </c>
      <c r="AF120" t="s">
        <v>156</v>
      </c>
      <c r="AG120" t="s">
        <v>156</v>
      </c>
      <c r="AH120" t="s">
        <v>156</v>
      </c>
      <c r="AI120" t="s">
        <v>157</v>
      </c>
      <c r="AJ120" t="s">
        <v>156</v>
      </c>
      <c r="AK120" t="s">
        <v>156</v>
      </c>
      <c r="AL120" t="s">
        <v>316</v>
      </c>
      <c r="AM120" t="s">
        <v>156</v>
      </c>
      <c r="AN120" t="s">
        <v>156</v>
      </c>
      <c r="AO120" t="s">
        <v>156</v>
      </c>
      <c r="AP120" t="s">
        <v>157</v>
      </c>
      <c r="AQ120" t="s">
        <v>157</v>
      </c>
      <c r="AR120" t="s">
        <v>157</v>
      </c>
      <c r="AS120" t="s">
        <v>157</v>
      </c>
      <c r="AT120" t="s">
        <v>157</v>
      </c>
      <c r="AU120" t="s">
        <v>156</v>
      </c>
      <c r="AV120" t="s">
        <v>157</v>
      </c>
      <c r="AW120" t="s">
        <v>963</v>
      </c>
      <c r="AX120" t="s">
        <v>964</v>
      </c>
      <c r="AY120" t="s">
        <v>157</v>
      </c>
      <c r="AZ120" t="s">
        <v>157</v>
      </c>
      <c r="BA120" t="s">
        <v>157</v>
      </c>
      <c r="BB120" t="s">
        <v>157</v>
      </c>
      <c r="BC120" t="s">
        <v>156</v>
      </c>
      <c r="BD120" t="s">
        <v>156</v>
      </c>
      <c r="BE120" t="s">
        <v>157</v>
      </c>
      <c r="BF120" t="s">
        <v>157</v>
      </c>
      <c r="BG120" t="s">
        <v>157</v>
      </c>
      <c r="BH120" t="s">
        <v>157</v>
      </c>
      <c r="BI120" t="s">
        <v>157</v>
      </c>
      <c r="BJ120" t="s">
        <v>157</v>
      </c>
      <c r="BK120" t="s">
        <v>156</v>
      </c>
      <c r="BL120" t="s">
        <v>157</v>
      </c>
      <c r="BM120" t="s">
        <v>156</v>
      </c>
      <c r="BN120" t="s">
        <v>156</v>
      </c>
      <c r="BO120" t="s">
        <v>316</v>
      </c>
      <c r="BP120" t="s">
        <v>965</v>
      </c>
      <c r="BQ120" t="s">
        <v>156</v>
      </c>
      <c r="BS120" t="s">
        <v>156</v>
      </c>
      <c r="BT120" t="s">
        <v>156</v>
      </c>
      <c r="BU120" t="s">
        <v>156</v>
      </c>
      <c r="BV120" t="s">
        <v>156</v>
      </c>
      <c r="BW120" t="s">
        <v>157</v>
      </c>
      <c r="BX120" t="s">
        <v>156</v>
      </c>
      <c r="BY120" t="s">
        <v>157</v>
      </c>
      <c r="BZ120" t="s">
        <v>966</v>
      </c>
      <c r="CA120"/>
      <c r="CB120"/>
      <c r="CC120"/>
      <c r="CD120"/>
      <c r="CE120"/>
      <c r="CF120"/>
      <c r="CG120"/>
      <c r="CH120"/>
      <c r="CI120"/>
      <c r="CJ120"/>
      <c r="CK120"/>
      <c r="CL120"/>
    </row>
    <row r="121" spans="1:90" x14ac:dyDescent="0.25">
      <c r="A121" t="s">
        <v>967</v>
      </c>
      <c r="B121" t="s">
        <v>15</v>
      </c>
      <c r="C121" s="122">
        <v>43921.412184872686</v>
      </c>
      <c r="D121" t="s">
        <v>157</v>
      </c>
      <c r="E121" t="s">
        <v>157</v>
      </c>
      <c r="F121" t="s">
        <v>157</v>
      </c>
      <c r="G121" t="s">
        <v>156</v>
      </c>
      <c r="H121" t="s">
        <v>156</v>
      </c>
      <c r="I121" t="s">
        <v>157</v>
      </c>
      <c r="J121" t="s">
        <v>157</v>
      </c>
      <c r="K121" t="s">
        <v>157</v>
      </c>
      <c r="L121" t="s">
        <v>157</v>
      </c>
      <c r="M121" t="s">
        <v>157</v>
      </c>
      <c r="N121" t="s">
        <v>157</v>
      </c>
      <c r="O121" t="s">
        <v>156</v>
      </c>
      <c r="P121" t="s">
        <v>156</v>
      </c>
      <c r="Q121" t="s">
        <v>156</v>
      </c>
      <c r="R121" t="s">
        <v>156</v>
      </c>
      <c r="S121" t="s">
        <v>156</v>
      </c>
      <c r="T121" t="s">
        <v>156</v>
      </c>
      <c r="U121" t="s">
        <v>316</v>
      </c>
      <c r="V121" t="s">
        <v>968</v>
      </c>
      <c r="W121" t="s">
        <v>969</v>
      </c>
      <c r="X121" t="s">
        <v>316</v>
      </c>
      <c r="Y121" t="s">
        <v>316</v>
      </c>
      <c r="Z121" t="s">
        <v>316</v>
      </c>
      <c r="AA121" t="s">
        <v>316</v>
      </c>
      <c r="AB121" t="s">
        <v>316</v>
      </c>
      <c r="AC121" t="s">
        <v>316</v>
      </c>
      <c r="AD121" t="s">
        <v>156</v>
      </c>
      <c r="AE121" t="s">
        <v>156</v>
      </c>
      <c r="AF121" t="s">
        <v>156</v>
      </c>
      <c r="AG121" t="s">
        <v>156</v>
      </c>
      <c r="AH121" t="s">
        <v>156</v>
      </c>
      <c r="AI121" t="s">
        <v>156</v>
      </c>
      <c r="AJ121" t="s">
        <v>156</v>
      </c>
      <c r="AK121" t="s">
        <v>156</v>
      </c>
      <c r="AL121" t="s">
        <v>316</v>
      </c>
      <c r="AM121" t="s">
        <v>157</v>
      </c>
      <c r="AN121" t="s">
        <v>156</v>
      </c>
      <c r="AO121" t="s">
        <v>157</v>
      </c>
      <c r="AP121" t="s">
        <v>157</v>
      </c>
      <c r="AQ121" t="s">
        <v>157</v>
      </c>
      <c r="AR121" t="s">
        <v>156</v>
      </c>
      <c r="AS121" t="s">
        <v>157</v>
      </c>
      <c r="AT121" t="s">
        <v>157</v>
      </c>
      <c r="AU121" t="s">
        <v>156</v>
      </c>
      <c r="AV121" t="s">
        <v>156</v>
      </c>
      <c r="AW121" t="s">
        <v>316</v>
      </c>
      <c r="AX121" t="s">
        <v>969</v>
      </c>
      <c r="AY121" t="s">
        <v>157</v>
      </c>
      <c r="AZ121" t="s">
        <v>157</v>
      </c>
      <c r="BA121" t="s">
        <v>157</v>
      </c>
      <c r="BB121" t="s">
        <v>157</v>
      </c>
      <c r="BC121" t="s">
        <v>157</v>
      </c>
      <c r="BD121" t="s">
        <v>157</v>
      </c>
      <c r="BE121" t="s">
        <v>157</v>
      </c>
      <c r="BF121" t="s">
        <v>156</v>
      </c>
      <c r="BG121" t="s">
        <v>156</v>
      </c>
      <c r="BH121" t="s">
        <v>156</v>
      </c>
      <c r="BI121" t="s">
        <v>157</v>
      </c>
      <c r="BJ121" t="s">
        <v>157</v>
      </c>
      <c r="BK121" t="s">
        <v>157</v>
      </c>
      <c r="BL121" t="s">
        <v>157</v>
      </c>
      <c r="BM121" t="s">
        <v>156</v>
      </c>
      <c r="BN121" t="s">
        <v>156</v>
      </c>
      <c r="BO121" t="s">
        <v>316</v>
      </c>
      <c r="BP121" t="s">
        <v>969</v>
      </c>
      <c r="BQ121" t="s">
        <v>316</v>
      </c>
      <c r="BS121" t="s">
        <v>316</v>
      </c>
      <c r="BT121" t="s">
        <v>316</v>
      </c>
      <c r="BU121" t="s">
        <v>316</v>
      </c>
      <c r="BV121" t="s">
        <v>316</v>
      </c>
      <c r="BW121" t="s">
        <v>316</v>
      </c>
      <c r="BX121" t="s">
        <v>316</v>
      </c>
      <c r="BY121" t="s">
        <v>316</v>
      </c>
      <c r="BZ121" t="s">
        <v>316</v>
      </c>
      <c r="CA121"/>
      <c r="CB121"/>
      <c r="CC121"/>
      <c r="CD121"/>
      <c r="CE121"/>
      <c r="CF121"/>
      <c r="CG121"/>
      <c r="CH121"/>
      <c r="CI121"/>
      <c r="CJ121"/>
      <c r="CK121"/>
      <c r="CL121"/>
    </row>
    <row r="122" spans="1:90" x14ac:dyDescent="0.25">
      <c r="A122" t="s">
        <v>970</v>
      </c>
      <c r="B122" t="s">
        <v>15</v>
      </c>
      <c r="C122" s="122">
        <v>43929.469728078708</v>
      </c>
      <c r="D122" t="s">
        <v>157</v>
      </c>
      <c r="E122" t="s">
        <v>156</v>
      </c>
      <c r="F122" t="s">
        <v>156</v>
      </c>
      <c r="G122" t="s">
        <v>156</v>
      </c>
      <c r="H122" t="s">
        <v>156</v>
      </c>
      <c r="I122" t="s">
        <v>156</v>
      </c>
      <c r="J122" t="s">
        <v>156</v>
      </c>
      <c r="K122" t="s">
        <v>157</v>
      </c>
      <c r="L122" t="s">
        <v>157</v>
      </c>
      <c r="M122" t="s">
        <v>157</v>
      </c>
      <c r="N122" t="s">
        <v>157</v>
      </c>
      <c r="O122" t="s">
        <v>157</v>
      </c>
      <c r="P122" t="s">
        <v>157</v>
      </c>
      <c r="Q122" t="s">
        <v>157</v>
      </c>
      <c r="R122" t="s">
        <v>156</v>
      </c>
      <c r="S122" t="s">
        <v>156</v>
      </c>
      <c r="T122" t="s">
        <v>156</v>
      </c>
      <c r="U122" t="s">
        <v>316</v>
      </c>
      <c r="V122" t="s">
        <v>316</v>
      </c>
      <c r="W122" t="s">
        <v>971</v>
      </c>
      <c r="X122" t="s">
        <v>156</v>
      </c>
      <c r="Y122" t="s">
        <v>316</v>
      </c>
      <c r="Z122" t="s">
        <v>316</v>
      </c>
      <c r="AA122" t="s">
        <v>316</v>
      </c>
      <c r="AB122" t="s">
        <v>316</v>
      </c>
      <c r="AC122" t="s">
        <v>316</v>
      </c>
      <c r="AD122" t="s">
        <v>156</v>
      </c>
      <c r="AE122" t="s">
        <v>156</v>
      </c>
      <c r="AF122" t="s">
        <v>156</v>
      </c>
      <c r="AG122" t="s">
        <v>156</v>
      </c>
      <c r="AH122" t="s">
        <v>156</v>
      </c>
      <c r="AI122" t="s">
        <v>156</v>
      </c>
      <c r="AJ122" t="s">
        <v>157</v>
      </c>
      <c r="AK122" t="s">
        <v>157</v>
      </c>
      <c r="AL122" t="s">
        <v>972</v>
      </c>
      <c r="AM122" t="s">
        <v>156</v>
      </c>
      <c r="AN122" t="s">
        <v>156</v>
      </c>
      <c r="AO122" t="s">
        <v>157</v>
      </c>
      <c r="AP122" t="s">
        <v>157</v>
      </c>
      <c r="AQ122" t="s">
        <v>156</v>
      </c>
      <c r="AR122" t="s">
        <v>156</v>
      </c>
      <c r="AS122" t="s">
        <v>157</v>
      </c>
      <c r="AT122" t="s">
        <v>157</v>
      </c>
      <c r="AU122" t="s">
        <v>156</v>
      </c>
      <c r="AV122" t="s">
        <v>156</v>
      </c>
      <c r="AW122" t="s">
        <v>316</v>
      </c>
      <c r="AX122" t="s">
        <v>316</v>
      </c>
      <c r="AY122" t="s">
        <v>157</v>
      </c>
      <c r="AZ122" t="s">
        <v>157</v>
      </c>
      <c r="BA122" t="s">
        <v>156</v>
      </c>
      <c r="BB122" t="s">
        <v>156</v>
      </c>
      <c r="BC122" t="s">
        <v>157</v>
      </c>
      <c r="BD122" t="s">
        <v>157</v>
      </c>
      <c r="BE122" t="s">
        <v>156</v>
      </c>
      <c r="BF122" t="s">
        <v>156</v>
      </c>
      <c r="BG122" t="s">
        <v>156</v>
      </c>
      <c r="BH122" t="s">
        <v>156</v>
      </c>
      <c r="BI122" t="s">
        <v>157</v>
      </c>
      <c r="BJ122" t="s">
        <v>157</v>
      </c>
      <c r="BK122" t="s">
        <v>156</v>
      </c>
      <c r="BL122" t="s">
        <v>156</v>
      </c>
      <c r="BM122" t="s">
        <v>156</v>
      </c>
      <c r="BN122" t="s">
        <v>156</v>
      </c>
      <c r="BO122" t="s">
        <v>316</v>
      </c>
      <c r="BP122" t="s">
        <v>316</v>
      </c>
      <c r="BQ122" t="s">
        <v>316</v>
      </c>
      <c r="BS122" t="s">
        <v>316</v>
      </c>
      <c r="BT122" t="s">
        <v>316</v>
      </c>
      <c r="BU122" t="s">
        <v>316</v>
      </c>
      <c r="BV122" t="s">
        <v>316</v>
      </c>
      <c r="BW122" t="s">
        <v>316</v>
      </c>
      <c r="BX122" t="s">
        <v>316</v>
      </c>
      <c r="BY122" t="s">
        <v>316</v>
      </c>
      <c r="BZ122" t="s">
        <v>316</v>
      </c>
      <c r="CA122"/>
      <c r="CB122"/>
      <c r="CC122"/>
      <c r="CD122"/>
      <c r="CE122"/>
      <c r="CF122"/>
      <c r="CG122"/>
      <c r="CH122"/>
      <c r="CI122"/>
      <c r="CJ122"/>
      <c r="CK122"/>
      <c r="CL122"/>
    </row>
    <row r="123" spans="1:90" x14ac:dyDescent="0.25">
      <c r="A123" t="s">
        <v>973</v>
      </c>
      <c r="B123" t="s">
        <v>15</v>
      </c>
      <c r="C123" s="122">
        <v>43965.512079016204</v>
      </c>
      <c r="D123" t="s">
        <v>157</v>
      </c>
      <c r="E123" t="s">
        <v>157</v>
      </c>
      <c r="F123" t="s">
        <v>157</v>
      </c>
      <c r="G123" t="s">
        <v>157</v>
      </c>
      <c r="H123" t="s">
        <v>157</v>
      </c>
      <c r="I123" t="s">
        <v>157</v>
      </c>
      <c r="J123" t="s">
        <v>157</v>
      </c>
      <c r="K123" t="s">
        <v>157</v>
      </c>
      <c r="L123" t="s">
        <v>157</v>
      </c>
      <c r="M123" t="s">
        <v>157</v>
      </c>
      <c r="N123" t="s">
        <v>157</v>
      </c>
      <c r="O123" t="s">
        <v>157</v>
      </c>
      <c r="P123" t="s">
        <v>157</v>
      </c>
      <c r="Q123" t="s">
        <v>157</v>
      </c>
      <c r="R123" t="s">
        <v>157</v>
      </c>
      <c r="S123" t="s">
        <v>156</v>
      </c>
      <c r="T123" t="s">
        <v>156</v>
      </c>
      <c r="U123" t="s">
        <v>316</v>
      </c>
      <c r="V123" t="s">
        <v>316</v>
      </c>
      <c r="W123" t="s">
        <v>974</v>
      </c>
      <c r="X123" t="s">
        <v>157</v>
      </c>
      <c r="Y123" t="s">
        <v>157</v>
      </c>
      <c r="Z123" t="s">
        <v>156</v>
      </c>
      <c r="AA123" t="s">
        <v>156</v>
      </c>
      <c r="AB123" t="s">
        <v>156</v>
      </c>
      <c r="AC123" t="s">
        <v>156</v>
      </c>
      <c r="AD123" t="s">
        <v>157</v>
      </c>
      <c r="AE123" t="s">
        <v>157</v>
      </c>
      <c r="AF123" t="s">
        <v>157</v>
      </c>
      <c r="AG123" t="s">
        <v>157</v>
      </c>
      <c r="AH123" t="s">
        <v>156</v>
      </c>
      <c r="AI123" t="s">
        <v>156</v>
      </c>
      <c r="AJ123" t="s">
        <v>156</v>
      </c>
      <c r="AK123" t="s">
        <v>156</v>
      </c>
      <c r="AL123" t="s">
        <v>316</v>
      </c>
      <c r="AM123" t="s">
        <v>156</v>
      </c>
      <c r="AN123" t="s">
        <v>156</v>
      </c>
      <c r="AO123" t="s">
        <v>156</v>
      </c>
      <c r="AP123" t="s">
        <v>156</v>
      </c>
      <c r="AQ123" t="s">
        <v>156</v>
      </c>
      <c r="AR123" t="s">
        <v>156</v>
      </c>
      <c r="AS123" t="s">
        <v>156</v>
      </c>
      <c r="AT123" t="s">
        <v>156</v>
      </c>
      <c r="AU123" t="s">
        <v>156</v>
      </c>
      <c r="AV123" t="s">
        <v>156</v>
      </c>
      <c r="AW123" t="s">
        <v>316</v>
      </c>
      <c r="AX123" t="s">
        <v>316</v>
      </c>
      <c r="AY123" t="s">
        <v>157</v>
      </c>
      <c r="AZ123" t="s">
        <v>157</v>
      </c>
      <c r="BA123" t="s">
        <v>157</v>
      </c>
      <c r="BB123" t="s">
        <v>157</v>
      </c>
      <c r="BC123" t="s">
        <v>157</v>
      </c>
      <c r="BD123" t="s">
        <v>157</v>
      </c>
      <c r="BE123" t="s">
        <v>156</v>
      </c>
      <c r="BF123" t="s">
        <v>156</v>
      </c>
      <c r="BG123" t="s">
        <v>157</v>
      </c>
      <c r="BH123" t="s">
        <v>157</v>
      </c>
      <c r="BI123" t="s">
        <v>157</v>
      </c>
      <c r="BJ123" t="s">
        <v>157</v>
      </c>
      <c r="BK123" t="s">
        <v>157</v>
      </c>
      <c r="BL123" t="s">
        <v>157</v>
      </c>
      <c r="BM123" t="s">
        <v>156</v>
      </c>
      <c r="BN123" t="s">
        <v>156</v>
      </c>
      <c r="BO123" t="s">
        <v>316</v>
      </c>
      <c r="BP123" t="s">
        <v>316</v>
      </c>
      <c r="BQ123" t="s">
        <v>157</v>
      </c>
      <c r="BR123" s="94">
        <v>43969</v>
      </c>
      <c r="BS123" t="s">
        <v>157</v>
      </c>
      <c r="BT123" t="s">
        <v>156</v>
      </c>
      <c r="BU123" t="s">
        <v>156</v>
      </c>
      <c r="BV123" t="s">
        <v>156</v>
      </c>
      <c r="BW123" t="s">
        <v>157</v>
      </c>
      <c r="BX123" t="s">
        <v>156</v>
      </c>
      <c r="BY123" t="s">
        <v>156</v>
      </c>
      <c r="BZ123" t="s">
        <v>316</v>
      </c>
      <c r="CA123"/>
      <c r="CB123"/>
      <c r="CC123"/>
      <c r="CD123"/>
      <c r="CE123"/>
      <c r="CF123"/>
      <c r="CG123"/>
      <c r="CH123"/>
      <c r="CI123"/>
      <c r="CJ123"/>
      <c r="CK123"/>
      <c r="CL123"/>
    </row>
    <row r="124" spans="1:90" x14ac:dyDescent="0.25">
      <c r="A124" t="s">
        <v>975</v>
      </c>
      <c r="B124" t="s">
        <v>15</v>
      </c>
      <c r="C124" s="122">
        <v>43965.424326574073</v>
      </c>
      <c r="D124" t="s">
        <v>157</v>
      </c>
      <c r="E124" t="s">
        <v>157</v>
      </c>
      <c r="F124" t="s">
        <v>156</v>
      </c>
      <c r="G124" t="s">
        <v>156</v>
      </c>
      <c r="H124" t="s">
        <v>156</v>
      </c>
      <c r="I124" t="s">
        <v>156</v>
      </c>
      <c r="J124" t="s">
        <v>156</v>
      </c>
      <c r="K124" t="s">
        <v>157</v>
      </c>
      <c r="L124" t="s">
        <v>156</v>
      </c>
      <c r="M124" t="s">
        <v>157</v>
      </c>
      <c r="N124" t="s">
        <v>157</v>
      </c>
      <c r="O124" t="s">
        <v>157</v>
      </c>
      <c r="P124" t="s">
        <v>157</v>
      </c>
      <c r="Q124" t="s">
        <v>156</v>
      </c>
      <c r="R124" t="s">
        <v>156</v>
      </c>
      <c r="S124" t="s">
        <v>157</v>
      </c>
      <c r="T124" t="s">
        <v>157</v>
      </c>
      <c r="U124" t="s">
        <v>976</v>
      </c>
      <c r="V124" t="s">
        <v>977</v>
      </c>
      <c r="W124" t="s">
        <v>978</v>
      </c>
      <c r="X124" t="s">
        <v>156</v>
      </c>
      <c r="Y124" t="s">
        <v>156</v>
      </c>
      <c r="Z124" t="s">
        <v>156</v>
      </c>
      <c r="AA124" t="s">
        <v>156</v>
      </c>
      <c r="AB124" t="s">
        <v>156</v>
      </c>
      <c r="AC124" t="s">
        <v>156</v>
      </c>
      <c r="AD124" t="s">
        <v>156</v>
      </c>
      <c r="AE124" t="s">
        <v>156</v>
      </c>
      <c r="AF124" t="s">
        <v>156</v>
      </c>
      <c r="AG124" t="s">
        <v>156</v>
      </c>
      <c r="AH124" t="s">
        <v>156</v>
      </c>
      <c r="AI124" t="s">
        <v>156</v>
      </c>
      <c r="AJ124" t="s">
        <v>157</v>
      </c>
      <c r="AK124" t="s">
        <v>157</v>
      </c>
      <c r="AL124" t="s">
        <v>979</v>
      </c>
      <c r="AM124" t="s">
        <v>156</v>
      </c>
      <c r="AN124" t="s">
        <v>156</v>
      </c>
      <c r="AO124" t="s">
        <v>157</v>
      </c>
      <c r="AP124" t="s">
        <v>157</v>
      </c>
      <c r="AQ124" t="s">
        <v>157</v>
      </c>
      <c r="AR124" t="s">
        <v>157</v>
      </c>
      <c r="AS124" t="s">
        <v>157</v>
      </c>
      <c r="AT124" t="s">
        <v>157</v>
      </c>
      <c r="AU124" t="s">
        <v>156</v>
      </c>
      <c r="AV124" t="s">
        <v>156</v>
      </c>
      <c r="AW124" t="s">
        <v>316</v>
      </c>
      <c r="AX124" t="s">
        <v>980</v>
      </c>
      <c r="AY124" t="s">
        <v>157</v>
      </c>
      <c r="AZ124" t="s">
        <v>157</v>
      </c>
      <c r="BA124" t="s">
        <v>157</v>
      </c>
      <c r="BB124" t="s">
        <v>157</v>
      </c>
      <c r="BC124" t="s">
        <v>156</v>
      </c>
      <c r="BD124" t="s">
        <v>156</v>
      </c>
      <c r="BE124" t="s">
        <v>157</v>
      </c>
      <c r="BF124" t="s">
        <v>157</v>
      </c>
      <c r="BG124" t="s">
        <v>157</v>
      </c>
      <c r="BH124" t="s">
        <v>157</v>
      </c>
      <c r="BI124" t="s">
        <v>156</v>
      </c>
      <c r="BJ124" t="s">
        <v>156</v>
      </c>
      <c r="BK124" t="s">
        <v>157</v>
      </c>
      <c r="BL124" t="s">
        <v>157</v>
      </c>
      <c r="BM124" t="s">
        <v>157</v>
      </c>
      <c r="BN124" t="s">
        <v>157</v>
      </c>
      <c r="BO124" t="s">
        <v>981</v>
      </c>
      <c r="BP124" t="s">
        <v>982</v>
      </c>
      <c r="BQ124" t="s">
        <v>156</v>
      </c>
      <c r="BS124" t="s">
        <v>156</v>
      </c>
      <c r="BT124" t="s">
        <v>157</v>
      </c>
      <c r="BU124" t="s">
        <v>156</v>
      </c>
      <c r="BV124" t="s">
        <v>156</v>
      </c>
      <c r="BW124" t="s">
        <v>157</v>
      </c>
      <c r="BX124" t="s">
        <v>156</v>
      </c>
      <c r="BY124" t="s">
        <v>156</v>
      </c>
      <c r="BZ124" t="s">
        <v>983</v>
      </c>
      <c r="CA124"/>
      <c r="CB124"/>
      <c r="CC124"/>
      <c r="CD124"/>
      <c r="CE124"/>
      <c r="CF124"/>
      <c r="CG124"/>
      <c r="CH124"/>
      <c r="CI124"/>
      <c r="CJ124"/>
      <c r="CK124"/>
      <c r="CL124"/>
    </row>
    <row r="125" spans="1:90" x14ac:dyDescent="0.25">
      <c r="A125" t="s">
        <v>984</v>
      </c>
      <c r="B125" t="s">
        <v>15</v>
      </c>
      <c r="C125" s="122">
        <v>43949.149029456021</v>
      </c>
      <c r="D125" t="s">
        <v>157</v>
      </c>
      <c r="E125" t="s">
        <v>156</v>
      </c>
      <c r="F125" t="s">
        <v>156</v>
      </c>
      <c r="G125" t="s">
        <v>156</v>
      </c>
      <c r="H125" t="s">
        <v>156</v>
      </c>
      <c r="I125" t="s">
        <v>156</v>
      </c>
      <c r="J125" t="s">
        <v>156</v>
      </c>
      <c r="K125" t="s">
        <v>157</v>
      </c>
      <c r="L125" t="s">
        <v>157</v>
      </c>
      <c r="M125" t="s">
        <v>157</v>
      </c>
      <c r="N125" t="s">
        <v>157</v>
      </c>
      <c r="O125" t="s">
        <v>156</v>
      </c>
      <c r="P125" t="s">
        <v>156</v>
      </c>
      <c r="Q125" t="s">
        <v>156</v>
      </c>
      <c r="R125" t="s">
        <v>156</v>
      </c>
      <c r="S125" t="s">
        <v>156</v>
      </c>
      <c r="T125" t="s">
        <v>156</v>
      </c>
      <c r="U125" t="s">
        <v>316</v>
      </c>
      <c r="V125" t="s">
        <v>316</v>
      </c>
      <c r="W125" t="s">
        <v>985</v>
      </c>
      <c r="X125" t="s">
        <v>157</v>
      </c>
      <c r="Y125" t="s">
        <v>156</v>
      </c>
      <c r="Z125" t="s">
        <v>156</v>
      </c>
      <c r="AA125" t="s">
        <v>156</v>
      </c>
      <c r="AB125" t="s">
        <v>156</v>
      </c>
      <c r="AC125" t="s">
        <v>156</v>
      </c>
      <c r="AD125" t="s">
        <v>156</v>
      </c>
      <c r="AE125" t="s">
        <v>156</v>
      </c>
      <c r="AF125" t="s">
        <v>156</v>
      </c>
      <c r="AG125" t="s">
        <v>156</v>
      </c>
      <c r="AH125" t="s">
        <v>156</v>
      </c>
      <c r="AI125" t="s">
        <v>156</v>
      </c>
      <c r="AJ125" t="s">
        <v>157</v>
      </c>
      <c r="AK125" t="s">
        <v>157</v>
      </c>
      <c r="AL125" t="s">
        <v>986</v>
      </c>
      <c r="AM125" t="s">
        <v>156</v>
      </c>
      <c r="AN125" t="s">
        <v>156</v>
      </c>
      <c r="AO125" t="s">
        <v>156</v>
      </c>
      <c r="AP125" t="s">
        <v>156</v>
      </c>
      <c r="AQ125" t="s">
        <v>156</v>
      </c>
      <c r="AR125" t="s">
        <v>156</v>
      </c>
      <c r="AS125" t="s">
        <v>156</v>
      </c>
      <c r="AT125" t="s">
        <v>156</v>
      </c>
      <c r="AU125" t="s">
        <v>157</v>
      </c>
      <c r="AV125" t="s">
        <v>157</v>
      </c>
      <c r="AW125" t="s">
        <v>987</v>
      </c>
      <c r="AX125" t="s">
        <v>987</v>
      </c>
      <c r="AY125" t="s">
        <v>156</v>
      </c>
      <c r="AZ125" t="s">
        <v>156</v>
      </c>
      <c r="BA125" t="s">
        <v>156</v>
      </c>
      <c r="BB125" t="s">
        <v>156</v>
      </c>
      <c r="BC125" t="s">
        <v>156</v>
      </c>
      <c r="BD125" t="s">
        <v>156</v>
      </c>
      <c r="BE125" t="s">
        <v>156</v>
      </c>
      <c r="BF125" t="s">
        <v>156</v>
      </c>
      <c r="BG125" t="s">
        <v>156</v>
      </c>
      <c r="BH125" t="s">
        <v>156</v>
      </c>
      <c r="BI125" t="s">
        <v>156</v>
      </c>
      <c r="BJ125" t="s">
        <v>156</v>
      </c>
      <c r="BK125" t="s">
        <v>156</v>
      </c>
      <c r="BL125" t="s">
        <v>156</v>
      </c>
      <c r="BM125" t="s">
        <v>156</v>
      </c>
      <c r="BN125" t="s">
        <v>156</v>
      </c>
      <c r="BO125" t="s">
        <v>988</v>
      </c>
      <c r="BP125" t="s">
        <v>316</v>
      </c>
      <c r="BQ125" t="s">
        <v>156</v>
      </c>
      <c r="BS125" t="s">
        <v>156</v>
      </c>
      <c r="BT125" t="s">
        <v>156</v>
      </c>
      <c r="BU125" t="s">
        <v>156</v>
      </c>
      <c r="BV125" t="s">
        <v>156</v>
      </c>
      <c r="BW125" t="s">
        <v>156</v>
      </c>
      <c r="BX125" t="s">
        <v>156</v>
      </c>
      <c r="BY125" t="s">
        <v>156</v>
      </c>
      <c r="BZ125" t="s">
        <v>316</v>
      </c>
      <c r="CA125"/>
      <c r="CB125"/>
      <c r="CC125"/>
      <c r="CD125"/>
      <c r="CE125"/>
      <c r="CF125"/>
      <c r="CG125"/>
      <c r="CH125"/>
      <c r="CI125"/>
      <c r="CJ125"/>
      <c r="CK125"/>
      <c r="CL125"/>
    </row>
    <row r="126" spans="1:90" x14ac:dyDescent="0.25">
      <c r="A126" t="s">
        <v>989</v>
      </c>
      <c r="B126" t="s">
        <v>15</v>
      </c>
      <c r="C126" s="122">
        <v>43931.321603391203</v>
      </c>
      <c r="D126" t="s">
        <v>157</v>
      </c>
      <c r="E126" t="s">
        <v>157</v>
      </c>
      <c r="F126" t="s">
        <v>157</v>
      </c>
      <c r="G126" t="s">
        <v>156</v>
      </c>
      <c r="H126" t="s">
        <v>156</v>
      </c>
      <c r="I126" t="s">
        <v>157</v>
      </c>
      <c r="J126" t="s">
        <v>157</v>
      </c>
      <c r="K126" t="s">
        <v>157</v>
      </c>
      <c r="L126" t="s">
        <v>156</v>
      </c>
      <c r="M126" t="s">
        <v>157</v>
      </c>
      <c r="N126" t="s">
        <v>157</v>
      </c>
      <c r="O126" t="s">
        <v>157</v>
      </c>
      <c r="P126" t="s">
        <v>157</v>
      </c>
      <c r="Q126" t="s">
        <v>156</v>
      </c>
      <c r="R126" t="s">
        <v>156</v>
      </c>
      <c r="S126" t="s">
        <v>156</v>
      </c>
      <c r="T126" t="s">
        <v>156</v>
      </c>
      <c r="U126" t="s">
        <v>316</v>
      </c>
      <c r="V126" t="s">
        <v>990</v>
      </c>
      <c r="W126" t="s">
        <v>991</v>
      </c>
      <c r="X126" t="s">
        <v>157</v>
      </c>
      <c r="Y126" t="s">
        <v>316</v>
      </c>
      <c r="Z126" t="s">
        <v>316</v>
      </c>
      <c r="AA126" t="s">
        <v>316</v>
      </c>
      <c r="AB126" t="s">
        <v>316</v>
      </c>
      <c r="AC126" t="s">
        <v>316</v>
      </c>
      <c r="AD126" t="s">
        <v>157</v>
      </c>
      <c r="AE126" t="s">
        <v>157</v>
      </c>
      <c r="AF126" t="s">
        <v>157</v>
      </c>
      <c r="AG126" t="s">
        <v>157</v>
      </c>
      <c r="AH126" t="s">
        <v>157</v>
      </c>
      <c r="AI126" t="s">
        <v>156</v>
      </c>
      <c r="AJ126" t="s">
        <v>156</v>
      </c>
      <c r="AK126" t="s">
        <v>156</v>
      </c>
      <c r="AL126" t="s">
        <v>316</v>
      </c>
      <c r="AM126" t="s">
        <v>156</v>
      </c>
      <c r="AN126" t="s">
        <v>156</v>
      </c>
      <c r="AO126" t="s">
        <v>157</v>
      </c>
      <c r="AP126" t="s">
        <v>157</v>
      </c>
      <c r="AQ126" t="s">
        <v>157</v>
      </c>
      <c r="AR126" t="s">
        <v>157</v>
      </c>
      <c r="AS126" t="s">
        <v>157</v>
      </c>
      <c r="AT126" t="s">
        <v>157</v>
      </c>
      <c r="AU126" t="s">
        <v>156</v>
      </c>
      <c r="AV126" t="s">
        <v>156</v>
      </c>
      <c r="AW126" t="s">
        <v>316</v>
      </c>
      <c r="AX126" t="s">
        <v>992</v>
      </c>
      <c r="AY126" t="s">
        <v>157</v>
      </c>
      <c r="AZ126" t="s">
        <v>157</v>
      </c>
      <c r="BA126" t="s">
        <v>157</v>
      </c>
      <c r="BB126" t="s">
        <v>156</v>
      </c>
      <c r="BC126" t="s">
        <v>156</v>
      </c>
      <c r="BD126" t="s">
        <v>156</v>
      </c>
      <c r="BE126" t="s">
        <v>157</v>
      </c>
      <c r="BF126" t="s">
        <v>157</v>
      </c>
      <c r="BG126" t="s">
        <v>156</v>
      </c>
      <c r="BH126" t="s">
        <v>156</v>
      </c>
      <c r="BI126" t="s">
        <v>156</v>
      </c>
      <c r="BJ126" t="s">
        <v>156</v>
      </c>
      <c r="BK126" t="s">
        <v>157</v>
      </c>
      <c r="BL126" t="s">
        <v>157</v>
      </c>
      <c r="BM126" t="s">
        <v>156</v>
      </c>
      <c r="BN126" t="s">
        <v>156</v>
      </c>
      <c r="BO126" t="s">
        <v>316</v>
      </c>
      <c r="BP126" t="s">
        <v>993</v>
      </c>
      <c r="BQ126" t="s">
        <v>316</v>
      </c>
      <c r="BS126" t="s">
        <v>316</v>
      </c>
      <c r="BT126" t="s">
        <v>316</v>
      </c>
      <c r="BU126" t="s">
        <v>316</v>
      </c>
      <c r="BV126" t="s">
        <v>316</v>
      </c>
      <c r="BW126" t="s">
        <v>316</v>
      </c>
      <c r="BX126" t="s">
        <v>316</v>
      </c>
      <c r="BY126" t="s">
        <v>316</v>
      </c>
      <c r="BZ126" t="s">
        <v>316</v>
      </c>
      <c r="CA126"/>
      <c r="CB126"/>
      <c r="CC126"/>
      <c r="CD126"/>
      <c r="CE126"/>
      <c r="CF126"/>
      <c r="CG126"/>
      <c r="CH126"/>
      <c r="CI126"/>
      <c r="CJ126"/>
      <c r="CK126"/>
      <c r="CL126"/>
    </row>
    <row r="127" spans="1:90" x14ac:dyDescent="0.25">
      <c r="A127" t="s">
        <v>994</v>
      </c>
      <c r="B127" t="s">
        <v>15</v>
      </c>
      <c r="C127" s="122">
        <v>43956.502165914353</v>
      </c>
      <c r="D127" t="s">
        <v>157</v>
      </c>
      <c r="E127" t="s">
        <v>156</v>
      </c>
      <c r="F127" t="s">
        <v>156</v>
      </c>
      <c r="G127" t="s">
        <v>156</v>
      </c>
      <c r="H127" t="s">
        <v>156</v>
      </c>
      <c r="I127" t="s">
        <v>156</v>
      </c>
      <c r="J127" t="s">
        <v>156</v>
      </c>
      <c r="K127" t="s">
        <v>157</v>
      </c>
      <c r="L127" t="s">
        <v>157</v>
      </c>
      <c r="M127" t="s">
        <v>157</v>
      </c>
      <c r="N127" t="s">
        <v>157</v>
      </c>
      <c r="O127" t="s">
        <v>156</v>
      </c>
      <c r="P127" t="s">
        <v>156</v>
      </c>
      <c r="Q127" t="s">
        <v>156</v>
      </c>
      <c r="R127" t="s">
        <v>156</v>
      </c>
      <c r="S127" t="s">
        <v>157</v>
      </c>
      <c r="T127" t="s">
        <v>156</v>
      </c>
      <c r="U127" t="s">
        <v>995</v>
      </c>
      <c r="V127" t="s">
        <v>316</v>
      </c>
      <c r="W127" t="s">
        <v>996</v>
      </c>
      <c r="X127" t="s">
        <v>156</v>
      </c>
      <c r="Y127" t="s">
        <v>157</v>
      </c>
      <c r="Z127" t="s">
        <v>156</v>
      </c>
      <c r="AA127" t="s">
        <v>156</v>
      </c>
      <c r="AB127" t="s">
        <v>156</v>
      </c>
      <c r="AC127" t="s">
        <v>156</v>
      </c>
      <c r="AD127" t="s">
        <v>157</v>
      </c>
      <c r="AE127" t="s">
        <v>157</v>
      </c>
      <c r="AF127" t="s">
        <v>156</v>
      </c>
      <c r="AG127" t="s">
        <v>156</v>
      </c>
      <c r="AH127" t="s">
        <v>156</v>
      </c>
      <c r="AI127" t="s">
        <v>156</v>
      </c>
      <c r="AJ127" t="s">
        <v>157</v>
      </c>
      <c r="AK127" t="s">
        <v>157</v>
      </c>
      <c r="AL127" t="s">
        <v>997</v>
      </c>
      <c r="AM127" t="s">
        <v>157</v>
      </c>
      <c r="AN127" t="s">
        <v>157</v>
      </c>
      <c r="AO127" t="s">
        <v>157</v>
      </c>
      <c r="AP127" t="s">
        <v>157</v>
      </c>
      <c r="AQ127" t="s">
        <v>157</v>
      </c>
      <c r="AR127" t="s">
        <v>157</v>
      </c>
      <c r="AS127" t="s">
        <v>157</v>
      </c>
      <c r="AT127" t="s">
        <v>157</v>
      </c>
      <c r="AU127" t="s">
        <v>156</v>
      </c>
      <c r="AV127" t="s">
        <v>156</v>
      </c>
      <c r="AW127" t="s">
        <v>316</v>
      </c>
      <c r="AX127" t="s">
        <v>998</v>
      </c>
      <c r="AY127" t="s">
        <v>157</v>
      </c>
      <c r="AZ127" t="s">
        <v>157</v>
      </c>
      <c r="BA127" t="s">
        <v>157</v>
      </c>
      <c r="BB127" t="s">
        <v>157</v>
      </c>
      <c r="BC127" t="s">
        <v>157</v>
      </c>
      <c r="BD127" t="s">
        <v>157</v>
      </c>
      <c r="BE127" t="s">
        <v>157</v>
      </c>
      <c r="BF127" t="s">
        <v>157</v>
      </c>
      <c r="BG127" t="s">
        <v>157</v>
      </c>
      <c r="BH127" t="s">
        <v>157</v>
      </c>
      <c r="BI127" t="s">
        <v>157</v>
      </c>
      <c r="BJ127" t="s">
        <v>157</v>
      </c>
      <c r="BK127" t="s">
        <v>157</v>
      </c>
      <c r="BL127" t="s">
        <v>157</v>
      </c>
      <c r="BM127" t="s">
        <v>156</v>
      </c>
      <c r="BN127" t="s">
        <v>156</v>
      </c>
      <c r="BO127" t="s">
        <v>316</v>
      </c>
      <c r="BP127" t="s">
        <v>999</v>
      </c>
      <c r="BQ127" t="s">
        <v>156</v>
      </c>
      <c r="BS127" t="s">
        <v>156</v>
      </c>
      <c r="BT127" t="s">
        <v>156</v>
      </c>
      <c r="BU127" t="s">
        <v>156</v>
      </c>
      <c r="BV127" t="s">
        <v>156</v>
      </c>
      <c r="BW127" t="s">
        <v>157</v>
      </c>
      <c r="BX127" t="s">
        <v>156</v>
      </c>
      <c r="BY127" t="s">
        <v>156</v>
      </c>
      <c r="BZ127" t="s">
        <v>1000</v>
      </c>
      <c r="CA127"/>
      <c r="CB127"/>
      <c r="CC127"/>
      <c r="CD127"/>
      <c r="CE127"/>
      <c r="CF127"/>
      <c r="CG127"/>
      <c r="CH127"/>
      <c r="CI127"/>
      <c r="CJ127"/>
      <c r="CK127"/>
      <c r="CL127"/>
    </row>
    <row r="128" spans="1:90" x14ac:dyDescent="0.25">
      <c r="A128" t="s">
        <v>1001</v>
      </c>
      <c r="B128" t="s">
        <v>15</v>
      </c>
      <c r="C128" s="122">
        <v>43923.335456307876</v>
      </c>
      <c r="D128" t="s">
        <v>157</v>
      </c>
      <c r="E128" t="s">
        <v>157</v>
      </c>
      <c r="F128" t="s">
        <v>157</v>
      </c>
      <c r="G128" t="s">
        <v>157</v>
      </c>
      <c r="H128" t="s">
        <v>156</v>
      </c>
      <c r="I128" t="s">
        <v>156</v>
      </c>
      <c r="J128" t="s">
        <v>156</v>
      </c>
      <c r="K128" t="s">
        <v>157</v>
      </c>
      <c r="L128" t="s">
        <v>157</v>
      </c>
      <c r="M128" t="s">
        <v>157</v>
      </c>
      <c r="N128" t="s">
        <v>157</v>
      </c>
      <c r="O128" t="s">
        <v>156</v>
      </c>
      <c r="P128" t="s">
        <v>156</v>
      </c>
      <c r="Q128" t="s">
        <v>156</v>
      </c>
      <c r="R128" t="s">
        <v>156</v>
      </c>
      <c r="S128" t="s">
        <v>156</v>
      </c>
      <c r="T128" t="s">
        <v>156</v>
      </c>
      <c r="U128" t="s">
        <v>1002</v>
      </c>
      <c r="V128" t="s">
        <v>1003</v>
      </c>
      <c r="W128" t="s">
        <v>1004</v>
      </c>
      <c r="X128" t="s">
        <v>157</v>
      </c>
      <c r="Y128" t="s">
        <v>316</v>
      </c>
      <c r="Z128" t="s">
        <v>316</v>
      </c>
      <c r="AA128" t="s">
        <v>316</v>
      </c>
      <c r="AB128" t="s">
        <v>316</v>
      </c>
      <c r="AC128" t="s">
        <v>316</v>
      </c>
      <c r="AD128" t="s">
        <v>157</v>
      </c>
      <c r="AE128" t="s">
        <v>157</v>
      </c>
      <c r="AF128" t="s">
        <v>157</v>
      </c>
      <c r="AG128" t="s">
        <v>157</v>
      </c>
      <c r="AH128" t="s">
        <v>157</v>
      </c>
      <c r="AI128" t="s">
        <v>157</v>
      </c>
      <c r="AJ128" t="s">
        <v>156</v>
      </c>
      <c r="AK128" t="s">
        <v>156</v>
      </c>
      <c r="AL128" t="s">
        <v>316</v>
      </c>
      <c r="AM128" t="s">
        <v>157</v>
      </c>
      <c r="AN128" t="s">
        <v>157</v>
      </c>
      <c r="AO128" t="s">
        <v>157</v>
      </c>
      <c r="AP128" t="s">
        <v>157</v>
      </c>
      <c r="AQ128" t="s">
        <v>157</v>
      </c>
      <c r="AR128" t="s">
        <v>157</v>
      </c>
      <c r="AS128" t="s">
        <v>157</v>
      </c>
      <c r="AT128" t="s">
        <v>157</v>
      </c>
      <c r="AU128" t="s">
        <v>156</v>
      </c>
      <c r="AV128" t="s">
        <v>156</v>
      </c>
      <c r="AW128" t="s">
        <v>316</v>
      </c>
      <c r="AX128" t="s">
        <v>1005</v>
      </c>
      <c r="AY128" t="s">
        <v>157</v>
      </c>
      <c r="AZ128" t="s">
        <v>157</v>
      </c>
      <c r="BA128" t="s">
        <v>157</v>
      </c>
      <c r="BB128" t="s">
        <v>157</v>
      </c>
      <c r="BC128" t="s">
        <v>157</v>
      </c>
      <c r="BD128" t="s">
        <v>157</v>
      </c>
      <c r="BE128" t="s">
        <v>157</v>
      </c>
      <c r="BF128" t="s">
        <v>157</v>
      </c>
      <c r="BG128" t="s">
        <v>157</v>
      </c>
      <c r="BH128" t="s">
        <v>157</v>
      </c>
      <c r="BI128" t="s">
        <v>157</v>
      </c>
      <c r="BJ128" t="s">
        <v>157</v>
      </c>
      <c r="BK128" t="s">
        <v>157</v>
      </c>
      <c r="BL128" t="s">
        <v>157</v>
      </c>
      <c r="BM128" t="s">
        <v>156</v>
      </c>
      <c r="BN128" t="s">
        <v>156</v>
      </c>
      <c r="BO128" t="s">
        <v>316</v>
      </c>
      <c r="BP128" t="s">
        <v>1006</v>
      </c>
      <c r="BQ128" t="s">
        <v>316</v>
      </c>
      <c r="BS128" t="s">
        <v>316</v>
      </c>
      <c r="BT128" t="s">
        <v>316</v>
      </c>
      <c r="BU128" t="s">
        <v>316</v>
      </c>
      <c r="BV128" t="s">
        <v>316</v>
      </c>
      <c r="BW128" t="s">
        <v>316</v>
      </c>
      <c r="BX128" t="s">
        <v>316</v>
      </c>
      <c r="BY128" t="s">
        <v>316</v>
      </c>
      <c r="BZ128" t="s">
        <v>316</v>
      </c>
      <c r="CA128"/>
      <c r="CB128"/>
      <c r="CC128"/>
      <c r="CD128"/>
      <c r="CE128"/>
      <c r="CF128"/>
      <c r="CG128"/>
      <c r="CH128"/>
      <c r="CI128"/>
      <c r="CJ128"/>
      <c r="CK128"/>
      <c r="CL128"/>
    </row>
    <row r="129" spans="1:90" x14ac:dyDescent="0.25">
      <c r="A129" t="s">
        <v>1007</v>
      </c>
      <c r="B129" t="s">
        <v>15</v>
      </c>
      <c r="C129" s="122">
        <v>43923.456091215281</v>
      </c>
      <c r="D129" t="s">
        <v>157</v>
      </c>
      <c r="E129" t="s">
        <v>156</v>
      </c>
      <c r="F129" t="s">
        <v>156</v>
      </c>
      <c r="G129" t="s">
        <v>157</v>
      </c>
      <c r="H129" t="s">
        <v>157</v>
      </c>
      <c r="I129" t="s">
        <v>157</v>
      </c>
      <c r="J129" t="s">
        <v>157</v>
      </c>
      <c r="K129" t="s">
        <v>157</v>
      </c>
      <c r="L129" t="s">
        <v>157</v>
      </c>
      <c r="M129" t="s">
        <v>157</v>
      </c>
      <c r="N129" t="s">
        <v>157</v>
      </c>
      <c r="O129" t="s">
        <v>156</v>
      </c>
      <c r="P129" t="s">
        <v>156</v>
      </c>
      <c r="Q129" t="s">
        <v>156</v>
      </c>
      <c r="R129" t="s">
        <v>156</v>
      </c>
      <c r="S129" t="s">
        <v>156</v>
      </c>
      <c r="T129" t="s">
        <v>156</v>
      </c>
      <c r="U129" t="s">
        <v>1008</v>
      </c>
      <c r="V129" t="s">
        <v>1009</v>
      </c>
      <c r="W129" t="s">
        <v>1010</v>
      </c>
      <c r="X129" t="s">
        <v>157</v>
      </c>
      <c r="Y129" t="s">
        <v>316</v>
      </c>
      <c r="Z129" t="s">
        <v>316</v>
      </c>
      <c r="AA129" t="s">
        <v>316</v>
      </c>
      <c r="AB129" t="s">
        <v>316</v>
      </c>
      <c r="AC129" t="s">
        <v>316</v>
      </c>
      <c r="AD129" t="s">
        <v>157</v>
      </c>
      <c r="AE129" t="s">
        <v>157</v>
      </c>
      <c r="AF129" t="s">
        <v>157</v>
      </c>
      <c r="AG129" t="s">
        <v>157</v>
      </c>
      <c r="AH129" t="s">
        <v>157</v>
      </c>
      <c r="AI129" t="s">
        <v>157</v>
      </c>
      <c r="AJ129" t="s">
        <v>156</v>
      </c>
      <c r="AK129" t="s">
        <v>156</v>
      </c>
      <c r="AL129" t="s">
        <v>316</v>
      </c>
      <c r="AM129" t="s">
        <v>157</v>
      </c>
      <c r="AN129" t="s">
        <v>157</v>
      </c>
      <c r="AO129" t="s">
        <v>157</v>
      </c>
      <c r="AP129" t="s">
        <v>157</v>
      </c>
      <c r="AQ129" t="s">
        <v>157</v>
      </c>
      <c r="AR129" t="s">
        <v>157</v>
      </c>
      <c r="AS129" t="s">
        <v>157</v>
      </c>
      <c r="AT129" t="s">
        <v>157</v>
      </c>
      <c r="AU129" t="s">
        <v>156</v>
      </c>
      <c r="AV129" t="s">
        <v>156</v>
      </c>
      <c r="AW129" t="s">
        <v>316</v>
      </c>
      <c r="AX129" t="s">
        <v>1011</v>
      </c>
      <c r="AY129" t="s">
        <v>156</v>
      </c>
      <c r="AZ129" t="s">
        <v>156</v>
      </c>
      <c r="BA129" t="s">
        <v>156</v>
      </c>
      <c r="BB129" t="s">
        <v>156</v>
      </c>
      <c r="BC129" t="s">
        <v>156</v>
      </c>
      <c r="BD129" t="s">
        <v>156</v>
      </c>
      <c r="BE129" t="s">
        <v>156</v>
      </c>
      <c r="BF129" t="s">
        <v>156</v>
      </c>
      <c r="BG129" t="s">
        <v>156</v>
      </c>
      <c r="BH129" t="s">
        <v>156</v>
      </c>
      <c r="BI129" t="s">
        <v>156</v>
      </c>
      <c r="BJ129" t="s">
        <v>156</v>
      </c>
      <c r="BK129" t="s">
        <v>156</v>
      </c>
      <c r="BL129" t="s">
        <v>156</v>
      </c>
      <c r="BM129" t="s">
        <v>156</v>
      </c>
      <c r="BN129" t="s">
        <v>156</v>
      </c>
      <c r="BO129" t="s">
        <v>316</v>
      </c>
      <c r="BP129" t="s">
        <v>316</v>
      </c>
      <c r="BQ129" t="s">
        <v>316</v>
      </c>
      <c r="BS129" t="s">
        <v>316</v>
      </c>
      <c r="BT129" t="s">
        <v>316</v>
      </c>
      <c r="BU129" t="s">
        <v>316</v>
      </c>
      <c r="BV129" t="s">
        <v>316</v>
      </c>
      <c r="BW129" t="s">
        <v>316</v>
      </c>
      <c r="BX129" t="s">
        <v>316</v>
      </c>
      <c r="BY129" t="s">
        <v>316</v>
      </c>
      <c r="BZ129" t="s">
        <v>316</v>
      </c>
      <c r="CA129"/>
      <c r="CB129"/>
      <c r="CC129"/>
      <c r="CD129"/>
      <c r="CE129"/>
      <c r="CF129"/>
      <c r="CG129"/>
      <c r="CH129"/>
      <c r="CI129"/>
      <c r="CJ129"/>
      <c r="CK129"/>
      <c r="CL129"/>
    </row>
    <row r="130" spans="1:90" x14ac:dyDescent="0.25">
      <c r="A130" t="s">
        <v>1012</v>
      </c>
      <c r="B130" t="s">
        <v>15</v>
      </c>
      <c r="C130" s="122">
        <v>43920.161434131944</v>
      </c>
      <c r="D130" t="s">
        <v>156</v>
      </c>
      <c r="E130" t="s">
        <v>156</v>
      </c>
      <c r="F130" t="s">
        <v>156</v>
      </c>
      <c r="G130" t="s">
        <v>156</v>
      </c>
      <c r="H130" t="s">
        <v>156</v>
      </c>
      <c r="I130" t="s">
        <v>156</v>
      </c>
      <c r="J130" t="s">
        <v>156</v>
      </c>
      <c r="K130" t="s">
        <v>157</v>
      </c>
      <c r="L130" t="s">
        <v>157</v>
      </c>
      <c r="M130" t="s">
        <v>157</v>
      </c>
      <c r="N130" t="s">
        <v>157</v>
      </c>
      <c r="O130" t="s">
        <v>156</v>
      </c>
      <c r="P130" t="s">
        <v>156</v>
      </c>
      <c r="Q130" t="s">
        <v>156</v>
      </c>
      <c r="R130" t="s">
        <v>156</v>
      </c>
      <c r="S130" t="s">
        <v>156</v>
      </c>
      <c r="T130" t="s">
        <v>156</v>
      </c>
      <c r="U130" t="s">
        <v>316</v>
      </c>
      <c r="V130" t="s">
        <v>316</v>
      </c>
      <c r="W130" t="s">
        <v>1013</v>
      </c>
      <c r="X130" t="s">
        <v>157</v>
      </c>
      <c r="Y130" t="s">
        <v>316</v>
      </c>
      <c r="Z130" t="s">
        <v>316</v>
      </c>
      <c r="AA130" t="s">
        <v>316</v>
      </c>
      <c r="AB130" t="s">
        <v>316</v>
      </c>
      <c r="AC130" t="s">
        <v>316</v>
      </c>
      <c r="AD130" t="s">
        <v>156</v>
      </c>
      <c r="AE130" t="s">
        <v>156</v>
      </c>
      <c r="AF130" t="s">
        <v>156</v>
      </c>
      <c r="AG130" t="s">
        <v>156</v>
      </c>
      <c r="AH130" t="s">
        <v>156</v>
      </c>
      <c r="AI130" t="s">
        <v>156</v>
      </c>
      <c r="AJ130" t="s">
        <v>156</v>
      </c>
      <c r="AK130" t="s">
        <v>156</v>
      </c>
      <c r="AL130" t="s">
        <v>316</v>
      </c>
      <c r="AM130" t="s">
        <v>157</v>
      </c>
      <c r="AN130" t="s">
        <v>156</v>
      </c>
      <c r="AO130" t="s">
        <v>157</v>
      </c>
      <c r="AP130" t="s">
        <v>157</v>
      </c>
      <c r="AQ130" t="s">
        <v>157</v>
      </c>
      <c r="AR130" t="s">
        <v>157</v>
      </c>
      <c r="AS130" t="s">
        <v>157</v>
      </c>
      <c r="AT130" t="s">
        <v>157</v>
      </c>
      <c r="AU130" t="s">
        <v>156</v>
      </c>
      <c r="AV130" t="s">
        <v>156</v>
      </c>
      <c r="AW130" t="s">
        <v>316</v>
      </c>
      <c r="AX130" t="s">
        <v>316</v>
      </c>
      <c r="AY130" t="s">
        <v>156</v>
      </c>
      <c r="AZ130" t="s">
        <v>156</v>
      </c>
      <c r="BA130" t="s">
        <v>157</v>
      </c>
      <c r="BB130" t="s">
        <v>157</v>
      </c>
      <c r="BC130" t="s">
        <v>156</v>
      </c>
      <c r="BD130" t="s">
        <v>156</v>
      </c>
      <c r="BE130" t="s">
        <v>156</v>
      </c>
      <c r="BF130" t="s">
        <v>156</v>
      </c>
      <c r="BG130" t="s">
        <v>156</v>
      </c>
      <c r="BH130" t="s">
        <v>156</v>
      </c>
      <c r="BI130" t="s">
        <v>156</v>
      </c>
      <c r="BJ130" t="s">
        <v>156</v>
      </c>
      <c r="BK130" t="s">
        <v>157</v>
      </c>
      <c r="BL130" t="s">
        <v>157</v>
      </c>
      <c r="BM130" t="s">
        <v>156</v>
      </c>
      <c r="BN130" t="s">
        <v>156</v>
      </c>
      <c r="BO130" t="s">
        <v>316</v>
      </c>
      <c r="BP130" t="s">
        <v>316</v>
      </c>
      <c r="BQ130" t="s">
        <v>316</v>
      </c>
      <c r="BS130" t="s">
        <v>316</v>
      </c>
      <c r="BT130" t="s">
        <v>316</v>
      </c>
      <c r="BU130" t="s">
        <v>316</v>
      </c>
      <c r="BV130" t="s">
        <v>316</v>
      </c>
      <c r="BW130" t="s">
        <v>316</v>
      </c>
      <c r="BX130" t="s">
        <v>316</v>
      </c>
      <c r="BY130" t="s">
        <v>316</v>
      </c>
      <c r="BZ130" t="s">
        <v>316</v>
      </c>
      <c r="CA130"/>
      <c r="CB130"/>
      <c r="CC130"/>
      <c r="CD130"/>
      <c r="CE130"/>
      <c r="CF130"/>
      <c r="CG130"/>
      <c r="CH130"/>
      <c r="CI130"/>
      <c r="CJ130"/>
      <c r="CK130"/>
      <c r="CL130"/>
    </row>
    <row r="131" spans="1:90" x14ac:dyDescent="0.25">
      <c r="A131" t="s">
        <v>1014</v>
      </c>
      <c r="B131" t="s">
        <v>15</v>
      </c>
      <c r="C131" s="122">
        <v>43950.59214670139</v>
      </c>
      <c r="D131" t="s">
        <v>157</v>
      </c>
      <c r="E131" t="s">
        <v>156</v>
      </c>
      <c r="F131" t="s">
        <v>156</v>
      </c>
      <c r="G131" t="s">
        <v>156</v>
      </c>
      <c r="H131" t="s">
        <v>156</v>
      </c>
      <c r="I131" t="s">
        <v>157</v>
      </c>
      <c r="J131" t="s">
        <v>157</v>
      </c>
      <c r="K131" t="s">
        <v>156</v>
      </c>
      <c r="L131" t="s">
        <v>156</v>
      </c>
      <c r="M131" t="s">
        <v>157</v>
      </c>
      <c r="N131" t="s">
        <v>157</v>
      </c>
      <c r="O131" t="s">
        <v>157</v>
      </c>
      <c r="P131" t="s">
        <v>157</v>
      </c>
      <c r="Q131" t="s">
        <v>156</v>
      </c>
      <c r="R131" t="s">
        <v>156</v>
      </c>
      <c r="S131" t="s">
        <v>156</v>
      </c>
      <c r="T131" t="s">
        <v>156</v>
      </c>
      <c r="U131" t="s">
        <v>316</v>
      </c>
      <c r="V131" t="s">
        <v>316</v>
      </c>
      <c r="W131" t="s">
        <v>1015</v>
      </c>
      <c r="X131" t="s">
        <v>157</v>
      </c>
      <c r="Y131" t="s">
        <v>156</v>
      </c>
      <c r="Z131" t="s">
        <v>157</v>
      </c>
      <c r="AA131" t="s">
        <v>157</v>
      </c>
      <c r="AB131" t="s">
        <v>156</v>
      </c>
      <c r="AC131" t="s">
        <v>156</v>
      </c>
      <c r="AD131" t="s">
        <v>157</v>
      </c>
      <c r="AE131" t="s">
        <v>157</v>
      </c>
      <c r="AF131" t="s">
        <v>156</v>
      </c>
      <c r="AG131" t="s">
        <v>157</v>
      </c>
      <c r="AH131" t="s">
        <v>157</v>
      </c>
      <c r="AI131" t="s">
        <v>157</v>
      </c>
      <c r="AJ131" t="s">
        <v>156</v>
      </c>
      <c r="AK131" t="s">
        <v>156</v>
      </c>
      <c r="AL131" t="s">
        <v>316</v>
      </c>
      <c r="AM131" t="s">
        <v>157</v>
      </c>
      <c r="AN131" t="s">
        <v>157</v>
      </c>
      <c r="AO131" t="s">
        <v>157</v>
      </c>
      <c r="AP131" t="s">
        <v>157</v>
      </c>
      <c r="AQ131" t="s">
        <v>157</v>
      </c>
      <c r="AR131" t="s">
        <v>157</v>
      </c>
      <c r="AS131" t="s">
        <v>157</v>
      </c>
      <c r="AT131" t="s">
        <v>157</v>
      </c>
      <c r="AU131" t="s">
        <v>156</v>
      </c>
      <c r="AV131" t="s">
        <v>156</v>
      </c>
      <c r="AW131" t="s">
        <v>316</v>
      </c>
      <c r="AX131" t="s">
        <v>1016</v>
      </c>
      <c r="AY131" t="s">
        <v>157</v>
      </c>
      <c r="AZ131" t="s">
        <v>157</v>
      </c>
      <c r="BA131" t="s">
        <v>157</v>
      </c>
      <c r="BB131" t="s">
        <v>157</v>
      </c>
      <c r="BC131" t="s">
        <v>157</v>
      </c>
      <c r="BD131" t="s">
        <v>157</v>
      </c>
      <c r="BE131" t="s">
        <v>157</v>
      </c>
      <c r="BF131" t="s">
        <v>157</v>
      </c>
      <c r="BG131" t="s">
        <v>156</v>
      </c>
      <c r="BH131" t="s">
        <v>157</v>
      </c>
      <c r="BI131" t="s">
        <v>156</v>
      </c>
      <c r="BJ131" t="s">
        <v>157</v>
      </c>
      <c r="BK131" t="s">
        <v>157</v>
      </c>
      <c r="BL131" t="s">
        <v>157</v>
      </c>
      <c r="BM131" t="s">
        <v>156</v>
      </c>
      <c r="BN131" t="s">
        <v>156</v>
      </c>
      <c r="BO131" t="s">
        <v>316</v>
      </c>
      <c r="BP131" t="s">
        <v>1017</v>
      </c>
      <c r="BQ131" t="s">
        <v>156</v>
      </c>
      <c r="BS131" t="s">
        <v>156</v>
      </c>
      <c r="BT131" t="s">
        <v>157</v>
      </c>
      <c r="BU131" t="s">
        <v>156</v>
      </c>
      <c r="BV131" t="s">
        <v>157</v>
      </c>
      <c r="BW131" t="s">
        <v>157</v>
      </c>
      <c r="BX131" t="s">
        <v>156</v>
      </c>
      <c r="BY131" t="s">
        <v>157</v>
      </c>
      <c r="BZ131" t="s">
        <v>1018</v>
      </c>
      <c r="CA131"/>
      <c r="CB131"/>
      <c r="CC131"/>
      <c r="CD131"/>
      <c r="CE131"/>
      <c r="CF131"/>
      <c r="CG131"/>
      <c r="CH131"/>
      <c r="CI131"/>
      <c r="CJ131"/>
      <c r="CK131"/>
      <c r="CL131"/>
    </row>
    <row r="132" spans="1:90" x14ac:dyDescent="0.25">
      <c r="A132" t="s">
        <v>1019</v>
      </c>
      <c r="B132" t="s">
        <v>15</v>
      </c>
      <c r="C132" s="122">
        <v>43935.177791122682</v>
      </c>
      <c r="D132" t="s">
        <v>157</v>
      </c>
      <c r="E132" t="s">
        <v>157</v>
      </c>
      <c r="F132" t="s">
        <v>157</v>
      </c>
      <c r="G132" t="s">
        <v>156</v>
      </c>
      <c r="H132" t="s">
        <v>156</v>
      </c>
      <c r="I132" t="s">
        <v>157</v>
      </c>
      <c r="J132" t="s">
        <v>157</v>
      </c>
      <c r="K132" t="s">
        <v>157</v>
      </c>
      <c r="L132" t="s">
        <v>157</v>
      </c>
      <c r="M132" t="s">
        <v>157</v>
      </c>
      <c r="N132" t="s">
        <v>157</v>
      </c>
      <c r="O132" t="s">
        <v>157</v>
      </c>
      <c r="P132" t="s">
        <v>157</v>
      </c>
      <c r="Q132" t="s">
        <v>156</v>
      </c>
      <c r="R132" t="s">
        <v>156</v>
      </c>
      <c r="S132" t="s">
        <v>156</v>
      </c>
      <c r="T132" t="s">
        <v>156</v>
      </c>
      <c r="U132" t="s">
        <v>1020</v>
      </c>
      <c r="V132" t="s">
        <v>316</v>
      </c>
      <c r="W132" t="s">
        <v>1021</v>
      </c>
      <c r="X132" t="s">
        <v>157</v>
      </c>
      <c r="Y132" t="s">
        <v>316</v>
      </c>
      <c r="Z132" t="s">
        <v>316</v>
      </c>
      <c r="AA132" t="s">
        <v>316</v>
      </c>
      <c r="AB132" t="s">
        <v>316</v>
      </c>
      <c r="AC132" t="s">
        <v>316</v>
      </c>
      <c r="AD132" t="s">
        <v>157</v>
      </c>
      <c r="AE132" t="s">
        <v>157</v>
      </c>
      <c r="AF132" t="s">
        <v>156</v>
      </c>
      <c r="AG132" t="s">
        <v>156</v>
      </c>
      <c r="AH132" t="s">
        <v>156</v>
      </c>
      <c r="AI132" t="s">
        <v>156</v>
      </c>
      <c r="AJ132" t="s">
        <v>156</v>
      </c>
      <c r="AK132" t="s">
        <v>156</v>
      </c>
      <c r="AL132" t="s">
        <v>316</v>
      </c>
      <c r="AM132" t="s">
        <v>157</v>
      </c>
      <c r="AN132" t="s">
        <v>156</v>
      </c>
      <c r="AO132" t="s">
        <v>157</v>
      </c>
      <c r="AP132" t="s">
        <v>157</v>
      </c>
      <c r="AQ132" t="s">
        <v>157</v>
      </c>
      <c r="AR132" t="s">
        <v>157</v>
      </c>
      <c r="AS132" t="s">
        <v>157</v>
      </c>
      <c r="AT132" t="s">
        <v>156</v>
      </c>
      <c r="AU132" t="s">
        <v>156</v>
      </c>
      <c r="AV132" t="s">
        <v>156</v>
      </c>
      <c r="AW132" t="s">
        <v>316</v>
      </c>
      <c r="AX132" t="s">
        <v>1022</v>
      </c>
      <c r="AY132" t="s">
        <v>157</v>
      </c>
      <c r="AZ132" t="s">
        <v>157</v>
      </c>
      <c r="BA132" t="s">
        <v>157</v>
      </c>
      <c r="BB132" t="s">
        <v>157</v>
      </c>
      <c r="BC132" t="s">
        <v>156</v>
      </c>
      <c r="BD132" t="s">
        <v>156</v>
      </c>
      <c r="BE132" t="s">
        <v>157</v>
      </c>
      <c r="BF132" t="s">
        <v>157</v>
      </c>
      <c r="BG132" t="s">
        <v>156</v>
      </c>
      <c r="BH132" t="s">
        <v>156</v>
      </c>
      <c r="BI132" t="s">
        <v>156</v>
      </c>
      <c r="BJ132" t="s">
        <v>157</v>
      </c>
      <c r="BK132" t="s">
        <v>157</v>
      </c>
      <c r="BL132" t="s">
        <v>157</v>
      </c>
      <c r="BM132" t="s">
        <v>156</v>
      </c>
      <c r="BN132" t="s">
        <v>156</v>
      </c>
      <c r="BO132" t="s">
        <v>316</v>
      </c>
      <c r="BP132" t="s">
        <v>1023</v>
      </c>
      <c r="BQ132" t="s">
        <v>316</v>
      </c>
      <c r="BS132" t="s">
        <v>316</v>
      </c>
      <c r="BT132" t="s">
        <v>316</v>
      </c>
      <c r="BU132" t="s">
        <v>316</v>
      </c>
      <c r="BV132" t="s">
        <v>316</v>
      </c>
      <c r="BW132" t="s">
        <v>316</v>
      </c>
      <c r="BX132" t="s">
        <v>316</v>
      </c>
      <c r="BY132" t="s">
        <v>316</v>
      </c>
      <c r="BZ132" t="s">
        <v>316</v>
      </c>
      <c r="CA132"/>
      <c r="CB132"/>
      <c r="CC132"/>
      <c r="CD132"/>
      <c r="CE132"/>
      <c r="CF132"/>
      <c r="CG132"/>
      <c r="CH132"/>
      <c r="CI132"/>
      <c r="CJ132"/>
      <c r="CK132"/>
      <c r="CL132"/>
    </row>
    <row r="133" spans="1:90" x14ac:dyDescent="0.25">
      <c r="A133" t="s">
        <v>1024</v>
      </c>
      <c r="B133" t="s">
        <v>15</v>
      </c>
      <c r="C133" s="122">
        <v>43930.518739328705</v>
      </c>
      <c r="D133" t="s">
        <v>157</v>
      </c>
      <c r="E133" t="s">
        <v>156</v>
      </c>
      <c r="F133" t="s">
        <v>156</v>
      </c>
      <c r="G133" t="s">
        <v>156</v>
      </c>
      <c r="H133" t="s">
        <v>156</v>
      </c>
      <c r="I133" t="s">
        <v>156</v>
      </c>
      <c r="J133" t="s">
        <v>157</v>
      </c>
      <c r="K133" t="s">
        <v>157</v>
      </c>
      <c r="L133" t="s">
        <v>157</v>
      </c>
      <c r="M133" t="s">
        <v>157</v>
      </c>
      <c r="N133" t="s">
        <v>157</v>
      </c>
      <c r="O133" t="s">
        <v>157</v>
      </c>
      <c r="P133" t="s">
        <v>157</v>
      </c>
      <c r="Q133" t="s">
        <v>156</v>
      </c>
      <c r="R133" t="s">
        <v>156</v>
      </c>
      <c r="S133" t="s">
        <v>156</v>
      </c>
      <c r="T133" t="s">
        <v>156</v>
      </c>
      <c r="U133" t="s">
        <v>316</v>
      </c>
      <c r="V133" t="s">
        <v>1025</v>
      </c>
      <c r="W133" t="s">
        <v>1026</v>
      </c>
      <c r="X133" t="s">
        <v>157</v>
      </c>
      <c r="Y133" t="s">
        <v>316</v>
      </c>
      <c r="Z133" t="s">
        <v>316</v>
      </c>
      <c r="AA133" t="s">
        <v>316</v>
      </c>
      <c r="AB133" t="s">
        <v>316</v>
      </c>
      <c r="AC133" t="s">
        <v>316</v>
      </c>
      <c r="AD133" t="s">
        <v>156</v>
      </c>
      <c r="AE133" t="s">
        <v>157</v>
      </c>
      <c r="AF133" t="s">
        <v>156</v>
      </c>
      <c r="AG133" t="s">
        <v>157</v>
      </c>
      <c r="AH133" t="s">
        <v>156</v>
      </c>
      <c r="AI133" t="s">
        <v>156</v>
      </c>
      <c r="AJ133" t="s">
        <v>156</v>
      </c>
      <c r="AK133" t="s">
        <v>156</v>
      </c>
      <c r="AL133" t="s">
        <v>316</v>
      </c>
      <c r="AM133" t="s">
        <v>156</v>
      </c>
      <c r="AN133" t="s">
        <v>156</v>
      </c>
      <c r="AO133" t="s">
        <v>157</v>
      </c>
      <c r="AP133" t="s">
        <v>157</v>
      </c>
      <c r="AQ133" t="s">
        <v>156</v>
      </c>
      <c r="AR133" t="s">
        <v>156</v>
      </c>
      <c r="AS133" t="s">
        <v>157</v>
      </c>
      <c r="AT133" t="s">
        <v>157</v>
      </c>
      <c r="AU133" t="s">
        <v>156</v>
      </c>
      <c r="AV133" t="s">
        <v>156</v>
      </c>
      <c r="AW133" t="s">
        <v>316</v>
      </c>
      <c r="AX133" t="s">
        <v>1027</v>
      </c>
      <c r="AY133" t="s">
        <v>157</v>
      </c>
      <c r="AZ133" t="s">
        <v>157</v>
      </c>
      <c r="BA133" t="s">
        <v>157</v>
      </c>
      <c r="BB133" t="s">
        <v>157</v>
      </c>
      <c r="BC133" t="s">
        <v>156</v>
      </c>
      <c r="BD133" t="s">
        <v>156</v>
      </c>
      <c r="BE133" t="s">
        <v>156</v>
      </c>
      <c r="BF133" t="s">
        <v>157</v>
      </c>
      <c r="BG133" t="s">
        <v>156</v>
      </c>
      <c r="BH133" t="s">
        <v>157</v>
      </c>
      <c r="BI133" t="s">
        <v>156</v>
      </c>
      <c r="BJ133" t="s">
        <v>157</v>
      </c>
      <c r="BK133" t="s">
        <v>156</v>
      </c>
      <c r="BL133" t="s">
        <v>157</v>
      </c>
      <c r="BM133" t="s">
        <v>156</v>
      </c>
      <c r="BN133" t="s">
        <v>156</v>
      </c>
      <c r="BO133" t="s">
        <v>316</v>
      </c>
      <c r="BP133" t="s">
        <v>1028</v>
      </c>
      <c r="BQ133" t="s">
        <v>316</v>
      </c>
      <c r="BS133" t="s">
        <v>316</v>
      </c>
      <c r="BT133" t="s">
        <v>316</v>
      </c>
      <c r="BU133" t="s">
        <v>316</v>
      </c>
      <c r="BV133" t="s">
        <v>316</v>
      </c>
      <c r="BW133" t="s">
        <v>316</v>
      </c>
      <c r="BX133" t="s">
        <v>316</v>
      </c>
      <c r="BY133" t="s">
        <v>316</v>
      </c>
      <c r="BZ133" t="s">
        <v>316</v>
      </c>
      <c r="CA133"/>
      <c r="CB133"/>
      <c r="CC133"/>
      <c r="CD133"/>
      <c r="CE133"/>
      <c r="CF133"/>
      <c r="CG133"/>
      <c r="CH133"/>
      <c r="CI133"/>
      <c r="CJ133"/>
      <c r="CK133"/>
      <c r="CL133"/>
    </row>
    <row r="134" spans="1:90" x14ac:dyDescent="0.25">
      <c r="A134" t="s">
        <v>1029</v>
      </c>
      <c r="B134" t="s">
        <v>15</v>
      </c>
      <c r="C134" s="122">
        <v>43922.470848483797</v>
      </c>
      <c r="D134" t="s">
        <v>157</v>
      </c>
      <c r="E134" t="s">
        <v>157</v>
      </c>
      <c r="F134" t="s">
        <v>157</v>
      </c>
      <c r="G134" t="s">
        <v>157</v>
      </c>
      <c r="H134" t="s">
        <v>157</v>
      </c>
      <c r="I134" t="s">
        <v>157</v>
      </c>
      <c r="J134" t="s">
        <v>157</v>
      </c>
      <c r="K134" t="s">
        <v>157</v>
      </c>
      <c r="L134" t="s">
        <v>157</v>
      </c>
      <c r="M134" t="s">
        <v>157</v>
      </c>
      <c r="N134" t="s">
        <v>157</v>
      </c>
      <c r="O134" t="s">
        <v>157</v>
      </c>
      <c r="P134" t="s">
        <v>157</v>
      </c>
      <c r="Q134" t="s">
        <v>156</v>
      </c>
      <c r="R134" t="s">
        <v>156</v>
      </c>
      <c r="S134" t="s">
        <v>157</v>
      </c>
      <c r="T134" t="s">
        <v>157</v>
      </c>
      <c r="U134" t="s">
        <v>1030</v>
      </c>
      <c r="V134" t="s">
        <v>316</v>
      </c>
      <c r="W134" t="s">
        <v>1031</v>
      </c>
      <c r="X134" t="s">
        <v>156</v>
      </c>
      <c r="Y134" t="s">
        <v>316</v>
      </c>
      <c r="Z134" t="s">
        <v>316</v>
      </c>
      <c r="AA134" t="s">
        <v>316</v>
      </c>
      <c r="AB134" t="s">
        <v>316</v>
      </c>
      <c r="AC134" t="s">
        <v>316</v>
      </c>
      <c r="AD134" t="s">
        <v>156</v>
      </c>
      <c r="AE134" t="s">
        <v>156</v>
      </c>
      <c r="AF134" t="s">
        <v>156</v>
      </c>
      <c r="AG134" t="s">
        <v>156</v>
      </c>
      <c r="AH134" t="s">
        <v>156</v>
      </c>
      <c r="AI134" t="s">
        <v>156</v>
      </c>
      <c r="AJ134" t="s">
        <v>157</v>
      </c>
      <c r="AK134" t="s">
        <v>157</v>
      </c>
      <c r="AL134" t="s">
        <v>1032</v>
      </c>
      <c r="AM134" t="s">
        <v>157</v>
      </c>
      <c r="AN134" t="s">
        <v>156</v>
      </c>
      <c r="AO134" t="s">
        <v>157</v>
      </c>
      <c r="AP134" t="s">
        <v>157</v>
      </c>
      <c r="AQ134" t="s">
        <v>157</v>
      </c>
      <c r="AR134" t="s">
        <v>157</v>
      </c>
      <c r="AS134" t="s">
        <v>157</v>
      </c>
      <c r="AT134" t="s">
        <v>157</v>
      </c>
      <c r="AU134" t="s">
        <v>156</v>
      </c>
      <c r="AV134" t="s">
        <v>156</v>
      </c>
      <c r="AW134" t="s">
        <v>1033</v>
      </c>
      <c r="AX134" t="s">
        <v>1034</v>
      </c>
      <c r="AY134" t="s">
        <v>156</v>
      </c>
      <c r="AZ134" t="s">
        <v>156</v>
      </c>
      <c r="BA134" t="s">
        <v>156</v>
      </c>
      <c r="BB134" t="s">
        <v>156</v>
      </c>
      <c r="BC134" t="s">
        <v>156</v>
      </c>
      <c r="BD134" t="s">
        <v>156</v>
      </c>
      <c r="BE134" t="s">
        <v>156</v>
      </c>
      <c r="BF134" t="s">
        <v>156</v>
      </c>
      <c r="BG134" t="s">
        <v>156</v>
      </c>
      <c r="BH134" t="s">
        <v>156</v>
      </c>
      <c r="BI134" t="s">
        <v>156</v>
      </c>
      <c r="BJ134" t="s">
        <v>156</v>
      </c>
      <c r="BK134" t="s">
        <v>156</v>
      </c>
      <c r="BL134" t="s">
        <v>156</v>
      </c>
      <c r="BM134" t="s">
        <v>157</v>
      </c>
      <c r="BN134" t="s">
        <v>157</v>
      </c>
      <c r="BO134" t="s">
        <v>1035</v>
      </c>
      <c r="BP134" t="s">
        <v>316</v>
      </c>
      <c r="BQ134" t="s">
        <v>316</v>
      </c>
      <c r="BS134" t="s">
        <v>316</v>
      </c>
      <c r="BT134" t="s">
        <v>316</v>
      </c>
      <c r="BU134" t="s">
        <v>316</v>
      </c>
      <c r="BV134" t="s">
        <v>316</v>
      </c>
      <c r="BW134" t="s">
        <v>316</v>
      </c>
      <c r="BX134" t="s">
        <v>316</v>
      </c>
      <c r="BY134" t="s">
        <v>316</v>
      </c>
      <c r="BZ134" t="s">
        <v>316</v>
      </c>
      <c r="CA134"/>
      <c r="CB134"/>
      <c r="CC134"/>
      <c r="CD134"/>
      <c r="CE134"/>
      <c r="CF134"/>
      <c r="CG134"/>
      <c r="CH134"/>
      <c r="CI134"/>
      <c r="CJ134"/>
      <c r="CK134"/>
      <c r="CL134"/>
    </row>
    <row r="135" spans="1:90" x14ac:dyDescent="0.25">
      <c r="A135" t="s">
        <v>1036</v>
      </c>
      <c r="B135" t="s">
        <v>15</v>
      </c>
      <c r="C135" s="122">
        <v>43965.698334513887</v>
      </c>
      <c r="D135" t="s">
        <v>157</v>
      </c>
      <c r="E135" t="s">
        <v>157</v>
      </c>
      <c r="F135" t="s">
        <v>156</v>
      </c>
      <c r="G135" t="s">
        <v>157</v>
      </c>
      <c r="H135" t="s">
        <v>156</v>
      </c>
      <c r="I135" t="s">
        <v>157</v>
      </c>
      <c r="J135" t="s">
        <v>157</v>
      </c>
      <c r="K135" t="s">
        <v>157</v>
      </c>
      <c r="L135" t="s">
        <v>157</v>
      </c>
      <c r="M135" t="s">
        <v>157</v>
      </c>
      <c r="N135" t="s">
        <v>157</v>
      </c>
      <c r="O135" t="s">
        <v>157</v>
      </c>
      <c r="P135" t="s">
        <v>157</v>
      </c>
      <c r="Q135" t="s">
        <v>157</v>
      </c>
      <c r="R135" t="s">
        <v>157</v>
      </c>
      <c r="S135" t="s">
        <v>157</v>
      </c>
      <c r="T135" t="s">
        <v>156</v>
      </c>
      <c r="U135" t="s">
        <v>1037</v>
      </c>
      <c r="V135" t="s">
        <v>1038</v>
      </c>
      <c r="W135" t="s">
        <v>1039</v>
      </c>
      <c r="X135" t="s">
        <v>157</v>
      </c>
      <c r="Y135" t="s">
        <v>156</v>
      </c>
      <c r="Z135" t="s">
        <v>157</v>
      </c>
      <c r="AA135" t="s">
        <v>157</v>
      </c>
      <c r="AB135" t="s">
        <v>157</v>
      </c>
      <c r="AC135" t="s">
        <v>156</v>
      </c>
      <c r="AD135" t="s">
        <v>157</v>
      </c>
      <c r="AE135" t="s">
        <v>157</v>
      </c>
      <c r="AF135" t="s">
        <v>157</v>
      </c>
      <c r="AG135" t="s">
        <v>157</v>
      </c>
      <c r="AH135" t="s">
        <v>157</v>
      </c>
      <c r="AI135" t="s">
        <v>157</v>
      </c>
      <c r="AJ135" t="s">
        <v>156</v>
      </c>
      <c r="AK135" t="s">
        <v>156</v>
      </c>
      <c r="AL135" t="s">
        <v>316</v>
      </c>
      <c r="AM135" t="s">
        <v>157</v>
      </c>
      <c r="AN135" t="s">
        <v>156</v>
      </c>
      <c r="AO135" t="s">
        <v>157</v>
      </c>
      <c r="AP135" t="s">
        <v>157</v>
      </c>
      <c r="AQ135" t="s">
        <v>157</v>
      </c>
      <c r="AR135" t="s">
        <v>157</v>
      </c>
      <c r="AS135" t="s">
        <v>157</v>
      </c>
      <c r="AT135" t="s">
        <v>157</v>
      </c>
      <c r="AU135" t="s">
        <v>156</v>
      </c>
      <c r="AV135" t="s">
        <v>156</v>
      </c>
      <c r="AW135" t="s">
        <v>316</v>
      </c>
      <c r="AX135" t="s">
        <v>1040</v>
      </c>
      <c r="AY135" t="s">
        <v>157</v>
      </c>
      <c r="AZ135" t="s">
        <v>156</v>
      </c>
      <c r="BA135" t="s">
        <v>157</v>
      </c>
      <c r="BB135" t="s">
        <v>157</v>
      </c>
      <c r="BC135" t="s">
        <v>156</v>
      </c>
      <c r="BD135" t="s">
        <v>156</v>
      </c>
      <c r="BE135" t="s">
        <v>157</v>
      </c>
      <c r="BF135" t="s">
        <v>157</v>
      </c>
      <c r="BG135" t="s">
        <v>157</v>
      </c>
      <c r="BH135" t="s">
        <v>157</v>
      </c>
      <c r="BI135" t="s">
        <v>157</v>
      </c>
      <c r="BJ135" t="s">
        <v>157</v>
      </c>
      <c r="BK135" t="s">
        <v>157</v>
      </c>
      <c r="BL135" t="s">
        <v>157</v>
      </c>
      <c r="BM135" t="s">
        <v>156</v>
      </c>
      <c r="BN135" t="s">
        <v>156</v>
      </c>
      <c r="BO135" t="s">
        <v>316</v>
      </c>
      <c r="BP135" t="s">
        <v>1041</v>
      </c>
      <c r="BQ135" t="s">
        <v>156</v>
      </c>
      <c r="BS135" t="s">
        <v>157</v>
      </c>
      <c r="BT135" t="s">
        <v>157</v>
      </c>
      <c r="BU135" t="s">
        <v>156</v>
      </c>
      <c r="BV135" t="s">
        <v>157</v>
      </c>
      <c r="BW135" t="s">
        <v>157</v>
      </c>
      <c r="BX135" t="s">
        <v>157</v>
      </c>
      <c r="BY135" t="s">
        <v>157</v>
      </c>
      <c r="BZ135" t="s">
        <v>1042</v>
      </c>
      <c r="CA135"/>
      <c r="CB135"/>
      <c r="CC135"/>
      <c r="CD135"/>
      <c r="CE135"/>
      <c r="CF135"/>
      <c r="CG135"/>
      <c r="CH135"/>
      <c r="CI135"/>
      <c r="CJ135"/>
      <c r="CK135"/>
      <c r="CL135"/>
    </row>
    <row r="136" spans="1:90" x14ac:dyDescent="0.25">
      <c r="A136" t="s">
        <v>1043</v>
      </c>
      <c r="B136" t="s">
        <v>15</v>
      </c>
      <c r="C136" s="122">
        <v>43966.493896736109</v>
      </c>
      <c r="D136" t="s">
        <v>157</v>
      </c>
      <c r="E136" t="s">
        <v>157</v>
      </c>
      <c r="F136" t="s">
        <v>157</v>
      </c>
      <c r="G136" t="s">
        <v>156</v>
      </c>
      <c r="H136" t="s">
        <v>156</v>
      </c>
      <c r="I136" t="s">
        <v>156</v>
      </c>
      <c r="J136" t="s">
        <v>156</v>
      </c>
      <c r="K136" t="s">
        <v>156</v>
      </c>
      <c r="L136" t="s">
        <v>156</v>
      </c>
      <c r="M136" t="s">
        <v>157</v>
      </c>
      <c r="N136" t="s">
        <v>156</v>
      </c>
      <c r="O136" t="s">
        <v>156</v>
      </c>
      <c r="P136" t="s">
        <v>156</v>
      </c>
      <c r="Q136" t="s">
        <v>157</v>
      </c>
      <c r="R136" t="s">
        <v>156</v>
      </c>
      <c r="S136" t="s">
        <v>156</v>
      </c>
      <c r="T136" t="s">
        <v>156</v>
      </c>
      <c r="U136" t="s">
        <v>316</v>
      </c>
      <c r="V136" t="s">
        <v>316</v>
      </c>
      <c r="W136" t="s">
        <v>316</v>
      </c>
      <c r="X136" t="s">
        <v>157</v>
      </c>
      <c r="Y136" t="s">
        <v>156</v>
      </c>
      <c r="Z136" t="s">
        <v>156</v>
      </c>
      <c r="AA136" t="s">
        <v>156</v>
      </c>
      <c r="AB136" t="s">
        <v>157</v>
      </c>
      <c r="AC136" t="s">
        <v>156</v>
      </c>
      <c r="AD136" t="s">
        <v>157</v>
      </c>
      <c r="AE136" t="s">
        <v>157</v>
      </c>
      <c r="AF136" t="s">
        <v>156</v>
      </c>
      <c r="AG136" t="s">
        <v>156</v>
      </c>
      <c r="AH136" t="s">
        <v>156</v>
      </c>
      <c r="AI136" t="s">
        <v>156</v>
      </c>
      <c r="AJ136" t="s">
        <v>156</v>
      </c>
      <c r="AK136" t="s">
        <v>156</v>
      </c>
      <c r="AL136" t="s">
        <v>316</v>
      </c>
      <c r="AM136" t="s">
        <v>157</v>
      </c>
      <c r="AN136" t="s">
        <v>156</v>
      </c>
      <c r="AO136" t="s">
        <v>156</v>
      </c>
      <c r="AP136" t="s">
        <v>156</v>
      </c>
      <c r="AQ136" t="s">
        <v>157</v>
      </c>
      <c r="AR136" t="s">
        <v>157</v>
      </c>
      <c r="AS136" t="s">
        <v>157</v>
      </c>
      <c r="AT136" t="s">
        <v>157</v>
      </c>
      <c r="AU136" t="s">
        <v>156</v>
      </c>
      <c r="AV136" t="s">
        <v>156</v>
      </c>
      <c r="AW136" t="s">
        <v>316</v>
      </c>
      <c r="AX136" t="s">
        <v>1044</v>
      </c>
      <c r="AY136" t="s">
        <v>157</v>
      </c>
      <c r="AZ136" t="s">
        <v>157</v>
      </c>
      <c r="BA136" t="s">
        <v>157</v>
      </c>
      <c r="BB136" t="s">
        <v>157</v>
      </c>
      <c r="BC136" t="s">
        <v>156</v>
      </c>
      <c r="BD136" t="s">
        <v>156</v>
      </c>
      <c r="BE136" t="s">
        <v>157</v>
      </c>
      <c r="BF136" t="s">
        <v>157</v>
      </c>
      <c r="BG136" t="s">
        <v>156</v>
      </c>
      <c r="BH136" t="s">
        <v>156</v>
      </c>
      <c r="BI136" t="s">
        <v>157</v>
      </c>
      <c r="BJ136" t="s">
        <v>157</v>
      </c>
      <c r="BK136" t="s">
        <v>157</v>
      </c>
      <c r="BL136" t="s">
        <v>157</v>
      </c>
      <c r="BM136" t="s">
        <v>156</v>
      </c>
      <c r="BN136" t="s">
        <v>156</v>
      </c>
      <c r="BO136" t="s">
        <v>316</v>
      </c>
      <c r="BP136" t="s">
        <v>1045</v>
      </c>
      <c r="BQ136" t="s">
        <v>156</v>
      </c>
      <c r="BS136" t="s">
        <v>156</v>
      </c>
      <c r="BT136" t="s">
        <v>156</v>
      </c>
      <c r="BU136" t="s">
        <v>156</v>
      </c>
      <c r="BV136" t="s">
        <v>156</v>
      </c>
      <c r="BW136" t="s">
        <v>156</v>
      </c>
      <c r="BX136" t="s">
        <v>156</v>
      </c>
      <c r="BY136" t="s">
        <v>156</v>
      </c>
      <c r="BZ136" t="s">
        <v>316</v>
      </c>
      <c r="CA136"/>
      <c r="CB136"/>
      <c r="CC136"/>
      <c r="CD136"/>
      <c r="CE136"/>
      <c r="CF136"/>
      <c r="CG136"/>
      <c r="CH136"/>
      <c r="CI136"/>
      <c r="CJ136"/>
      <c r="CK136"/>
      <c r="CL136"/>
    </row>
    <row r="137" spans="1:90" x14ac:dyDescent="0.25">
      <c r="A137" t="s">
        <v>1046</v>
      </c>
      <c r="B137" t="s">
        <v>15</v>
      </c>
      <c r="C137" s="122">
        <v>43951.319449618051</v>
      </c>
      <c r="D137" t="s">
        <v>157</v>
      </c>
      <c r="E137" t="s">
        <v>157</v>
      </c>
      <c r="F137" t="s">
        <v>157</v>
      </c>
      <c r="G137" t="s">
        <v>157</v>
      </c>
      <c r="H137" t="s">
        <v>157</v>
      </c>
      <c r="I137" t="s">
        <v>157</v>
      </c>
      <c r="J137" t="s">
        <v>156</v>
      </c>
      <c r="K137" t="s">
        <v>157</v>
      </c>
      <c r="L137" t="s">
        <v>157</v>
      </c>
      <c r="M137" t="s">
        <v>157</v>
      </c>
      <c r="N137" t="s">
        <v>157</v>
      </c>
      <c r="O137" t="s">
        <v>157</v>
      </c>
      <c r="P137" t="s">
        <v>157</v>
      </c>
      <c r="Q137" t="s">
        <v>156</v>
      </c>
      <c r="R137" t="s">
        <v>156</v>
      </c>
      <c r="S137" t="s">
        <v>156</v>
      </c>
      <c r="T137" t="s">
        <v>156</v>
      </c>
      <c r="U137" t="s">
        <v>316</v>
      </c>
      <c r="V137" t="s">
        <v>1047</v>
      </c>
      <c r="W137" t="s">
        <v>1048</v>
      </c>
      <c r="X137" t="s">
        <v>156</v>
      </c>
      <c r="Y137" t="s">
        <v>156</v>
      </c>
      <c r="Z137" t="s">
        <v>156</v>
      </c>
      <c r="AA137" t="s">
        <v>156</v>
      </c>
      <c r="AB137" t="s">
        <v>156</v>
      </c>
      <c r="AC137" t="s">
        <v>156</v>
      </c>
      <c r="AD137" t="s">
        <v>157</v>
      </c>
      <c r="AE137" t="s">
        <v>157</v>
      </c>
      <c r="AF137" t="s">
        <v>157</v>
      </c>
      <c r="AG137" t="s">
        <v>157</v>
      </c>
      <c r="AH137" t="s">
        <v>156</v>
      </c>
      <c r="AI137" t="s">
        <v>156</v>
      </c>
      <c r="AJ137" t="s">
        <v>156</v>
      </c>
      <c r="AK137" t="s">
        <v>156</v>
      </c>
      <c r="AL137" t="s">
        <v>316</v>
      </c>
      <c r="AM137" t="s">
        <v>156</v>
      </c>
      <c r="AN137" t="s">
        <v>156</v>
      </c>
      <c r="AO137" t="s">
        <v>157</v>
      </c>
      <c r="AP137" t="s">
        <v>157</v>
      </c>
      <c r="AQ137" t="s">
        <v>157</v>
      </c>
      <c r="AR137" t="s">
        <v>157</v>
      </c>
      <c r="AS137" t="s">
        <v>157</v>
      </c>
      <c r="AT137" t="s">
        <v>157</v>
      </c>
      <c r="AU137" t="s">
        <v>156</v>
      </c>
      <c r="AV137" t="s">
        <v>156</v>
      </c>
      <c r="AW137" t="s">
        <v>316</v>
      </c>
      <c r="AX137" t="s">
        <v>1049</v>
      </c>
      <c r="AY137" t="s">
        <v>157</v>
      </c>
      <c r="AZ137" t="s">
        <v>157</v>
      </c>
      <c r="BA137" t="s">
        <v>157</v>
      </c>
      <c r="BB137" t="s">
        <v>157</v>
      </c>
      <c r="BC137" t="s">
        <v>157</v>
      </c>
      <c r="BD137" t="s">
        <v>156</v>
      </c>
      <c r="BE137" t="s">
        <v>157</v>
      </c>
      <c r="BF137" t="s">
        <v>157</v>
      </c>
      <c r="BG137" t="s">
        <v>157</v>
      </c>
      <c r="BH137" t="s">
        <v>157</v>
      </c>
      <c r="BI137" t="s">
        <v>157</v>
      </c>
      <c r="BJ137" t="s">
        <v>157</v>
      </c>
      <c r="BK137" t="s">
        <v>157</v>
      </c>
      <c r="BL137" t="s">
        <v>157</v>
      </c>
      <c r="BM137" t="s">
        <v>156</v>
      </c>
      <c r="BN137" t="s">
        <v>156</v>
      </c>
      <c r="BO137" t="s">
        <v>316</v>
      </c>
      <c r="BP137" t="s">
        <v>1050</v>
      </c>
      <c r="BQ137" t="s">
        <v>157</v>
      </c>
      <c r="BR137" s="94">
        <v>43984</v>
      </c>
      <c r="BS137" t="s">
        <v>156</v>
      </c>
      <c r="BT137" t="s">
        <v>156</v>
      </c>
      <c r="BU137" t="s">
        <v>156</v>
      </c>
      <c r="BV137" t="s">
        <v>156</v>
      </c>
      <c r="BW137" t="s">
        <v>156</v>
      </c>
      <c r="BX137" t="s">
        <v>156</v>
      </c>
      <c r="BY137" t="s">
        <v>156</v>
      </c>
      <c r="BZ137" t="s">
        <v>316</v>
      </c>
      <c r="CA137"/>
      <c r="CB137"/>
      <c r="CC137"/>
      <c r="CD137"/>
      <c r="CE137"/>
      <c r="CF137"/>
      <c r="CG137"/>
      <c r="CH137"/>
      <c r="CI137"/>
      <c r="CJ137"/>
      <c r="CK137"/>
      <c r="CL137"/>
    </row>
    <row r="138" spans="1:90" x14ac:dyDescent="0.25">
      <c r="A138" t="s">
        <v>1051</v>
      </c>
      <c r="B138" t="s">
        <v>15</v>
      </c>
      <c r="C138" s="122">
        <v>43940.386281435189</v>
      </c>
      <c r="D138" t="s">
        <v>157</v>
      </c>
      <c r="E138" t="s">
        <v>157</v>
      </c>
      <c r="F138" t="s">
        <v>157</v>
      </c>
      <c r="G138" t="s">
        <v>156</v>
      </c>
      <c r="H138" t="s">
        <v>156</v>
      </c>
      <c r="I138" t="s">
        <v>157</v>
      </c>
      <c r="J138" t="s">
        <v>157</v>
      </c>
      <c r="K138" t="s">
        <v>156</v>
      </c>
      <c r="L138" t="s">
        <v>156</v>
      </c>
      <c r="M138" t="s">
        <v>157</v>
      </c>
      <c r="N138" t="s">
        <v>157</v>
      </c>
      <c r="O138" t="s">
        <v>157</v>
      </c>
      <c r="P138" t="s">
        <v>157</v>
      </c>
      <c r="Q138" t="s">
        <v>156</v>
      </c>
      <c r="R138" t="s">
        <v>156</v>
      </c>
      <c r="S138" t="s">
        <v>156</v>
      </c>
      <c r="T138" t="s">
        <v>156</v>
      </c>
      <c r="U138" t="s">
        <v>316</v>
      </c>
      <c r="V138" t="s">
        <v>316</v>
      </c>
      <c r="W138" t="s">
        <v>1052</v>
      </c>
      <c r="X138" t="s">
        <v>156</v>
      </c>
      <c r="Y138" t="s">
        <v>316</v>
      </c>
      <c r="Z138" t="s">
        <v>316</v>
      </c>
      <c r="AA138" t="s">
        <v>316</v>
      </c>
      <c r="AB138" t="s">
        <v>316</v>
      </c>
      <c r="AC138" t="s">
        <v>316</v>
      </c>
      <c r="AD138" t="s">
        <v>157</v>
      </c>
      <c r="AE138" t="s">
        <v>157</v>
      </c>
      <c r="AF138" t="s">
        <v>156</v>
      </c>
      <c r="AG138" t="s">
        <v>156</v>
      </c>
      <c r="AH138" t="s">
        <v>157</v>
      </c>
      <c r="AI138" t="s">
        <v>157</v>
      </c>
      <c r="AJ138" t="s">
        <v>156</v>
      </c>
      <c r="AK138" t="s">
        <v>156</v>
      </c>
      <c r="AL138" t="s">
        <v>1053</v>
      </c>
      <c r="AM138" t="s">
        <v>157</v>
      </c>
      <c r="AN138" t="s">
        <v>157</v>
      </c>
      <c r="AO138" t="s">
        <v>157</v>
      </c>
      <c r="AP138" t="s">
        <v>157</v>
      </c>
      <c r="AQ138" t="s">
        <v>157</v>
      </c>
      <c r="AR138" t="s">
        <v>157</v>
      </c>
      <c r="AS138" t="s">
        <v>157</v>
      </c>
      <c r="AT138" t="s">
        <v>157</v>
      </c>
      <c r="AU138" t="s">
        <v>156</v>
      </c>
      <c r="AV138" t="s">
        <v>156</v>
      </c>
      <c r="AW138" t="s">
        <v>1054</v>
      </c>
      <c r="AX138" t="s">
        <v>1055</v>
      </c>
      <c r="AY138" t="s">
        <v>157</v>
      </c>
      <c r="AZ138" t="s">
        <v>157</v>
      </c>
      <c r="BA138" t="s">
        <v>157</v>
      </c>
      <c r="BB138" t="s">
        <v>157</v>
      </c>
      <c r="BC138" t="s">
        <v>156</v>
      </c>
      <c r="BD138" t="s">
        <v>156</v>
      </c>
      <c r="BE138" t="s">
        <v>156</v>
      </c>
      <c r="BF138" t="s">
        <v>156</v>
      </c>
      <c r="BG138" t="s">
        <v>157</v>
      </c>
      <c r="BH138" t="s">
        <v>157</v>
      </c>
      <c r="BI138" t="s">
        <v>156</v>
      </c>
      <c r="BJ138" t="s">
        <v>156</v>
      </c>
      <c r="BK138" t="s">
        <v>157</v>
      </c>
      <c r="BL138" t="s">
        <v>157</v>
      </c>
      <c r="BM138" t="s">
        <v>156</v>
      </c>
      <c r="BN138" t="s">
        <v>156</v>
      </c>
      <c r="BO138" t="s">
        <v>316</v>
      </c>
      <c r="BP138" t="s">
        <v>1056</v>
      </c>
      <c r="BQ138" t="s">
        <v>316</v>
      </c>
      <c r="BS138" t="s">
        <v>316</v>
      </c>
      <c r="BT138" t="s">
        <v>316</v>
      </c>
      <c r="BU138" t="s">
        <v>316</v>
      </c>
      <c r="BV138" t="s">
        <v>316</v>
      </c>
      <c r="BW138" t="s">
        <v>316</v>
      </c>
      <c r="BX138" t="s">
        <v>316</v>
      </c>
      <c r="BY138" t="s">
        <v>316</v>
      </c>
      <c r="BZ138" t="s">
        <v>316</v>
      </c>
      <c r="CA138"/>
      <c r="CB138"/>
      <c r="CC138"/>
      <c r="CD138"/>
      <c r="CE138"/>
      <c r="CF138"/>
      <c r="CG138"/>
      <c r="CH138"/>
      <c r="CI138"/>
      <c r="CJ138"/>
      <c r="CK138"/>
      <c r="CL138"/>
    </row>
    <row r="139" spans="1:90" x14ac:dyDescent="0.25">
      <c r="A139" t="s">
        <v>1057</v>
      </c>
      <c r="B139" t="s">
        <v>15</v>
      </c>
      <c r="C139" s="122">
        <v>43965.523400520833</v>
      </c>
      <c r="D139" t="s">
        <v>157</v>
      </c>
      <c r="E139" t="s">
        <v>157</v>
      </c>
      <c r="F139" t="s">
        <v>156</v>
      </c>
      <c r="G139" t="s">
        <v>156</v>
      </c>
      <c r="H139" t="s">
        <v>156</v>
      </c>
      <c r="I139" t="s">
        <v>157</v>
      </c>
      <c r="J139" t="s">
        <v>157</v>
      </c>
      <c r="K139" t="s">
        <v>157</v>
      </c>
      <c r="L139" t="s">
        <v>157</v>
      </c>
      <c r="M139" t="s">
        <v>157</v>
      </c>
      <c r="N139" t="s">
        <v>157</v>
      </c>
      <c r="O139" t="s">
        <v>157</v>
      </c>
      <c r="P139" t="s">
        <v>157</v>
      </c>
      <c r="Q139" t="s">
        <v>156</v>
      </c>
      <c r="R139" t="s">
        <v>156</v>
      </c>
      <c r="S139" t="s">
        <v>156</v>
      </c>
      <c r="T139" t="s">
        <v>156</v>
      </c>
      <c r="U139" t="s">
        <v>316</v>
      </c>
      <c r="V139" t="s">
        <v>316</v>
      </c>
      <c r="W139" t="s">
        <v>1058</v>
      </c>
      <c r="X139" t="s">
        <v>156</v>
      </c>
      <c r="Y139" t="s">
        <v>156</v>
      </c>
      <c r="Z139" t="s">
        <v>156</v>
      </c>
      <c r="AA139" t="s">
        <v>156</v>
      </c>
      <c r="AB139" t="s">
        <v>156</v>
      </c>
      <c r="AC139" t="s">
        <v>156</v>
      </c>
      <c r="AD139" t="s">
        <v>157</v>
      </c>
      <c r="AE139" t="s">
        <v>157</v>
      </c>
      <c r="AF139" t="s">
        <v>157</v>
      </c>
      <c r="AG139" t="s">
        <v>157</v>
      </c>
      <c r="AH139" t="s">
        <v>157</v>
      </c>
      <c r="AI139" t="s">
        <v>157</v>
      </c>
      <c r="AJ139" t="s">
        <v>156</v>
      </c>
      <c r="AK139" t="s">
        <v>156</v>
      </c>
      <c r="AL139" t="s">
        <v>316</v>
      </c>
      <c r="AM139" t="s">
        <v>156</v>
      </c>
      <c r="AN139" t="s">
        <v>156</v>
      </c>
      <c r="AO139" t="s">
        <v>156</v>
      </c>
      <c r="AP139" t="s">
        <v>156</v>
      </c>
      <c r="AQ139" t="s">
        <v>157</v>
      </c>
      <c r="AR139" t="s">
        <v>156</v>
      </c>
      <c r="AS139" t="s">
        <v>157</v>
      </c>
      <c r="AT139" t="s">
        <v>157</v>
      </c>
      <c r="AU139" t="s">
        <v>156</v>
      </c>
      <c r="AV139" t="s">
        <v>156</v>
      </c>
      <c r="AW139" t="s">
        <v>316</v>
      </c>
      <c r="AX139" t="s">
        <v>1059</v>
      </c>
      <c r="AY139" t="s">
        <v>157</v>
      </c>
      <c r="AZ139" t="s">
        <v>157</v>
      </c>
      <c r="BA139" t="s">
        <v>157</v>
      </c>
      <c r="BB139" t="s">
        <v>157</v>
      </c>
      <c r="BC139" t="s">
        <v>156</v>
      </c>
      <c r="BD139" t="s">
        <v>156</v>
      </c>
      <c r="BE139" t="s">
        <v>157</v>
      </c>
      <c r="BF139" t="s">
        <v>156</v>
      </c>
      <c r="BG139" t="s">
        <v>157</v>
      </c>
      <c r="BH139" t="s">
        <v>157</v>
      </c>
      <c r="BI139" t="s">
        <v>157</v>
      </c>
      <c r="BJ139" t="s">
        <v>157</v>
      </c>
      <c r="BK139" t="s">
        <v>157</v>
      </c>
      <c r="BL139" t="s">
        <v>157</v>
      </c>
      <c r="BM139" t="s">
        <v>156</v>
      </c>
      <c r="BN139" t="s">
        <v>156</v>
      </c>
      <c r="BO139" t="s">
        <v>316</v>
      </c>
      <c r="BP139" t="s">
        <v>1060</v>
      </c>
      <c r="BQ139" t="s">
        <v>156</v>
      </c>
      <c r="BS139" t="s">
        <v>157</v>
      </c>
      <c r="BT139" t="s">
        <v>157</v>
      </c>
      <c r="BU139" t="s">
        <v>156</v>
      </c>
      <c r="BV139" t="s">
        <v>156</v>
      </c>
      <c r="BW139" t="s">
        <v>157</v>
      </c>
      <c r="BX139" t="s">
        <v>157</v>
      </c>
      <c r="BY139" t="s">
        <v>156</v>
      </c>
      <c r="BZ139" t="s">
        <v>1061</v>
      </c>
      <c r="CA139"/>
      <c r="CB139"/>
      <c r="CC139"/>
      <c r="CD139"/>
      <c r="CE139"/>
      <c r="CF139"/>
      <c r="CG139"/>
      <c r="CH139"/>
      <c r="CI139"/>
      <c r="CJ139"/>
      <c r="CK139"/>
      <c r="CL139"/>
    </row>
  </sheetData>
  <autoFilter ref="A5:BZ134" xr:uid="{C360A67F-A275-43A4-9478-D8572A7386C8}"/>
  <mergeCells count="61">
    <mergeCell ref="AM1:AX1"/>
    <mergeCell ref="AY1:BR1"/>
    <mergeCell ref="BS1:BZ1"/>
    <mergeCell ref="D2:D4"/>
    <mergeCell ref="E2:U2"/>
    <mergeCell ref="V2:V4"/>
    <mergeCell ref="W2:W4"/>
    <mergeCell ref="AD3:AE3"/>
    <mergeCell ref="AF3:AG3"/>
    <mergeCell ref="AH3:AI3"/>
    <mergeCell ref="BW3:BW4"/>
    <mergeCell ref="O3:P3"/>
    <mergeCell ref="Q3:R3"/>
    <mergeCell ref="S3:T3"/>
    <mergeCell ref="U3:U4"/>
    <mergeCell ref="Y3:Y4"/>
    <mergeCell ref="A1:A3"/>
    <mergeCell ref="E1:AL1"/>
    <mergeCell ref="BT3:BT4"/>
    <mergeCell ref="BU3:BU4"/>
    <mergeCell ref="BV3:BV4"/>
    <mergeCell ref="X2:X4"/>
    <mergeCell ref="Y2:AC2"/>
    <mergeCell ref="AD2:AL2"/>
    <mergeCell ref="AM2:AW2"/>
    <mergeCell ref="AX2:AX4"/>
    <mergeCell ref="AY2:BO2"/>
    <mergeCell ref="E3:F3"/>
    <mergeCell ref="G3:H3"/>
    <mergeCell ref="I3:J3"/>
    <mergeCell ref="K3:L3"/>
    <mergeCell ref="M3:N3"/>
    <mergeCell ref="Z3:Z4"/>
    <mergeCell ref="AA3:AA4"/>
    <mergeCell ref="AB3:AB4"/>
    <mergeCell ref="AC3:AC4"/>
    <mergeCell ref="AJ3:AK3"/>
    <mergeCell ref="AM3:AN3"/>
    <mergeCell ref="AO3:AP3"/>
    <mergeCell ref="AQ3:AR3"/>
    <mergeCell ref="AS3:AT3"/>
    <mergeCell ref="AL3:AL4"/>
    <mergeCell ref="AU3:AV3"/>
    <mergeCell ref="AW3:AW4"/>
    <mergeCell ref="AY3:AZ3"/>
    <mergeCell ref="BA3:BB3"/>
    <mergeCell ref="BC3:BD3"/>
    <mergeCell ref="BE3:BF3"/>
    <mergeCell ref="BG3:BH3"/>
    <mergeCell ref="BI3:BJ3"/>
    <mergeCell ref="BK3:BL3"/>
    <mergeCell ref="BM3:BN3"/>
    <mergeCell ref="BZ2:BZ4"/>
    <mergeCell ref="BO3:BO4"/>
    <mergeCell ref="BS3:BS4"/>
    <mergeCell ref="BP2:BP4"/>
    <mergeCell ref="BQ2:BQ4"/>
    <mergeCell ref="BR2:BR4"/>
    <mergeCell ref="BS2:BY2"/>
    <mergeCell ref="BX3:BX4"/>
    <mergeCell ref="BY3:BY4"/>
  </mergeCells>
  <dataValidations count="1">
    <dataValidation allowBlank="1" showInputMessage="1" showErrorMessage="1" sqref="AM3" xr:uid="{D8073364-372A-463D-B56C-462635A9D8F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8898-5634-4C2D-A056-5CAAF96C806C}">
  <dimension ref="A1:L46"/>
  <sheetViews>
    <sheetView topLeftCell="A20" workbookViewId="0">
      <selection activeCell="G22" sqref="G22"/>
    </sheetView>
  </sheetViews>
  <sheetFormatPr defaultColWidth="8.7109375" defaultRowHeight="15" x14ac:dyDescent="0.25"/>
  <cols>
    <col min="1" max="1" width="28.7109375" customWidth="1"/>
  </cols>
  <sheetData>
    <row r="1" spans="1:9" x14ac:dyDescent="0.25">
      <c r="A1" t="s">
        <v>231</v>
      </c>
      <c r="B1" t="s">
        <v>9</v>
      </c>
      <c r="C1" t="s">
        <v>10</v>
      </c>
      <c r="D1" t="s">
        <v>11</v>
      </c>
      <c r="E1" t="s">
        <v>12</v>
      </c>
      <c r="F1" t="s">
        <v>13</v>
      </c>
      <c r="G1" t="s">
        <v>14</v>
      </c>
      <c r="H1" t="s">
        <v>15</v>
      </c>
      <c r="I1" t="s">
        <v>154</v>
      </c>
    </row>
    <row r="2" spans="1:9" x14ac:dyDescent="0.25">
      <c r="B2" t="s">
        <v>153</v>
      </c>
      <c r="C2" t="s">
        <v>153</v>
      </c>
      <c r="D2" t="s">
        <v>153</v>
      </c>
      <c r="E2" t="s">
        <v>153</v>
      </c>
      <c r="F2" t="s">
        <v>153</v>
      </c>
      <c r="G2" t="s">
        <v>153</v>
      </c>
      <c r="H2" t="s">
        <v>153</v>
      </c>
      <c r="I2" t="s">
        <v>153</v>
      </c>
    </row>
    <row r="3" spans="1:9" x14ac:dyDescent="0.25">
      <c r="A3" t="s">
        <v>1062</v>
      </c>
      <c r="B3">
        <v>13</v>
      </c>
      <c r="C3">
        <v>9</v>
      </c>
      <c r="D3">
        <v>16</v>
      </c>
      <c r="E3">
        <v>16</v>
      </c>
      <c r="F3">
        <v>10</v>
      </c>
      <c r="G3">
        <v>6</v>
      </c>
      <c r="H3">
        <v>18</v>
      </c>
      <c r="I3">
        <v>88</v>
      </c>
    </row>
    <row r="4" spans="1:9" x14ac:dyDescent="0.25">
      <c r="A4" t="s">
        <v>23</v>
      </c>
      <c r="B4">
        <v>10</v>
      </c>
      <c r="C4">
        <v>9</v>
      </c>
      <c r="D4">
        <v>17</v>
      </c>
      <c r="E4">
        <v>16</v>
      </c>
      <c r="F4">
        <v>12</v>
      </c>
      <c r="G4">
        <v>6</v>
      </c>
      <c r="H4">
        <v>19</v>
      </c>
      <c r="I4">
        <v>89</v>
      </c>
    </row>
    <row r="6" spans="1:9" x14ac:dyDescent="0.25">
      <c r="A6" t="s">
        <v>1062</v>
      </c>
    </row>
    <row r="7" spans="1:9" x14ac:dyDescent="0.25">
      <c r="A7" t="s">
        <v>23</v>
      </c>
    </row>
    <row r="9" spans="1:9" x14ac:dyDescent="0.25">
      <c r="A9" t="s">
        <v>231</v>
      </c>
      <c r="C9" t="s">
        <v>22</v>
      </c>
      <c r="F9" t="s">
        <v>23</v>
      </c>
      <c r="G9" t="s">
        <v>23</v>
      </c>
    </row>
    <row r="10" spans="1:9" x14ac:dyDescent="0.25">
      <c r="C10" t="s">
        <v>1063</v>
      </c>
      <c r="D10" t="s">
        <v>24</v>
      </c>
      <c r="F10" t="s">
        <v>1063</v>
      </c>
      <c r="G10" t="s">
        <v>24</v>
      </c>
    </row>
    <row r="11" spans="1:9" x14ac:dyDescent="0.25">
      <c r="A11" t="s">
        <v>9</v>
      </c>
      <c r="C11">
        <v>13</v>
      </c>
      <c r="D11" s="78">
        <f>C11/'Global Overview'!$C6</f>
        <v>0.48148148148148145</v>
      </c>
      <c r="F11">
        <v>10</v>
      </c>
      <c r="G11" s="78">
        <f>F11/'Global Overview'!$C6</f>
        <v>0.37037037037037035</v>
      </c>
    </row>
    <row r="12" spans="1:9" x14ac:dyDescent="0.25">
      <c r="A12" t="s">
        <v>10</v>
      </c>
      <c r="C12">
        <v>9</v>
      </c>
      <c r="D12" s="78">
        <f>C12/'Global Overview'!$C7</f>
        <v>0.47368421052631576</v>
      </c>
      <c r="F12">
        <v>9</v>
      </c>
      <c r="G12" s="78">
        <f>F12/'Global Overview'!$C7</f>
        <v>0.47368421052631576</v>
      </c>
    </row>
    <row r="13" spans="1:9" x14ac:dyDescent="0.25">
      <c r="A13" t="s">
        <v>11</v>
      </c>
      <c r="C13">
        <v>16</v>
      </c>
      <c r="D13" s="78">
        <f>C13/'Global Overview'!$C8</f>
        <v>0.8</v>
      </c>
      <c r="F13">
        <v>17</v>
      </c>
      <c r="G13" s="78">
        <f>F13/'Global Overview'!$C8</f>
        <v>0.85</v>
      </c>
    </row>
    <row r="14" spans="1:9" x14ac:dyDescent="0.25">
      <c r="A14" t="s">
        <v>12</v>
      </c>
      <c r="C14">
        <v>16</v>
      </c>
      <c r="D14" s="78">
        <f>C14/'Global Overview'!$C9</f>
        <v>0.72727272727272729</v>
      </c>
      <c r="F14">
        <v>16</v>
      </c>
      <c r="G14" s="78">
        <f>F14/'Global Overview'!$C9</f>
        <v>0.72727272727272729</v>
      </c>
    </row>
    <row r="15" spans="1:9" x14ac:dyDescent="0.25">
      <c r="A15" t="s">
        <v>13</v>
      </c>
      <c r="C15">
        <v>10</v>
      </c>
      <c r="D15" s="78">
        <f>C15/'Global Overview'!$C10</f>
        <v>0.66666666666666663</v>
      </c>
      <c r="F15">
        <v>12</v>
      </c>
      <c r="G15" s="78">
        <f>F15/'Global Overview'!$C10</f>
        <v>0.8</v>
      </c>
    </row>
    <row r="16" spans="1:9" x14ac:dyDescent="0.25">
      <c r="A16" t="s">
        <v>14</v>
      </c>
      <c r="C16">
        <v>6</v>
      </c>
      <c r="D16" s="78">
        <f>C16/'Global Overview'!$C11</f>
        <v>0.75</v>
      </c>
      <c r="F16">
        <v>6</v>
      </c>
      <c r="G16" s="78">
        <f>F16/'Global Overview'!$C11</f>
        <v>0.75</v>
      </c>
    </row>
    <row r="17" spans="1:12" x14ac:dyDescent="0.25">
      <c r="A17" t="s">
        <v>15</v>
      </c>
      <c r="C17">
        <v>18</v>
      </c>
      <c r="D17" s="78">
        <f>C17/'Global Overview'!$C12</f>
        <v>0.78260869565217395</v>
      </c>
      <c r="F17">
        <v>19</v>
      </c>
      <c r="G17" s="78">
        <f>F17/'Global Overview'!$C12</f>
        <v>0.82608695652173914</v>
      </c>
    </row>
    <row r="18" spans="1:12" x14ac:dyDescent="0.25">
      <c r="A18" t="s">
        <v>154</v>
      </c>
      <c r="C18">
        <v>88</v>
      </c>
      <c r="D18" s="78">
        <f>C18/'Global Overview'!$C13</f>
        <v>0.65671641791044777</v>
      </c>
      <c r="F18">
        <v>89</v>
      </c>
      <c r="G18" s="78">
        <f>F18/'Global Overview'!$C13</f>
        <v>0.66417910447761197</v>
      </c>
    </row>
    <row r="24" spans="1:12" x14ac:dyDescent="0.25">
      <c r="B24" s="181" t="s">
        <v>1064</v>
      </c>
      <c r="C24" s="181"/>
      <c r="D24" s="181"/>
      <c r="E24" s="181"/>
    </row>
    <row r="25" spans="1:12" x14ac:dyDescent="0.25">
      <c r="A25" t="s">
        <v>67</v>
      </c>
      <c r="B25" t="s">
        <v>22</v>
      </c>
      <c r="D25" t="s">
        <v>23</v>
      </c>
      <c r="I25" t="s">
        <v>1065</v>
      </c>
      <c r="K25" t="s">
        <v>1064</v>
      </c>
    </row>
    <row r="26" spans="1:12" x14ac:dyDescent="0.25">
      <c r="B26" t="s">
        <v>4</v>
      </c>
      <c r="C26" t="s">
        <v>24</v>
      </c>
      <c r="D26" t="s">
        <v>4</v>
      </c>
      <c r="E26" t="s">
        <v>24</v>
      </c>
      <c r="I26" t="s">
        <v>4</v>
      </c>
      <c r="J26" t="s">
        <v>24</v>
      </c>
      <c r="K26" t="s">
        <v>4</v>
      </c>
      <c r="L26" t="s">
        <v>24</v>
      </c>
    </row>
    <row r="27" spans="1:12" x14ac:dyDescent="0.25">
      <c r="A27" t="s">
        <v>68</v>
      </c>
      <c r="B27">
        <v>67</v>
      </c>
      <c r="C27">
        <v>0.51500000000000001</v>
      </c>
      <c r="D27">
        <v>72</v>
      </c>
      <c r="E27">
        <v>0.55399999999999994</v>
      </c>
      <c r="I27">
        <v>48</v>
      </c>
      <c r="J27" s="78">
        <v>0.44900000000000001</v>
      </c>
      <c r="K27">
        <v>67</v>
      </c>
      <c r="L27" s="78">
        <v>0.51500000000000001</v>
      </c>
    </row>
    <row r="28" spans="1:12" x14ac:dyDescent="0.25">
      <c r="A28" t="s">
        <v>69</v>
      </c>
      <c r="B28">
        <v>82</v>
      </c>
      <c r="C28">
        <v>0.63100000000000001</v>
      </c>
      <c r="D28">
        <v>87</v>
      </c>
      <c r="E28">
        <v>0.66900000000000004</v>
      </c>
      <c r="I28">
        <v>60</v>
      </c>
      <c r="J28" s="78">
        <v>0.56100000000000005</v>
      </c>
      <c r="K28">
        <v>82</v>
      </c>
      <c r="L28" s="78">
        <v>0.63100000000000001</v>
      </c>
    </row>
    <row r="29" spans="1:12" x14ac:dyDescent="0.25">
      <c r="A29" t="s">
        <v>70</v>
      </c>
      <c r="B29">
        <v>41</v>
      </c>
      <c r="C29">
        <v>0.315</v>
      </c>
      <c r="D29">
        <v>26</v>
      </c>
      <c r="E29">
        <v>0.2</v>
      </c>
      <c r="I29">
        <v>27</v>
      </c>
      <c r="J29" s="78">
        <v>0.252</v>
      </c>
      <c r="K29">
        <v>41</v>
      </c>
      <c r="L29" s="78">
        <v>0.315</v>
      </c>
    </row>
    <row r="30" spans="1:12" x14ac:dyDescent="0.25">
      <c r="A30" t="s">
        <v>71</v>
      </c>
      <c r="B30">
        <v>65</v>
      </c>
      <c r="C30">
        <v>0.5</v>
      </c>
      <c r="D30">
        <v>69</v>
      </c>
      <c r="E30">
        <v>0.53100000000000003</v>
      </c>
      <c r="I30">
        <v>41</v>
      </c>
      <c r="J30" s="78">
        <v>0.38299999999999995</v>
      </c>
      <c r="K30">
        <v>65</v>
      </c>
      <c r="L30" s="78">
        <v>0.5</v>
      </c>
    </row>
    <row r="31" spans="1:12" x14ac:dyDescent="0.25">
      <c r="A31" t="s">
        <v>72</v>
      </c>
      <c r="B31">
        <v>51</v>
      </c>
      <c r="C31">
        <v>0.39200000000000002</v>
      </c>
      <c r="D31">
        <v>54</v>
      </c>
      <c r="E31">
        <v>0.41499999999999998</v>
      </c>
      <c r="I31">
        <v>41</v>
      </c>
      <c r="J31" s="78">
        <v>0.38299999999999995</v>
      </c>
      <c r="K31">
        <v>51</v>
      </c>
      <c r="L31" s="78">
        <v>0.39200000000000002</v>
      </c>
    </row>
    <row r="32" spans="1:12" x14ac:dyDescent="0.25">
      <c r="A32" t="s">
        <v>73</v>
      </c>
      <c r="B32">
        <v>43</v>
      </c>
      <c r="C32">
        <v>0.33100000000000002</v>
      </c>
      <c r="D32">
        <v>55</v>
      </c>
      <c r="E32">
        <v>0.42299999999999999</v>
      </c>
      <c r="I32">
        <v>32</v>
      </c>
      <c r="J32" s="78">
        <v>0.29899999999999999</v>
      </c>
      <c r="K32">
        <v>43</v>
      </c>
      <c r="L32" s="78">
        <v>0.33100000000000002</v>
      </c>
    </row>
    <row r="33" spans="1:12" x14ac:dyDescent="0.25">
      <c r="A33" t="s">
        <v>74</v>
      </c>
      <c r="B33">
        <v>61</v>
      </c>
      <c r="C33">
        <v>0.46899999999999997</v>
      </c>
      <c r="D33">
        <v>59</v>
      </c>
      <c r="E33">
        <v>0.45399999999999996</v>
      </c>
      <c r="I33">
        <v>45</v>
      </c>
      <c r="J33" s="78">
        <v>0.42100000000000004</v>
      </c>
      <c r="K33">
        <v>61</v>
      </c>
      <c r="L33" s="78">
        <v>0.46899999999999997</v>
      </c>
    </row>
    <row r="34" spans="1:12" x14ac:dyDescent="0.25">
      <c r="A34" t="s">
        <v>37</v>
      </c>
      <c r="B34">
        <v>19</v>
      </c>
      <c r="C34">
        <v>0.14599999999999999</v>
      </c>
      <c r="D34">
        <v>14</v>
      </c>
      <c r="E34">
        <v>0.10800000000000001</v>
      </c>
      <c r="I34">
        <v>13</v>
      </c>
      <c r="J34" s="78">
        <v>0.121</v>
      </c>
      <c r="K34">
        <v>19</v>
      </c>
      <c r="L34" s="78">
        <v>0.14599999999999999</v>
      </c>
    </row>
    <row r="36" spans="1:12" x14ac:dyDescent="0.25">
      <c r="B36" s="181" t="s">
        <v>1065</v>
      </c>
      <c r="C36" s="181"/>
      <c r="D36" s="181"/>
      <c r="E36" s="181"/>
    </row>
    <row r="37" spans="1:12" x14ac:dyDescent="0.25">
      <c r="A37" t="s">
        <v>67</v>
      </c>
      <c r="B37" t="s">
        <v>22</v>
      </c>
      <c r="D37" t="s">
        <v>23</v>
      </c>
    </row>
    <row r="38" spans="1:12" x14ac:dyDescent="0.25">
      <c r="B38" t="s">
        <v>4</v>
      </c>
      <c r="C38" t="s">
        <v>24</v>
      </c>
      <c r="D38" t="s">
        <v>4</v>
      </c>
      <c r="E38" t="s">
        <v>24</v>
      </c>
    </row>
    <row r="39" spans="1:12" x14ac:dyDescent="0.25">
      <c r="A39" t="s">
        <v>68</v>
      </c>
      <c r="B39">
        <v>48</v>
      </c>
      <c r="C39">
        <v>0.44900000000000001</v>
      </c>
      <c r="D39">
        <v>52</v>
      </c>
      <c r="E39">
        <v>0.48599999999999999</v>
      </c>
    </row>
    <row r="40" spans="1:12" x14ac:dyDescent="0.25">
      <c r="A40" t="s">
        <v>69</v>
      </c>
      <c r="B40">
        <v>60</v>
      </c>
      <c r="C40">
        <v>0.56100000000000005</v>
      </c>
      <c r="D40">
        <v>64</v>
      </c>
      <c r="E40">
        <v>0.59799999999999998</v>
      </c>
    </row>
    <row r="41" spans="1:12" x14ac:dyDescent="0.25">
      <c r="A41" t="s">
        <v>70</v>
      </c>
      <c r="B41">
        <v>27</v>
      </c>
      <c r="C41">
        <v>0.252</v>
      </c>
      <c r="D41">
        <v>20</v>
      </c>
      <c r="E41">
        <v>0.187</v>
      </c>
    </row>
    <row r="42" spans="1:12" x14ac:dyDescent="0.25">
      <c r="A42" t="s">
        <v>71</v>
      </c>
      <c r="B42">
        <v>41</v>
      </c>
      <c r="C42">
        <v>0.38299999999999995</v>
      </c>
      <c r="D42">
        <v>43</v>
      </c>
      <c r="E42">
        <v>0.40200000000000002</v>
      </c>
    </row>
    <row r="43" spans="1:12" x14ac:dyDescent="0.25">
      <c r="A43" t="s">
        <v>72</v>
      </c>
      <c r="B43">
        <v>41</v>
      </c>
      <c r="C43">
        <v>0.38299999999999995</v>
      </c>
      <c r="D43">
        <v>43</v>
      </c>
      <c r="E43">
        <v>0.40200000000000002</v>
      </c>
    </row>
    <row r="44" spans="1:12" x14ac:dyDescent="0.25">
      <c r="A44" t="s">
        <v>73</v>
      </c>
      <c r="B44">
        <v>32</v>
      </c>
      <c r="C44">
        <v>0.29899999999999999</v>
      </c>
      <c r="D44">
        <v>42</v>
      </c>
      <c r="E44">
        <v>0.39299999999999996</v>
      </c>
    </row>
    <row r="45" spans="1:12" x14ac:dyDescent="0.25">
      <c r="A45" t="s">
        <v>74</v>
      </c>
      <c r="B45">
        <v>45</v>
      </c>
      <c r="C45">
        <v>0.42100000000000004</v>
      </c>
      <c r="D45">
        <v>43</v>
      </c>
      <c r="E45">
        <v>0.40200000000000002</v>
      </c>
    </row>
    <row r="46" spans="1:12" x14ac:dyDescent="0.25">
      <c r="A46" t="s">
        <v>37</v>
      </c>
      <c r="B46">
        <v>13</v>
      </c>
      <c r="C46">
        <v>0.121</v>
      </c>
      <c r="D46">
        <v>9</v>
      </c>
      <c r="E46">
        <v>8.4000000000000005E-2</v>
      </c>
    </row>
  </sheetData>
  <mergeCells count="2">
    <mergeCell ref="B24:E24"/>
    <mergeCell ref="B36:E3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21375-66B3-4D9D-B28C-67E2B076F90E}">
  <dimension ref="A1:I66"/>
  <sheetViews>
    <sheetView workbookViewId="0">
      <selection activeCell="A13" sqref="A13"/>
    </sheetView>
  </sheetViews>
  <sheetFormatPr defaultColWidth="8.7109375" defaultRowHeight="15" x14ac:dyDescent="0.25"/>
  <cols>
    <col min="1" max="1" width="35.7109375" customWidth="1"/>
    <col min="2" max="5" width="13.140625" customWidth="1"/>
    <col min="6" max="6" width="11.7109375" customWidth="1"/>
    <col min="7" max="7" width="12.28515625" customWidth="1"/>
    <col min="8" max="17" width="11.140625" customWidth="1"/>
  </cols>
  <sheetData>
    <row r="1" spans="1:9" ht="17.25" x14ac:dyDescent="0.3">
      <c r="A1" s="137" t="s">
        <v>1066</v>
      </c>
      <c r="B1" s="137"/>
      <c r="C1" s="137"/>
      <c r="D1" s="137"/>
      <c r="E1" s="137"/>
      <c r="F1" s="137"/>
      <c r="G1" s="22"/>
      <c r="H1" s="22"/>
      <c r="I1" s="22"/>
    </row>
    <row r="3" spans="1:9" x14ac:dyDescent="0.25">
      <c r="A3" s="184" t="s">
        <v>1067</v>
      </c>
      <c r="B3" s="184"/>
      <c r="C3" s="184"/>
      <c r="D3" s="184"/>
      <c r="E3" s="184"/>
    </row>
    <row r="4" spans="1:9" ht="14.65" customHeight="1" x14ac:dyDescent="0.25">
      <c r="A4" s="129" t="s">
        <v>60</v>
      </c>
      <c r="B4" s="132" t="s">
        <v>22</v>
      </c>
      <c r="C4" s="133"/>
      <c r="D4" s="132" t="s">
        <v>23</v>
      </c>
      <c r="E4" s="133"/>
    </row>
    <row r="5" spans="1:9" x14ac:dyDescent="0.25">
      <c r="A5" s="130"/>
      <c r="B5" s="124" t="s">
        <v>4</v>
      </c>
      <c r="C5" s="124" t="s">
        <v>24</v>
      </c>
      <c r="D5" s="124" t="s">
        <v>4</v>
      </c>
      <c r="E5" s="124" t="s">
        <v>24</v>
      </c>
    </row>
    <row r="6" spans="1:9" x14ac:dyDescent="0.25">
      <c r="A6" s="76" t="s">
        <v>61</v>
      </c>
      <c r="B6" s="11">
        <f>'Global Overview'!B102</f>
        <v>57</v>
      </c>
      <c r="C6" s="77">
        <f>'Global Overview'!C102</f>
        <v>0.42499999999999999</v>
      </c>
      <c r="D6" s="11">
        <f>'Global Overview'!D102</f>
        <v>27</v>
      </c>
      <c r="E6" s="77">
        <f>'Global Overview'!E102</f>
        <v>0.20100000000000001</v>
      </c>
    </row>
    <row r="7" spans="1:9" x14ac:dyDescent="0.25">
      <c r="A7" s="76" t="s">
        <v>62</v>
      </c>
      <c r="B7" s="11">
        <f>'Global Overview'!B103</f>
        <v>66</v>
      </c>
      <c r="C7" s="77">
        <f>'Global Overview'!C103</f>
        <v>0.49299999999999999</v>
      </c>
      <c r="D7" s="11">
        <f>'Global Overview'!D103</f>
        <v>82</v>
      </c>
      <c r="E7" s="77">
        <f>'Global Overview'!E103</f>
        <v>0.61199999999999999</v>
      </c>
    </row>
    <row r="8" spans="1:9" x14ac:dyDescent="0.25">
      <c r="A8" s="115" t="s">
        <v>63</v>
      </c>
      <c r="B8" s="57">
        <f>'Global Overview'!B104</f>
        <v>81</v>
      </c>
      <c r="C8" s="116">
        <f>'Global Overview'!C104</f>
        <v>0.60399999999999998</v>
      </c>
      <c r="D8" s="57">
        <f>'Global Overview'!D104</f>
        <v>90</v>
      </c>
      <c r="E8" s="116">
        <f>'Global Overview'!E104</f>
        <v>0.67200000000000004</v>
      </c>
    </row>
    <row r="9" spans="1:9" x14ac:dyDescent="0.25">
      <c r="A9" s="115" t="s">
        <v>64</v>
      </c>
      <c r="B9" s="57">
        <f>'Global Overview'!B105</f>
        <v>87</v>
      </c>
      <c r="C9" s="116">
        <f>'Global Overview'!C105</f>
        <v>0.64900000000000002</v>
      </c>
      <c r="D9" s="57">
        <f>'Global Overview'!D105</f>
        <v>92</v>
      </c>
      <c r="E9" s="116">
        <f>'Global Overview'!E105</f>
        <v>0.68700000000000006</v>
      </c>
    </row>
    <row r="10" spans="1:9" x14ac:dyDescent="0.25">
      <c r="A10" s="76" t="s">
        <v>37</v>
      </c>
      <c r="B10" s="11">
        <f>'Global Overview'!B106</f>
        <v>22</v>
      </c>
      <c r="C10" s="77">
        <f>'Global Overview'!C106</f>
        <v>0.16399999999999998</v>
      </c>
      <c r="D10" s="11">
        <f>'Global Overview'!D106</f>
        <v>22</v>
      </c>
      <c r="E10" s="77">
        <f>'Global Overview'!E106</f>
        <v>0.16399999999999998</v>
      </c>
    </row>
    <row r="12" spans="1:9" x14ac:dyDescent="0.25">
      <c r="A12" s="104"/>
      <c r="B12" s="55"/>
      <c r="C12" s="67"/>
      <c r="D12" s="55"/>
      <c r="E12" s="67"/>
    </row>
    <row r="13" spans="1:9" x14ac:dyDescent="0.25">
      <c r="A13" s="104"/>
      <c r="B13" s="55"/>
      <c r="C13" s="67"/>
      <c r="D13" s="55"/>
      <c r="E13" s="67"/>
    </row>
    <row r="14" spans="1:9" ht="14.65" customHeight="1" x14ac:dyDescent="0.25">
      <c r="A14" s="34"/>
      <c r="B14" s="34"/>
      <c r="C14" s="34"/>
      <c r="D14" s="34"/>
      <c r="E14" s="34"/>
      <c r="F14" s="5"/>
      <c r="G14" s="5"/>
      <c r="H14" s="5"/>
    </row>
    <row r="15" spans="1:9" s="5" customFormat="1" ht="14.65" customHeight="1" x14ac:dyDescent="0.25">
      <c r="F15" s="15"/>
      <c r="G15" s="15"/>
      <c r="H15" s="15"/>
    </row>
    <row r="16" spans="1:9" ht="14.65" customHeight="1" x14ac:dyDescent="0.25">
      <c r="F16" s="5"/>
      <c r="G16" s="5"/>
      <c r="H16" s="5"/>
    </row>
    <row r="17" spans="1:5" x14ac:dyDescent="0.25">
      <c r="A17" s="139" t="s">
        <v>1068</v>
      </c>
      <c r="B17" s="139"/>
      <c r="C17" s="139"/>
      <c r="D17" s="139"/>
      <c r="E17" s="139"/>
    </row>
    <row r="18" spans="1:5" x14ac:dyDescent="0.25">
      <c r="A18" s="182" t="s">
        <v>3</v>
      </c>
      <c r="B18" s="132" t="s">
        <v>22</v>
      </c>
      <c r="C18" s="133"/>
      <c r="D18" s="132" t="s">
        <v>23</v>
      </c>
      <c r="E18" s="133"/>
    </row>
    <row r="19" spans="1:5" x14ac:dyDescent="0.25">
      <c r="A19" s="183"/>
      <c r="B19" s="124" t="s">
        <v>4</v>
      </c>
      <c r="C19" s="124" t="s">
        <v>46</v>
      </c>
      <c r="D19" s="124" t="s">
        <v>4</v>
      </c>
      <c r="E19" s="124" t="s">
        <v>46</v>
      </c>
    </row>
    <row r="20" spans="1:5" x14ac:dyDescent="0.25">
      <c r="A20" s="25" t="s">
        <v>9</v>
      </c>
      <c r="B20" s="11">
        <f>SUMIF(stata_output!$B$961:$I$961,'Health &amp; Well-being'!$A20,stata_output!$B$964:$I$964)</f>
        <v>3</v>
      </c>
      <c r="C20" s="12">
        <f>B20/'Global Overview'!$C6</f>
        <v>0.1111111111111111</v>
      </c>
      <c r="D20" s="11">
        <f>SUMIF(stata_output!$B$961:$I$961,'Health &amp; Well-being'!$A20,stata_output!$B$999:$I$999)</f>
        <v>1</v>
      </c>
      <c r="E20" s="12">
        <f>D20/'Global Overview'!$C6</f>
        <v>3.7037037037037035E-2</v>
      </c>
    </row>
    <row r="21" spans="1:5" x14ac:dyDescent="0.25">
      <c r="A21" s="25" t="s">
        <v>10</v>
      </c>
      <c r="B21" s="11">
        <f>SUMIF(stata_output!$B$961:$I$961,'Health &amp; Well-being'!$A21,stata_output!$B$964:$I$964)</f>
        <v>6</v>
      </c>
      <c r="C21" s="12">
        <f>B21/'Global Overview'!$C7</f>
        <v>0.31578947368421051</v>
      </c>
      <c r="D21" s="11">
        <f>SUMIF(stata_output!$B$961:$I$961,'Health &amp; Well-being'!$A21,stata_output!$B$999:$I$999)</f>
        <v>5</v>
      </c>
      <c r="E21" s="12">
        <f>D21/'Global Overview'!$C7</f>
        <v>0.26315789473684209</v>
      </c>
    </row>
    <row r="22" spans="1:5" x14ac:dyDescent="0.25">
      <c r="A22" s="25" t="s">
        <v>11</v>
      </c>
      <c r="B22" s="11">
        <f>SUMIF(stata_output!$B$961:$I$961,'Health &amp; Well-being'!$A22,stata_output!$B$964:$I$964)</f>
        <v>11</v>
      </c>
      <c r="C22" s="12">
        <f>B22/'Global Overview'!$C8</f>
        <v>0.55000000000000004</v>
      </c>
      <c r="D22" s="11">
        <f>SUMIF(stata_output!$B$961:$I$961,'Health &amp; Well-being'!$A22,stata_output!$B$999:$I$999)</f>
        <v>5</v>
      </c>
      <c r="E22" s="12">
        <f>D22/'Global Overview'!$C8</f>
        <v>0.25</v>
      </c>
    </row>
    <row r="23" spans="1:5" x14ac:dyDescent="0.25">
      <c r="A23" s="25" t="s">
        <v>12</v>
      </c>
      <c r="B23" s="11">
        <f>SUMIF(stata_output!$B$961:$I$961,'Health &amp; Well-being'!$A23,stata_output!$B$964:$I$964)</f>
        <v>16</v>
      </c>
      <c r="C23" s="12">
        <f>B23/'Global Overview'!$C9</f>
        <v>0.72727272727272729</v>
      </c>
      <c r="D23" s="11">
        <f>SUMIF(stata_output!$B$961:$I$961,'Health &amp; Well-being'!$A23,stata_output!$B$999:$I$999)</f>
        <v>8</v>
      </c>
      <c r="E23" s="12">
        <f>D23/'Global Overview'!$C9</f>
        <v>0.36363636363636365</v>
      </c>
    </row>
    <row r="24" spans="1:5" x14ac:dyDescent="0.25">
      <c r="A24" s="25" t="s">
        <v>13</v>
      </c>
      <c r="B24" s="11">
        <f>SUMIF(stata_output!$B$961:$I$961,'Health &amp; Well-being'!$A24,stata_output!$B$964:$I$964)</f>
        <v>5</v>
      </c>
      <c r="C24" s="12">
        <f>B24/'Global Overview'!$C10</f>
        <v>0.33333333333333331</v>
      </c>
      <c r="D24" s="11">
        <f>SUMIF(stata_output!$B$961:$I$961,'Health &amp; Well-being'!$A24,stata_output!$B$999:$I$999)</f>
        <v>2</v>
      </c>
      <c r="E24" s="12">
        <f>D24/'Global Overview'!$C10</f>
        <v>0.13333333333333333</v>
      </c>
    </row>
    <row r="25" spans="1:5" x14ac:dyDescent="0.25">
      <c r="A25" s="25" t="s">
        <v>14</v>
      </c>
      <c r="B25" s="11">
        <f>SUMIF(stata_output!$B$961:$I$961,'Health &amp; Well-being'!$A25,stata_output!$B$964:$I$964)</f>
        <v>4</v>
      </c>
      <c r="C25" s="12">
        <f>B25/'Global Overview'!$C11</f>
        <v>0.5</v>
      </c>
      <c r="D25" s="11">
        <f>SUMIF(stata_output!$B$961:$I$961,'Health &amp; Well-being'!$A25,stata_output!$B$999:$I$999)</f>
        <v>1</v>
      </c>
      <c r="E25" s="12">
        <f>D25/'Global Overview'!$C11</f>
        <v>0.125</v>
      </c>
    </row>
    <row r="26" spans="1:5" x14ac:dyDescent="0.25">
      <c r="A26" s="25" t="s">
        <v>15</v>
      </c>
      <c r="B26" s="11">
        <f>SUMIF(stata_output!$B$961:$I$961,'Health &amp; Well-being'!$A26,stata_output!$B$964:$I$964)</f>
        <v>12</v>
      </c>
      <c r="C26" s="12">
        <f>B26/'Global Overview'!$C12</f>
        <v>0.52173913043478259</v>
      </c>
      <c r="D26" s="11">
        <f>SUMIF(stata_output!$B$961:$I$961,'Health &amp; Well-being'!$A26,stata_output!$B$999:$I$999)</f>
        <v>5</v>
      </c>
      <c r="E26" s="12">
        <f>D26/'Global Overview'!$C12</f>
        <v>0.21739130434782608</v>
      </c>
    </row>
    <row r="27" spans="1:5" x14ac:dyDescent="0.25">
      <c r="A27" s="59" t="s">
        <v>16</v>
      </c>
      <c r="B27" s="75">
        <f>SUMIF(stata_output!$B$961:$I$961,'Health &amp; Well-being'!$A27,stata_output!$B$964:$I$964)</f>
        <v>57</v>
      </c>
      <c r="C27" s="18">
        <f>B27/'Global Overview'!$C13</f>
        <v>0.42537313432835822</v>
      </c>
      <c r="D27" s="75">
        <f>SUMIF(stata_output!$B$961:$I$961,'Health &amp; Well-being'!$A27,stata_output!$B$999:$I$999)</f>
        <v>27</v>
      </c>
      <c r="E27" s="18">
        <f>D27/'Global Overview'!$C13</f>
        <v>0.20149253731343283</v>
      </c>
    </row>
    <row r="30" spans="1:5" x14ac:dyDescent="0.25">
      <c r="A30" s="139" t="s">
        <v>1069</v>
      </c>
      <c r="B30" s="139"/>
      <c r="C30" s="139"/>
      <c r="D30" s="139"/>
      <c r="E30" s="139"/>
    </row>
    <row r="31" spans="1:5" x14ac:dyDescent="0.25">
      <c r="A31" s="182" t="s">
        <v>3</v>
      </c>
      <c r="B31" s="132" t="s">
        <v>22</v>
      </c>
      <c r="C31" s="133"/>
      <c r="D31" s="132" t="s">
        <v>23</v>
      </c>
      <c r="E31" s="133"/>
    </row>
    <row r="32" spans="1:5" x14ac:dyDescent="0.25">
      <c r="A32" s="183"/>
      <c r="B32" s="124" t="s">
        <v>4</v>
      </c>
      <c r="C32" s="124" t="s">
        <v>46</v>
      </c>
      <c r="D32" s="124" t="s">
        <v>4</v>
      </c>
      <c r="E32" s="124" t="s">
        <v>46</v>
      </c>
    </row>
    <row r="33" spans="1:5" x14ac:dyDescent="0.25">
      <c r="A33" s="25" t="s">
        <v>9</v>
      </c>
      <c r="B33" s="11">
        <f>SUMIF(stata_output!$B$961:$I$961,'Health &amp; Well-being'!$A33,stata_output!$B$971:$I$971)</f>
        <v>8</v>
      </c>
      <c r="C33" s="12">
        <f>B33/'Global Overview'!$C6</f>
        <v>0.29629629629629628</v>
      </c>
      <c r="D33" s="11">
        <f>SUMIF(stata_output!$B$961:$I$961,'Health &amp; Well-being'!$A33,stata_output!$B$1006:$I$1006)</f>
        <v>10</v>
      </c>
      <c r="E33" s="12">
        <f>D33/'Global Overview'!$C6</f>
        <v>0.37037037037037035</v>
      </c>
    </row>
    <row r="34" spans="1:5" x14ac:dyDescent="0.25">
      <c r="A34" s="25" t="s">
        <v>10</v>
      </c>
      <c r="B34" s="11">
        <f>SUMIF(stata_output!$B$961:$I$961,'Health &amp; Well-being'!$A34,stata_output!$B$971:$I$971)</f>
        <v>9</v>
      </c>
      <c r="C34" s="12">
        <f>B34/'Global Overview'!$C7</f>
        <v>0.47368421052631576</v>
      </c>
      <c r="D34" s="11">
        <f>SUMIF(stata_output!$B$961:$I$961,'Health &amp; Well-being'!$A34,stata_output!$B$1006:$I$1006)</f>
        <v>12</v>
      </c>
      <c r="E34" s="12">
        <f>D34/'Global Overview'!$C7</f>
        <v>0.63157894736842102</v>
      </c>
    </row>
    <row r="35" spans="1:5" x14ac:dyDescent="0.25">
      <c r="A35" s="25" t="s">
        <v>11</v>
      </c>
      <c r="B35" s="11">
        <f>SUMIF(stata_output!$B$961:$I$961,'Health &amp; Well-being'!$A35,stata_output!$B$971:$I$971)</f>
        <v>14</v>
      </c>
      <c r="C35" s="12">
        <f>B35/'Global Overview'!$C8</f>
        <v>0.7</v>
      </c>
      <c r="D35" s="11">
        <f>SUMIF(stata_output!$B$961:$I$961,'Health &amp; Well-being'!$A35,stata_output!$B$1006:$I$1006)</f>
        <v>16</v>
      </c>
      <c r="E35" s="12">
        <f>D35/'Global Overview'!$C8</f>
        <v>0.8</v>
      </c>
    </row>
    <row r="36" spans="1:5" x14ac:dyDescent="0.25">
      <c r="A36" s="25" t="s">
        <v>12</v>
      </c>
      <c r="B36" s="11">
        <f>SUMIF(stata_output!$B$961:$I$961,'Health &amp; Well-being'!$A36,stata_output!$B$971:$I$971)</f>
        <v>8</v>
      </c>
      <c r="C36" s="12">
        <f>B36/'Global Overview'!$C9</f>
        <v>0.36363636363636365</v>
      </c>
      <c r="D36" s="11">
        <f>SUMIF(stata_output!$B$961:$I$961,'Health &amp; Well-being'!$A36,stata_output!$B$1006:$I$1006)</f>
        <v>11</v>
      </c>
      <c r="E36" s="12">
        <f>D36/'Global Overview'!$C9</f>
        <v>0.5</v>
      </c>
    </row>
    <row r="37" spans="1:5" x14ac:dyDescent="0.25">
      <c r="A37" s="25" t="s">
        <v>13</v>
      </c>
      <c r="B37" s="11">
        <f>SUMIF(stata_output!$B$961:$I$961,'Health &amp; Well-being'!$A37,stata_output!$B$971:$I$971)</f>
        <v>6</v>
      </c>
      <c r="C37" s="12">
        <f>B37/'Global Overview'!$C10</f>
        <v>0.4</v>
      </c>
      <c r="D37" s="11">
        <f>SUMIF(stata_output!$B$961:$I$961,'Health &amp; Well-being'!$A37,stata_output!$B$1006:$I$1006)</f>
        <v>8</v>
      </c>
      <c r="E37" s="12">
        <f>D37/'Global Overview'!$C10</f>
        <v>0.53333333333333333</v>
      </c>
    </row>
    <row r="38" spans="1:5" x14ac:dyDescent="0.25">
      <c r="A38" s="25" t="s">
        <v>14</v>
      </c>
      <c r="B38" s="11">
        <f>SUMIF(stata_output!$B$961:$I$961,'Health &amp; Well-being'!$A38,stata_output!$B$971:$I$971)</f>
        <v>5</v>
      </c>
      <c r="C38" s="12">
        <f>B38/'Global Overview'!$C11</f>
        <v>0.625</v>
      </c>
      <c r="D38" s="11">
        <f>SUMIF(stata_output!$B$961:$I$961,'Health &amp; Well-being'!$A38,stata_output!$B$1006:$I$1006)</f>
        <v>8</v>
      </c>
      <c r="E38" s="12">
        <f>D38/'Global Overview'!$C11</f>
        <v>1</v>
      </c>
    </row>
    <row r="39" spans="1:5" x14ac:dyDescent="0.25">
      <c r="A39" s="25" t="s">
        <v>15</v>
      </c>
      <c r="B39" s="11">
        <f>SUMIF(stata_output!$B$961:$I$961,'Health &amp; Well-being'!$A39,stata_output!$B$971:$I$971)</f>
        <v>16</v>
      </c>
      <c r="C39" s="12">
        <f>B39/'Global Overview'!$C12</f>
        <v>0.69565217391304346</v>
      </c>
      <c r="D39" s="11">
        <f>SUMIF(stata_output!$B$961:$I$961,'Health &amp; Well-being'!$A39,stata_output!$B$1006:$I$1006)</f>
        <v>17</v>
      </c>
      <c r="E39" s="12">
        <f>D39/'Global Overview'!$C12</f>
        <v>0.73913043478260865</v>
      </c>
    </row>
    <row r="40" spans="1:5" x14ac:dyDescent="0.25">
      <c r="A40" s="59" t="s">
        <v>16</v>
      </c>
      <c r="B40" s="75">
        <f>SUMIF(stata_output!$B$961:$I$961,'Health &amp; Well-being'!$A40,stata_output!$B$971:$I$971)</f>
        <v>66</v>
      </c>
      <c r="C40" s="18">
        <f>B40/'Global Overview'!$C13</f>
        <v>0.4925373134328358</v>
      </c>
      <c r="D40" s="75">
        <f>SUMIF(stata_output!$B$961:$I$961,'Health &amp; Well-being'!$A40,stata_output!$B$1006:$I$1006)</f>
        <v>82</v>
      </c>
      <c r="E40" s="18">
        <f>D40/'Global Overview'!$C13</f>
        <v>0.61194029850746268</v>
      </c>
    </row>
    <row r="43" spans="1:5" x14ac:dyDescent="0.25">
      <c r="A43" s="28" t="s">
        <v>1070</v>
      </c>
      <c r="B43" s="28"/>
      <c r="C43" s="28"/>
    </row>
    <row r="44" spans="1:5" x14ac:dyDescent="0.25">
      <c r="A44" s="182" t="s">
        <v>3</v>
      </c>
      <c r="B44" s="132" t="s">
        <v>22</v>
      </c>
      <c r="C44" s="133"/>
      <c r="D44" s="132" t="s">
        <v>23</v>
      </c>
      <c r="E44" s="133"/>
    </row>
    <row r="45" spans="1:5" x14ac:dyDescent="0.25">
      <c r="A45" s="183"/>
      <c r="B45" s="124" t="s">
        <v>4</v>
      </c>
      <c r="C45" s="124" t="s">
        <v>46</v>
      </c>
      <c r="D45" s="124" t="s">
        <v>4</v>
      </c>
      <c r="E45" s="124" t="s">
        <v>46</v>
      </c>
    </row>
    <row r="46" spans="1:5" x14ac:dyDescent="0.25">
      <c r="A46" s="25" t="s">
        <v>9</v>
      </c>
      <c r="B46" s="11">
        <f>SUMIF(stata_output!$B$961:$I$961,'Health &amp; Well-being'!$A46,stata_output!$B$978:$I$978)</f>
        <v>12</v>
      </c>
      <c r="C46" s="12">
        <f>B46/'Global Overview'!$C6</f>
        <v>0.44444444444444442</v>
      </c>
      <c r="D46" s="11">
        <f>SUMIF(stata_output!$B$961:$I$961,'Health &amp; Well-being'!$A46,stata_output!$B$1013:$I$1013)</f>
        <v>12</v>
      </c>
      <c r="E46" s="12">
        <f>D46/'Global Overview'!$C6</f>
        <v>0.44444444444444442</v>
      </c>
    </row>
    <row r="47" spans="1:5" x14ac:dyDescent="0.25">
      <c r="A47" s="25" t="s">
        <v>10</v>
      </c>
      <c r="B47" s="11">
        <f>SUMIF(stata_output!$B$961:$I$961,'Health &amp; Well-being'!$A47,stata_output!$B$978:$I$978)</f>
        <v>15</v>
      </c>
      <c r="C47" s="12">
        <f>B47/'Global Overview'!$C7</f>
        <v>0.78947368421052633</v>
      </c>
      <c r="D47" s="11">
        <f>SUMIF(stata_output!$B$961:$I$961,'Health &amp; Well-being'!$A47,stata_output!$B$1013:$I$1013)</f>
        <v>16</v>
      </c>
      <c r="E47" s="12">
        <f>D47/'Global Overview'!$C7</f>
        <v>0.84210526315789469</v>
      </c>
    </row>
    <row r="48" spans="1:5" x14ac:dyDescent="0.25">
      <c r="A48" s="25" t="s">
        <v>11</v>
      </c>
      <c r="B48" s="11">
        <f>SUMIF(stata_output!$B$961:$I$961,'Health &amp; Well-being'!$A48,stata_output!$B$978:$I$978)</f>
        <v>14</v>
      </c>
      <c r="C48" s="12">
        <f>B48/'Global Overview'!$C8</f>
        <v>0.7</v>
      </c>
      <c r="D48" s="11">
        <f>SUMIF(stata_output!$B$961:$I$961,'Health &amp; Well-being'!$A48,stata_output!$B$1013:$I$1013)</f>
        <v>14</v>
      </c>
      <c r="E48" s="12">
        <f>D48/'Global Overview'!$C8</f>
        <v>0.7</v>
      </c>
    </row>
    <row r="49" spans="1:5" x14ac:dyDescent="0.25">
      <c r="A49" s="25" t="s">
        <v>12</v>
      </c>
      <c r="B49" s="11">
        <f>SUMIF(stata_output!$B$961:$I$961,'Health &amp; Well-being'!$A49,stata_output!$B$978:$I$978)</f>
        <v>12</v>
      </c>
      <c r="C49" s="12">
        <f>B49/'Global Overview'!$C9</f>
        <v>0.54545454545454541</v>
      </c>
      <c r="D49" s="11">
        <f>SUMIF(stata_output!$B$961:$I$961,'Health &amp; Well-being'!$A49,stata_output!$B$1013:$I$1013)</f>
        <v>15</v>
      </c>
      <c r="E49" s="12">
        <f>D49/'Global Overview'!$C9</f>
        <v>0.68181818181818177</v>
      </c>
    </row>
    <row r="50" spans="1:5" x14ac:dyDescent="0.25">
      <c r="A50" s="25" t="s">
        <v>13</v>
      </c>
      <c r="B50" s="11">
        <f>SUMIF(stata_output!$B$961:$I$961,'Health &amp; Well-being'!$A50,stata_output!$B$978:$I$978)</f>
        <v>7</v>
      </c>
      <c r="C50" s="12">
        <f>B50/'Global Overview'!$C10</f>
        <v>0.46666666666666667</v>
      </c>
      <c r="D50" s="11">
        <f>SUMIF(stata_output!$B$961:$I$961,'Health &amp; Well-being'!$A50,stata_output!$B$1013:$I$1013)</f>
        <v>10</v>
      </c>
      <c r="E50" s="12">
        <f>D50/'Global Overview'!$C10</f>
        <v>0.66666666666666663</v>
      </c>
    </row>
    <row r="51" spans="1:5" x14ac:dyDescent="0.25">
      <c r="A51" s="25" t="s">
        <v>14</v>
      </c>
      <c r="B51" s="11">
        <f>SUMIF(stata_output!$B$961:$I$961,'Health &amp; Well-being'!$A51,stata_output!$B$978:$I$978)</f>
        <v>4</v>
      </c>
      <c r="C51" s="12">
        <f>B51/'Global Overview'!$C11</f>
        <v>0.5</v>
      </c>
      <c r="D51" s="11">
        <f>SUMIF(stata_output!$B$961:$I$961,'Health &amp; Well-being'!$A51,stata_output!$B$1013:$I$1013)</f>
        <v>8</v>
      </c>
      <c r="E51" s="12">
        <f>D51/'Global Overview'!$C11</f>
        <v>1</v>
      </c>
    </row>
    <row r="52" spans="1:5" x14ac:dyDescent="0.25">
      <c r="A52" s="25" t="s">
        <v>15</v>
      </c>
      <c r="B52" s="11">
        <f>SUMIF(stata_output!$B$961:$I$961,'Health &amp; Well-being'!$A52,stata_output!$B$978:$I$978)</f>
        <v>17</v>
      </c>
      <c r="C52" s="12">
        <f>B52/'Global Overview'!$C12</f>
        <v>0.73913043478260865</v>
      </c>
      <c r="D52" s="11">
        <f>SUMIF(stata_output!$B$961:$I$961,'Health &amp; Well-being'!$A52,stata_output!$B$1013:$I$1013)</f>
        <v>15</v>
      </c>
      <c r="E52" s="12">
        <f>D52/'Global Overview'!$C12</f>
        <v>0.65217391304347827</v>
      </c>
    </row>
    <row r="53" spans="1:5" x14ac:dyDescent="0.25">
      <c r="A53" s="59" t="s">
        <v>16</v>
      </c>
      <c r="B53" s="75">
        <f>SUMIF(stata_output!$B$961:$I$961,'Health &amp; Well-being'!$A53,stata_output!$B$978:$I$978)</f>
        <v>81</v>
      </c>
      <c r="C53" s="18">
        <f>B53/'Global Overview'!$C13</f>
        <v>0.60447761194029848</v>
      </c>
      <c r="D53" s="75">
        <f>SUMIF(stata_output!$B$961:$I$961,'Health &amp; Well-being'!$A53,stata_output!$B$1013:$I$1013)</f>
        <v>90</v>
      </c>
      <c r="E53" s="18">
        <f>D53/'Global Overview'!$C13</f>
        <v>0.67164179104477617</v>
      </c>
    </row>
    <row r="56" spans="1:5" x14ac:dyDescent="0.25">
      <c r="A56" s="139" t="s">
        <v>1071</v>
      </c>
      <c r="B56" s="139"/>
      <c r="C56" s="139"/>
      <c r="D56" s="139"/>
      <c r="E56" s="139"/>
    </row>
    <row r="57" spans="1:5" x14ac:dyDescent="0.25">
      <c r="A57" s="182" t="s">
        <v>3</v>
      </c>
      <c r="B57" s="132" t="s">
        <v>22</v>
      </c>
      <c r="C57" s="133"/>
      <c r="D57" s="132" t="s">
        <v>23</v>
      </c>
      <c r="E57" s="133"/>
    </row>
    <row r="58" spans="1:5" x14ac:dyDescent="0.25">
      <c r="A58" s="183"/>
      <c r="B58" s="124" t="s">
        <v>4</v>
      </c>
      <c r="C58" s="124" t="s">
        <v>46</v>
      </c>
      <c r="D58" s="124" t="s">
        <v>4</v>
      </c>
      <c r="E58" s="124" t="s">
        <v>46</v>
      </c>
    </row>
    <row r="59" spans="1:5" x14ac:dyDescent="0.25">
      <c r="A59" s="25" t="s">
        <v>9</v>
      </c>
      <c r="B59" s="11">
        <f>SUMIF(stata_output!$B$961:$I$961,'Health &amp; Well-being'!$A59,stata_output!$B$985:$I$985)</f>
        <v>17</v>
      </c>
      <c r="C59" s="12">
        <f>B59/'Global Overview'!$C6</f>
        <v>0.62962962962962965</v>
      </c>
      <c r="D59" s="11">
        <f>SUMIF(stata_output!$B$961:$I$961,'Health &amp; Well-being'!$A59,stata_output!$B$1020:$I$1020)</f>
        <v>17</v>
      </c>
      <c r="E59" s="12">
        <f>D59/'Global Overview'!$C6</f>
        <v>0.62962962962962965</v>
      </c>
    </row>
    <row r="60" spans="1:5" x14ac:dyDescent="0.25">
      <c r="A60" s="25" t="s">
        <v>10</v>
      </c>
      <c r="B60" s="11">
        <f>SUMIF(stata_output!$B$961:$I$961,'Health &amp; Well-being'!$A60,stata_output!$B$985:$I$985)</f>
        <v>7</v>
      </c>
      <c r="C60" s="12">
        <f>B60/'Global Overview'!$C7</f>
        <v>0.36842105263157893</v>
      </c>
      <c r="D60" s="11">
        <f>SUMIF(stata_output!$B$961:$I$961,'Health &amp; Well-being'!$A60,stata_output!$B$1020:$I$1020)</f>
        <v>9</v>
      </c>
      <c r="E60" s="12">
        <f>D60/'Global Overview'!$C7</f>
        <v>0.47368421052631576</v>
      </c>
    </row>
    <row r="61" spans="1:5" x14ac:dyDescent="0.25">
      <c r="A61" s="25" t="s">
        <v>11</v>
      </c>
      <c r="B61" s="11">
        <f>SUMIF(stata_output!$B$961:$I$961,'Health &amp; Well-being'!$A61,stata_output!$B$985:$I$985)</f>
        <v>15</v>
      </c>
      <c r="C61" s="12">
        <f>B61/'Global Overview'!$C8</f>
        <v>0.75</v>
      </c>
      <c r="D61" s="11">
        <f>SUMIF(stata_output!$B$961:$I$961,'Health &amp; Well-being'!$A61,stata_output!$B$1020:$I$1020)</f>
        <v>14</v>
      </c>
      <c r="E61" s="12">
        <f>D61/'Global Overview'!$C8</f>
        <v>0.7</v>
      </c>
    </row>
    <row r="62" spans="1:5" x14ac:dyDescent="0.25">
      <c r="A62" s="25" t="s">
        <v>12</v>
      </c>
      <c r="B62" s="11">
        <f>SUMIF(stata_output!$B$961:$I$961,'Health &amp; Well-being'!$A62,stata_output!$B$985:$I$985)</f>
        <v>12</v>
      </c>
      <c r="C62" s="12">
        <f>B62/'Global Overview'!$C9</f>
        <v>0.54545454545454541</v>
      </c>
      <c r="D62" s="11">
        <f>SUMIF(stata_output!$B$961:$I$961,'Health &amp; Well-being'!$A62,stata_output!$B$1020:$I$1020)</f>
        <v>13</v>
      </c>
      <c r="E62" s="12">
        <f>D62/'Global Overview'!$C9</f>
        <v>0.59090909090909094</v>
      </c>
    </row>
    <row r="63" spans="1:5" x14ac:dyDescent="0.25">
      <c r="A63" s="25" t="s">
        <v>13</v>
      </c>
      <c r="B63" s="11">
        <f>SUMIF(stata_output!$B$961:$I$961,'Health &amp; Well-being'!$A63,stata_output!$B$985:$I$985)</f>
        <v>10</v>
      </c>
      <c r="C63" s="12">
        <f>B63/'Global Overview'!$C10</f>
        <v>0.66666666666666663</v>
      </c>
      <c r="D63" s="11">
        <f>SUMIF(stata_output!$B$961:$I$961,'Health &amp; Well-being'!$A63,stata_output!$B$1020:$I$1020)</f>
        <v>12</v>
      </c>
      <c r="E63" s="12">
        <f>D63/'Global Overview'!$C10</f>
        <v>0.8</v>
      </c>
    </row>
    <row r="64" spans="1:5" x14ac:dyDescent="0.25">
      <c r="A64" s="25" t="s">
        <v>14</v>
      </c>
      <c r="B64" s="11">
        <f>SUMIF(stata_output!$B$961:$I$961,'Health &amp; Well-being'!$A64,stata_output!$B$985:$I$985)</f>
        <v>6</v>
      </c>
      <c r="C64" s="12">
        <f>B64/'Global Overview'!$C11</f>
        <v>0.75</v>
      </c>
      <c r="D64" s="11">
        <f>SUMIF(stata_output!$B$961:$I$961,'Health &amp; Well-being'!$A64,stata_output!$B$1020:$I$1020)</f>
        <v>8</v>
      </c>
      <c r="E64" s="12">
        <f>D64/'Global Overview'!$C11</f>
        <v>1</v>
      </c>
    </row>
    <row r="65" spans="1:5" x14ac:dyDescent="0.25">
      <c r="A65" s="25" t="s">
        <v>15</v>
      </c>
      <c r="B65" s="11">
        <f>SUMIF(stata_output!$B$961:$I$961,'Health &amp; Well-being'!$A65,stata_output!$B$985:$I$985)</f>
        <v>20</v>
      </c>
      <c r="C65" s="12">
        <f>B65/'Global Overview'!$C12</f>
        <v>0.86956521739130432</v>
      </c>
      <c r="D65" s="11">
        <f>SUMIF(stata_output!$B$961:$I$961,'Health &amp; Well-being'!$A65,stata_output!$B$1020:$I$1020)</f>
        <v>19</v>
      </c>
      <c r="E65" s="12">
        <f>D65/'Global Overview'!$C12</f>
        <v>0.82608695652173914</v>
      </c>
    </row>
    <row r="66" spans="1:5" x14ac:dyDescent="0.25">
      <c r="A66" s="59" t="s">
        <v>16</v>
      </c>
      <c r="B66" s="75">
        <f>SUMIF(stata_output!$B$961:$I$961,'Health &amp; Well-being'!$A66,stata_output!$B$985:$I$985)</f>
        <v>87</v>
      </c>
      <c r="C66" s="18">
        <f>B66/'Global Overview'!$C13</f>
        <v>0.64925373134328357</v>
      </c>
      <c r="D66" s="75">
        <f>SUMIF(stata_output!$B$961:$I$961,'Health &amp; Well-being'!$A66,stata_output!$B$1020:$I$1020)</f>
        <v>92</v>
      </c>
      <c r="E66" s="18">
        <f>D66/'Global Overview'!$C13</f>
        <v>0.68656716417910446</v>
      </c>
    </row>
  </sheetData>
  <mergeCells count="20">
    <mergeCell ref="A17:E17"/>
    <mergeCell ref="A3:E3"/>
    <mergeCell ref="B4:C4"/>
    <mergeCell ref="D4:E4"/>
    <mergeCell ref="A1:F1"/>
    <mergeCell ref="A4:A5"/>
    <mergeCell ref="B44:C44"/>
    <mergeCell ref="D44:E44"/>
    <mergeCell ref="B57:C57"/>
    <mergeCell ref="D57:E57"/>
    <mergeCell ref="A18:A19"/>
    <mergeCell ref="A31:A32"/>
    <mergeCell ref="A44:A45"/>
    <mergeCell ref="A57:A58"/>
    <mergeCell ref="A30:E30"/>
    <mergeCell ref="A56:E56"/>
    <mergeCell ref="B18:C18"/>
    <mergeCell ref="D18:E18"/>
    <mergeCell ref="B31:C31"/>
    <mergeCell ref="D31:E31"/>
  </mergeCells>
  <conditionalFormatting sqref="A23:A24 A62">
    <cfRule type="expression" dxfId="68" priority="41">
      <formula>NOT($A28=$A27)</formula>
    </cfRule>
  </conditionalFormatting>
  <conditionalFormatting sqref="A22">
    <cfRule type="expression" dxfId="67" priority="40">
      <formula>NOT($A27=#REF!)</formula>
    </cfRule>
  </conditionalFormatting>
  <conditionalFormatting sqref="A25">
    <cfRule type="expression" dxfId="66" priority="42">
      <formula>NOT(#REF!=$A29)</formula>
    </cfRule>
  </conditionalFormatting>
  <conditionalFormatting sqref="A26">
    <cfRule type="expression" dxfId="65" priority="43">
      <formula>NOT(#REF!=#REF!)</formula>
    </cfRule>
  </conditionalFormatting>
  <conditionalFormatting sqref="A36:A37">
    <cfRule type="expression" dxfId="64" priority="37">
      <formula>NOT($A41=$A40)</formula>
    </cfRule>
  </conditionalFormatting>
  <conditionalFormatting sqref="A35">
    <cfRule type="expression" dxfId="63" priority="36">
      <formula>NOT($A40=#REF!)</formula>
    </cfRule>
  </conditionalFormatting>
  <conditionalFormatting sqref="A38">
    <cfRule type="expression" dxfId="62" priority="38">
      <formula>NOT(#REF!=$A42)</formula>
    </cfRule>
  </conditionalFormatting>
  <conditionalFormatting sqref="A39">
    <cfRule type="expression" dxfId="61" priority="39">
      <formula>NOT(#REF!=#REF!)</formula>
    </cfRule>
  </conditionalFormatting>
  <conditionalFormatting sqref="A49:A50">
    <cfRule type="expression" dxfId="60" priority="33">
      <formula>NOT($A54=$A53)</formula>
    </cfRule>
  </conditionalFormatting>
  <conditionalFormatting sqref="A48">
    <cfRule type="expression" dxfId="59" priority="32">
      <formula>NOT($A53=#REF!)</formula>
    </cfRule>
  </conditionalFormatting>
  <conditionalFormatting sqref="A51">
    <cfRule type="expression" dxfId="58" priority="34">
      <formula>NOT(#REF!=$A55)</formula>
    </cfRule>
  </conditionalFormatting>
  <conditionalFormatting sqref="A52">
    <cfRule type="expression" dxfId="57" priority="35">
      <formula>NOT(#REF!=#REF!)</formula>
    </cfRule>
  </conditionalFormatting>
  <conditionalFormatting sqref="A61">
    <cfRule type="expression" dxfId="56" priority="28">
      <formula>NOT($A66=#REF!)</formula>
    </cfRule>
  </conditionalFormatting>
  <conditionalFormatting sqref="A65">
    <cfRule type="expression" dxfId="55" priority="31">
      <formula>NOT(#REF!=#REF!)</formula>
    </cfRule>
  </conditionalFormatting>
  <conditionalFormatting sqref="A63">
    <cfRule type="expression" dxfId="54" priority="779">
      <formula>NOT(#REF!=$A67)</formula>
    </cfRule>
  </conditionalFormatting>
  <conditionalFormatting sqref="A64">
    <cfRule type="expression" dxfId="53" priority="780">
      <formula>NOT(#REF!=#REF!)</formula>
    </cfRule>
  </conditionalFormatting>
  <pageMargins left="0.7" right="0.7" top="0.75" bottom="0.75" header="0.3" footer="0.3"/>
  <pageSetup paperSize="0" orientation="portrait"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0AB6-F51F-4754-8FAE-6ECA5D2A2CE3}">
  <dimension ref="A1:K153"/>
  <sheetViews>
    <sheetView workbookViewId="0">
      <pane ySplit="1" topLeftCell="A44" activePane="bottomLeft" state="frozen"/>
      <selection pane="bottomLeft" activeCell="H10" sqref="H10"/>
    </sheetView>
  </sheetViews>
  <sheetFormatPr defaultColWidth="8.42578125" defaultRowHeight="15" x14ac:dyDescent="0.25"/>
  <cols>
    <col min="1" max="1" width="8.42578125" style="2"/>
    <col min="2" max="2" width="32.42578125" style="2" customWidth="1"/>
    <col min="3" max="3" width="14.42578125" style="2" customWidth="1"/>
    <col min="7" max="7" width="10.42578125" style="53" customWidth="1"/>
    <col min="8" max="8" width="24.42578125" customWidth="1"/>
    <col min="9" max="9" width="18.42578125" style="36" customWidth="1"/>
    <col min="10" max="10" width="10.42578125" style="36" customWidth="1"/>
    <col min="11" max="11" width="17.42578125" style="36" customWidth="1"/>
  </cols>
  <sheetData>
    <row r="1" spans="1:11" x14ac:dyDescent="0.25">
      <c r="A1" s="48" t="s">
        <v>1072</v>
      </c>
      <c r="B1" s="48" t="s">
        <v>1073</v>
      </c>
      <c r="C1" s="49" t="s">
        <v>1074</v>
      </c>
      <c r="G1" s="50" t="s">
        <v>1075</v>
      </c>
      <c r="H1" s="1" t="s">
        <v>1076</v>
      </c>
      <c r="I1" s="40" t="s">
        <v>1077</v>
      </c>
      <c r="J1" s="43" t="s">
        <v>152</v>
      </c>
      <c r="K1" s="40" t="s">
        <v>1078</v>
      </c>
    </row>
    <row r="2" spans="1:11" ht="15.75" x14ac:dyDescent="0.25">
      <c r="A2" s="47">
        <v>1</v>
      </c>
      <c r="B2" s="45" t="s">
        <v>9</v>
      </c>
      <c r="C2" s="44">
        <f t="shared" ref="C2:C8" si="0">COUNTIF($J$2:$J$153,A2)</f>
        <v>27</v>
      </c>
      <c r="D2" s="4"/>
      <c r="G2" s="51">
        <v>138</v>
      </c>
      <c r="H2" t="s">
        <v>896</v>
      </c>
      <c r="I2" s="37">
        <v>1</v>
      </c>
      <c r="J2" s="42">
        <v>6</v>
      </c>
      <c r="K2" s="39"/>
    </row>
    <row r="3" spans="1:11" ht="15.75" x14ac:dyDescent="0.25">
      <c r="A3" s="47">
        <v>2</v>
      </c>
      <c r="B3" s="45" t="s">
        <v>10</v>
      </c>
      <c r="C3" s="44">
        <f t="shared" si="0"/>
        <v>21</v>
      </c>
      <c r="D3" s="4"/>
      <c r="G3" s="52">
        <v>40</v>
      </c>
      <c r="H3" t="s">
        <v>439</v>
      </c>
      <c r="I3" s="37">
        <v>0</v>
      </c>
      <c r="J3" s="38">
        <v>2</v>
      </c>
    </row>
    <row r="4" spans="1:11" ht="15.75" x14ac:dyDescent="0.25">
      <c r="A4" s="47">
        <v>3</v>
      </c>
      <c r="B4" s="45" t="s">
        <v>11</v>
      </c>
      <c r="C4" s="44">
        <f t="shared" si="0"/>
        <v>21</v>
      </c>
      <c r="D4" s="4"/>
      <c r="G4" s="52">
        <v>118</v>
      </c>
      <c r="H4" t="s">
        <v>811</v>
      </c>
      <c r="I4" s="37">
        <v>1</v>
      </c>
      <c r="J4" s="38">
        <v>5</v>
      </c>
      <c r="K4" s="39"/>
    </row>
    <row r="5" spans="1:11" ht="15.75" x14ac:dyDescent="0.25">
      <c r="A5" s="47">
        <v>4</v>
      </c>
      <c r="B5" s="45" t="s">
        <v>12</v>
      </c>
      <c r="C5" s="44">
        <f t="shared" si="0"/>
        <v>36</v>
      </c>
      <c r="D5" s="4"/>
      <c r="G5" s="52">
        <v>61</v>
      </c>
      <c r="H5" t="s">
        <v>1079</v>
      </c>
      <c r="I5" s="37">
        <v>0</v>
      </c>
      <c r="J5" s="38">
        <v>3</v>
      </c>
      <c r="K5" s="39"/>
    </row>
    <row r="6" spans="1:11" ht="15.75" x14ac:dyDescent="0.25">
      <c r="A6" s="47">
        <v>5</v>
      </c>
      <c r="B6" s="45" t="s">
        <v>13</v>
      </c>
      <c r="C6" s="44">
        <f t="shared" si="0"/>
        <v>15</v>
      </c>
      <c r="D6" s="4"/>
      <c r="G6" s="52">
        <v>82</v>
      </c>
      <c r="H6" t="s">
        <v>1080</v>
      </c>
      <c r="I6" s="37">
        <v>0</v>
      </c>
      <c r="J6" s="38">
        <v>4</v>
      </c>
      <c r="K6" s="36" t="s">
        <v>1081</v>
      </c>
    </row>
    <row r="7" spans="1:11" ht="15.75" x14ac:dyDescent="0.25">
      <c r="A7" s="47">
        <v>6</v>
      </c>
      <c r="B7" s="45" t="s">
        <v>14</v>
      </c>
      <c r="C7" s="44">
        <f t="shared" si="0"/>
        <v>8</v>
      </c>
      <c r="D7" s="4"/>
      <c r="G7" s="52">
        <v>83</v>
      </c>
      <c r="H7" t="s">
        <v>1082</v>
      </c>
      <c r="I7" s="37">
        <v>0</v>
      </c>
      <c r="J7" s="38">
        <v>4</v>
      </c>
      <c r="K7" s="36" t="s">
        <v>1081</v>
      </c>
    </row>
    <row r="8" spans="1:11" ht="15.75" x14ac:dyDescent="0.25">
      <c r="A8" s="47">
        <v>7</v>
      </c>
      <c r="B8" s="46" t="s">
        <v>15</v>
      </c>
      <c r="C8" s="44">
        <f t="shared" si="0"/>
        <v>24</v>
      </c>
      <c r="D8" s="4"/>
      <c r="G8" s="52">
        <v>84</v>
      </c>
      <c r="H8" t="s">
        <v>672</v>
      </c>
      <c r="I8" s="37">
        <v>1</v>
      </c>
      <c r="J8" s="38">
        <v>4</v>
      </c>
      <c r="K8" s="39"/>
    </row>
    <row r="9" spans="1:11" ht="15.75" x14ac:dyDescent="0.25">
      <c r="A9" s="126"/>
      <c r="B9" s="126"/>
      <c r="C9" s="126"/>
      <c r="G9" s="52">
        <v>41</v>
      </c>
      <c r="H9" t="s">
        <v>446</v>
      </c>
      <c r="I9" s="37">
        <v>0</v>
      </c>
      <c r="J9" s="38">
        <v>2</v>
      </c>
      <c r="K9" s="39"/>
    </row>
    <row r="10" spans="1:11" ht="15.75" x14ac:dyDescent="0.25">
      <c r="A10" s="126"/>
      <c r="B10" s="126"/>
      <c r="C10" s="126"/>
      <c r="G10" s="52">
        <v>42</v>
      </c>
      <c r="H10" t="s">
        <v>452</v>
      </c>
      <c r="I10" s="37">
        <v>1</v>
      </c>
      <c r="J10" s="38">
        <v>2</v>
      </c>
      <c r="K10" s="39"/>
    </row>
    <row r="11" spans="1:11" ht="15.75" x14ac:dyDescent="0.25">
      <c r="A11" s="126"/>
      <c r="B11" s="126"/>
      <c r="C11" s="126"/>
      <c r="G11" s="52">
        <v>139</v>
      </c>
      <c r="H11" t="s">
        <v>901</v>
      </c>
      <c r="I11" s="37">
        <v>1</v>
      </c>
      <c r="J11" s="38">
        <v>6</v>
      </c>
      <c r="K11" s="39"/>
    </row>
    <row r="12" spans="1:11" ht="15.75" x14ac:dyDescent="0.25">
      <c r="A12" s="126"/>
      <c r="B12" s="126"/>
      <c r="C12" s="126"/>
      <c r="G12" s="52">
        <v>85</v>
      </c>
      <c r="H12" t="s">
        <v>1083</v>
      </c>
      <c r="I12" s="37">
        <v>0</v>
      </c>
      <c r="J12" s="38">
        <v>4</v>
      </c>
      <c r="K12" s="36" t="s">
        <v>1081</v>
      </c>
    </row>
    <row r="13" spans="1:11" ht="15.75" x14ac:dyDescent="0.25">
      <c r="A13" s="126"/>
      <c r="B13" s="126"/>
      <c r="C13" s="126"/>
      <c r="G13" s="52">
        <v>43</v>
      </c>
      <c r="H13" t="s">
        <v>1084</v>
      </c>
      <c r="I13" s="37">
        <v>0</v>
      </c>
      <c r="J13" s="38">
        <v>2</v>
      </c>
      <c r="K13" s="39"/>
    </row>
    <row r="14" spans="1:11" ht="15.75" x14ac:dyDescent="0.25">
      <c r="A14" s="126"/>
      <c r="B14" s="126"/>
      <c r="C14" s="126"/>
      <c r="G14" s="52">
        <v>86</v>
      </c>
      <c r="H14" t="s">
        <v>1085</v>
      </c>
      <c r="I14" s="37">
        <v>0</v>
      </c>
      <c r="J14" s="38">
        <v>4</v>
      </c>
      <c r="K14" s="39"/>
    </row>
    <row r="15" spans="1:11" ht="15.75" x14ac:dyDescent="0.25">
      <c r="A15" s="126"/>
      <c r="B15" s="126"/>
      <c r="C15" s="126"/>
      <c r="G15" s="52">
        <v>146</v>
      </c>
      <c r="H15" t="s">
        <v>948</v>
      </c>
      <c r="I15" s="37">
        <v>0</v>
      </c>
      <c r="J15" s="38">
        <v>7</v>
      </c>
      <c r="K15" s="39"/>
    </row>
    <row r="16" spans="1:11" ht="15.75" x14ac:dyDescent="0.25">
      <c r="A16" s="126"/>
      <c r="B16" s="126"/>
      <c r="C16" s="126"/>
      <c r="G16" s="52">
        <v>140</v>
      </c>
      <c r="H16" t="s">
        <v>908</v>
      </c>
      <c r="I16" s="37">
        <v>1</v>
      </c>
      <c r="J16" s="38">
        <v>6</v>
      </c>
      <c r="K16" s="39"/>
    </row>
    <row r="17" spans="7:11" ht="15.75" x14ac:dyDescent="0.25">
      <c r="G17" s="52">
        <v>87</v>
      </c>
      <c r="H17" t="s">
        <v>676</v>
      </c>
      <c r="I17" s="37">
        <v>0</v>
      </c>
      <c r="J17" s="38">
        <v>4</v>
      </c>
      <c r="K17" s="39"/>
    </row>
    <row r="18" spans="7:11" ht="15.75" x14ac:dyDescent="0.25">
      <c r="G18" s="52">
        <v>44</v>
      </c>
      <c r="H18" t="s">
        <v>459</v>
      </c>
      <c r="I18" s="37">
        <v>1</v>
      </c>
      <c r="J18" s="38">
        <v>2</v>
      </c>
      <c r="K18" s="39"/>
    </row>
    <row r="19" spans="7:11" ht="15.75" x14ac:dyDescent="0.25">
      <c r="G19" s="52">
        <v>62</v>
      </c>
      <c r="H19" t="s">
        <v>558</v>
      </c>
      <c r="I19" s="37">
        <v>1</v>
      </c>
      <c r="J19" s="38">
        <v>3</v>
      </c>
      <c r="K19" s="39"/>
    </row>
    <row r="20" spans="7:11" ht="15.75" x14ac:dyDescent="0.25">
      <c r="G20" s="52">
        <v>88</v>
      </c>
      <c r="H20" t="s">
        <v>683</v>
      </c>
      <c r="I20" s="37">
        <v>1</v>
      </c>
      <c r="J20" s="38">
        <v>4</v>
      </c>
      <c r="K20" s="39"/>
    </row>
    <row r="21" spans="7:11" ht="15.75" x14ac:dyDescent="0.25">
      <c r="G21" s="52">
        <v>89</v>
      </c>
      <c r="H21" t="s">
        <v>1086</v>
      </c>
      <c r="I21" s="37">
        <v>0</v>
      </c>
      <c r="J21" s="38">
        <v>4</v>
      </c>
      <c r="K21" s="36" t="s">
        <v>1081</v>
      </c>
    </row>
    <row r="22" spans="7:11" ht="15.75" x14ac:dyDescent="0.25">
      <c r="G22" s="52">
        <v>45</v>
      </c>
      <c r="H22" t="s">
        <v>465</v>
      </c>
      <c r="I22" s="37">
        <v>1</v>
      </c>
      <c r="J22" s="38">
        <v>2</v>
      </c>
      <c r="K22" s="39"/>
    </row>
    <row r="23" spans="7:11" ht="15.75" x14ac:dyDescent="0.25">
      <c r="G23" s="52">
        <v>147</v>
      </c>
      <c r="H23" t="s">
        <v>952</v>
      </c>
      <c r="I23" s="37">
        <v>1</v>
      </c>
      <c r="J23" s="38">
        <v>7</v>
      </c>
      <c r="K23" s="39"/>
    </row>
    <row r="24" spans="7:11" ht="15.75" x14ac:dyDescent="0.25">
      <c r="G24" s="52">
        <v>63</v>
      </c>
      <c r="H24" t="s">
        <v>565</v>
      </c>
      <c r="I24" s="37">
        <v>1</v>
      </c>
      <c r="J24" s="38">
        <v>3</v>
      </c>
      <c r="K24" s="39"/>
    </row>
    <row r="25" spans="7:11" ht="15.75" x14ac:dyDescent="0.25">
      <c r="G25" s="52">
        <v>13</v>
      </c>
      <c r="H25" t="s">
        <v>315</v>
      </c>
      <c r="I25" s="37">
        <v>1</v>
      </c>
      <c r="J25" s="38">
        <v>1</v>
      </c>
      <c r="K25" s="39"/>
    </row>
    <row r="26" spans="7:11" ht="15.75" x14ac:dyDescent="0.25">
      <c r="G26" s="52">
        <v>148</v>
      </c>
      <c r="H26" t="s">
        <v>953</v>
      </c>
      <c r="I26" s="37">
        <v>0</v>
      </c>
      <c r="J26" s="38">
        <v>7</v>
      </c>
      <c r="K26" s="39"/>
    </row>
    <row r="27" spans="7:11" ht="15.75" x14ac:dyDescent="0.25">
      <c r="G27" s="52">
        <v>149</v>
      </c>
      <c r="H27" t="s">
        <v>1087</v>
      </c>
      <c r="I27" s="37">
        <v>0</v>
      </c>
      <c r="J27" s="38">
        <v>7</v>
      </c>
      <c r="K27" s="39"/>
    </row>
    <row r="28" spans="7:11" ht="15.75" x14ac:dyDescent="0.25">
      <c r="G28" s="52">
        <v>150</v>
      </c>
      <c r="H28" t="s">
        <v>960</v>
      </c>
      <c r="I28" s="37">
        <v>0</v>
      </c>
      <c r="J28" s="38">
        <v>7</v>
      </c>
      <c r="K28" s="39"/>
    </row>
    <row r="29" spans="7:11" ht="15.75" x14ac:dyDescent="0.25">
      <c r="G29" s="52">
        <v>151</v>
      </c>
      <c r="H29" t="s">
        <v>967</v>
      </c>
      <c r="I29" s="37">
        <v>1</v>
      </c>
      <c r="J29" s="38">
        <v>7</v>
      </c>
      <c r="K29" s="39"/>
    </row>
    <row r="30" spans="7:11" ht="15.75" x14ac:dyDescent="0.25">
      <c r="G30" s="52">
        <v>90</v>
      </c>
      <c r="H30" t="s">
        <v>1088</v>
      </c>
      <c r="I30" s="37">
        <v>0</v>
      </c>
      <c r="J30" s="38">
        <v>4</v>
      </c>
      <c r="K30" s="39"/>
    </row>
    <row r="31" spans="7:11" ht="15.75" x14ac:dyDescent="0.25">
      <c r="G31" s="52">
        <v>14</v>
      </c>
      <c r="H31" t="s">
        <v>322</v>
      </c>
      <c r="I31" s="37">
        <v>0</v>
      </c>
      <c r="J31" s="38">
        <v>1</v>
      </c>
      <c r="K31" s="39"/>
    </row>
    <row r="32" spans="7:11" ht="15.75" x14ac:dyDescent="0.25">
      <c r="G32" s="52">
        <v>91</v>
      </c>
      <c r="H32" t="s">
        <v>689</v>
      </c>
      <c r="I32" s="37">
        <v>1</v>
      </c>
      <c r="J32" s="38">
        <v>4</v>
      </c>
      <c r="K32" s="39"/>
    </row>
    <row r="33" spans="7:11" ht="15.75" x14ac:dyDescent="0.25">
      <c r="G33" s="52">
        <v>64</v>
      </c>
      <c r="H33" t="s">
        <v>570</v>
      </c>
      <c r="I33" s="37">
        <v>1</v>
      </c>
      <c r="J33" s="38">
        <v>3</v>
      </c>
      <c r="K33" s="39"/>
    </row>
    <row r="34" spans="7:11" ht="15.75" x14ac:dyDescent="0.25">
      <c r="G34" s="52">
        <v>152</v>
      </c>
      <c r="H34" t="s">
        <v>970</v>
      </c>
      <c r="I34" s="37">
        <v>1</v>
      </c>
      <c r="J34" s="38">
        <v>7</v>
      </c>
      <c r="K34" s="39"/>
    </row>
    <row r="35" spans="7:11" ht="15.75" x14ac:dyDescent="0.25">
      <c r="G35" s="52">
        <v>15</v>
      </c>
      <c r="H35" t="s">
        <v>327</v>
      </c>
      <c r="I35" s="37">
        <v>1</v>
      </c>
      <c r="J35" s="38">
        <v>1</v>
      </c>
      <c r="K35" s="36" t="s">
        <v>1089</v>
      </c>
    </row>
    <row r="36" spans="7:11" ht="15.75" x14ac:dyDescent="0.25">
      <c r="G36" s="52">
        <v>92</v>
      </c>
      <c r="H36" t="s">
        <v>698</v>
      </c>
      <c r="I36" s="37">
        <v>1</v>
      </c>
      <c r="J36" s="38">
        <v>4</v>
      </c>
      <c r="K36" s="39"/>
    </row>
    <row r="37" spans="7:11" ht="15.75" x14ac:dyDescent="0.25">
      <c r="G37" s="52">
        <v>153</v>
      </c>
      <c r="H37" t="s">
        <v>973</v>
      </c>
      <c r="I37" s="37">
        <v>1</v>
      </c>
      <c r="J37" s="38">
        <v>7</v>
      </c>
      <c r="K37" s="39"/>
    </row>
    <row r="38" spans="7:11" ht="15.75" x14ac:dyDescent="0.25">
      <c r="G38" s="52">
        <v>46</v>
      </c>
      <c r="H38" t="s">
        <v>469</v>
      </c>
      <c r="I38" s="37">
        <v>1</v>
      </c>
      <c r="J38" s="38">
        <v>2</v>
      </c>
      <c r="K38" s="39"/>
    </row>
    <row r="39" spans="7:11" ht="15.75" x14ac:dyDescent="0.25">
      <c r="G39" s="52">
        <v>93</v>
      </c>
      <c r="H39" t="s">
        <v>707</v>
      </c>
      <c r="I39" s="37">
        <v>1</v>
      </c>
      <c r="J39" s="38">
        <v>4</v>
      </c>
      <c r="K39" s="39"/>
    </row>
    <row r="40" spans="7:11" ht="15.75" x14ac:dyDescent="0.25">
      <c r="G40" s="52">
        <v>16</v>
      </c>
      <c r="H40" t="s">
        <v>331</v>
      </c>
      <c r="I40" s="37">
        <v>0</v>
      </c>
      <c r="J40" s="38">
        <v>1</v>
      </c>
      <c r="K40" s="39"/>
    </row>
    <row r="41" spans="7:11" ht="15.75" x14ac:dyDescent="0.25">
      <c r="G41" s="52">
        <v>154</v>
      </c>
      <c r="H41" t="s">
        <v>975</v>
      </c>
      <c r="I41" s="37">
        <v>1</v>
      </c>
      <c r="J41" s="38">
        <v>7</v>
      </c>
      <c r="K41" s="39"/>
    </row>
    <row r="42" spans="7:11" ht="15.75" x14ac:dyDescent="0.25">
      <c r="G42" s="52">
        <v>120</v>
      </c>
      <c r="H42" t="s">
        <v>816</v>
      </c>
      <c r="I42" s="37">
        <v>1</v>
      </c>
      <c r="J42" s="38">
        <v>5</v>
      </c>
      <c r="K42" s="39"/>
    </row>
    <row r="43" spans="7:11" ht="15.75" x14ac:dyDescent="0.25">
      <c r="G43" s="52">
        <v>94</v>
      </c>
      <c r="H43" t="s">
        <v>1090</v>
      </c>
      <c r="I43" s="37">
        <v>0</v>
      </c>
      <c r="J43" s="38">
        <v>4</v>
      </c>
      <c r="K43" s="36" t="s">
        <v>1081</v>
      </c>
    </row>
    <row r="44" spans="7:11" ht="15.75" x14ac:dyDescent="0.25">
      <c r="G44" s="52">
        <v>95</v>
      </c>
      <c r="H44" t="s">
        <v>716</v>
      </c>
      <c r="I44" s="37">
        <v>1</v>
      </c>
      <c r="J44" s="38">
        <v>4</v>
      </c>
      <c r="K44" s="39"/>
    </row>
    <row r="45" spans="7:11" ht="15.75" x14ac:dyDescent="0.25">
      <c r="G45" s="52">
        <v>96</v>
      </c>
      <c r="H45" t="s">
        <v>721</v>
      </c>
      <c r="I45" s="37">
        <v>1</v>
      </c>
      <c r="J45" s="38">
        <v>4</v>
      </c>
      <c r="K45" s="39"/>
    </row>
    <row r="46" spans="7:11" ht="15.75" x14ac:dyDescent="0.25">
      <c r="G46" s="52">
        <v>121</v>
      </c>
      <c r="H46" t="s">
        <v>820</v>
      </c>
      <c r="I46" s="37">
        <v>1</v>
      </c>
      <c r="J46" s="38">
        <v>5</v>
      </c>
      <c r="K46" s="39"/>
    </row>
    <row r="47" spans="7:11" ht="15.75" x14ac:dyDescent="0.25">
      <c r="G47" s="52">
        <v>97</v>
      </c>
      <c r="H47" t="s">
        <v>727</v>
      </c>
      <c r="I47" s="37">
        <v>1</v>
      </c>
      <c r="J47" s="38">
        <v>4</v>
      </c>
      <c r="K47" s="39"/>
    </row>
    <row r="48" spans="7:11" ht="15.75" x14ac:dyDescent="0.25">
      <c r="G48" s="52">
        <v>155</v>
      </c>
      <c r="H48" t="s">
        <v>984</v>
      </c>
      <c r="I48" s="37">
        <v>1</v>
      </c>
      <c r="J48" s="38">
        <v>7</v>
      </c>
      <c r="K48" s="39"/>
    </row>
    <row r="49" spans="7:11" ht="15.75" x14ac:dyDescent="0.25">
      <c r="G49" s="52">
        <v>65</v>
      </c>
      <c r="H49" t="s">
        <v>571</v>
      </c>
      <c r="I49" s="37">
        <v>1</v>
      </c>
      <c r="J49" s="38">
        <v>3</v>
      </c>
      <c r="K49" s="39"/>
    </row>
    <row r="50" spans="7:11" ht="15.75" x14ac:dyDescent="0.25">
      <c r="G50" s="52">
        <v>66</v>
      </c>
      <c r="H50" t="s">
        <v>576</v>
      </c>
      <c r="I50" s="37">
        <v>1</v>
      </c>
      <c r="J50" s="38">
        <v>3</v>
      </c>
      <c r="K50" s="39"/>
    </row>
    <row r="51" spans="7:11" ht="15.75" x14ac:dyDescent="0.25">
      <c r="G51" s="52">
        <v>17</v>
      </c>
      <c r="H51" t="s">
        <v>340</v>
      </c>
      <c r="I51" s="37">
        <v>1</v>
      </c>
      <c r="J51" s="38">
        <v>1</v>
      </c>
      <c r="K51" s="36" t="s">
        <v>1089</v>
      </c>
    </row>
    <row r="52" spans="7:11" ht="15.75" x14ac:dyDescent="0.25">
      <c r="G52" s="52">
        <v>156</v>
      </c>
      <c r="H52" t="s">
        <v>989</v>
      </c>
      <c r="I52" s="37">
        <v>0</v>
      </c>
      <c r="J52" s="38">
        <v>7</v>
      </c>
      <c r="K52" s="39"/>
    </row>
    <row r="53" spans="7:11" ht="15.75" x14ac:dyDescent="0.25">
      <c r="G53" s="52">
        <v>157</v>
      </c>
      <c r="H53" t="s">
        <v>994</v>
      </c>
      <c r="I53" s="37">
        <v>1</v>
      </c>
      <c r="J53" s="38">
        <v>7</v>
      </c>
      <c r="K53" s="39"/>
    </row>
    <row r="54" spans="7:11" ht="15.75" x14ac:dyDescent="0.25">
      <c r="G54" s="52">
        <v>47</v>
      </c>
      <c r="H54" t="s">
        <v>473</v>
      </c>
      <c r="I54" s="37">
        <v>1</v>
      </c>
      <c r="J54" s="38">
        <v>2</v>
      </c>
      <c r="K54" s="39"/>
    </row>
    <row r="55" spans="7:11" ht="15.75" x14ac:dyDescent="0.25">
      <c r="G55" s="52">
        <v>158</v>
      </c>
      <c r="H55" t="s">
        <v>1001</v>
      </c>
      <c r="I55" s="37">
        <v>1</v>
      </c>
      <c r="J55" s="38">
        <v>7</v>
      </c>
      <c r="K55" s="39"/>
    </row>
    <row r="56" spans="7:11" ht="15.75" x14ac:dyDescent="0.25">
      <c r="G56" s="52">
        <v>98</v>
      </c>
      <c r="H56" t="s">
        <v>1091</v>
      </c>
      <c r="I56" s="37">
        <v>0</v>
      </c>
      <c r="J56" s="38">
        <v>4</v>
      </c>
      <c r="K56" s="36" t="s">
        <v>1081</v>
      </c>
    </row>
    <row r="57" spans="7:11" ht="15.75" x14ac:dyDescent="0.25">
      <c r="G57" s="52">
        <v>99</v>
      </c>
      <c r="H57" t="s">
        <v>734</v>
      </c>
      <c r="I57" s="37">
        <v>1</v>
      </c>
      <c r="J57" s="38">
        <v>4</v>
      </c>
      <c r="K57" s="39"/>
    </row>
    <row r="58" spans="7:11" ht="15.75" x14ac:dyDescent="0.25">
      <c r="G58" s="52">
        <v>159</v>
      </c>
      <c r="H58" t="s">
        <v>1007</v>
      </c>
      <c r="I58" s="37">
        <v>1</v>
      </c>
      <c r="J58" s="38">
        <v>7</v>
      </c>
      <c r="K58" s="39"/>
    </row>
    <row r="59" spans="7:11" ht="15.75" x14ac:dyDescent="0.25">
      <c r="G59" s="52">
        <v>160</v>
      </c>
      <c r="H59" t="s">
        <v>1012</v>
      </c>
      <c r="I59" s="37">
        <v>1</v>
      </c>
      <c r="J59" s="38">
        <v>7</v>
      </c>
      <c r="K59" s="39"/>
    </row>
    <row r="60" spans="7:11" ht="15.75" x14ac:dyDescent="0.25">
      <c r="G60" s="52">
        <v>100</v>
      </c>
      <c r="H60" t="s">
        <v>739</v>
      </c>
      <c r="I60" s="37">
        <v>1</v>
      </c>
      <c r="J60" s="38">
        <v>4</v>
      </c>
      <c r="K60" s="36" t="s">
        <v>739</v>
      </c>
    </row>
    <row r="61" spans="7:11" ht="15.75" x14ac:dyDescent="0.25">
      <c r="G61" s="52">
        <v>101</v>
      </c>
      <c r="H61" t="s">
        <v>745</v>
      </c>
      <c r="I61" s="37">
        <v>1</v>
      </c>
      <c r="J61" s="38">
        <v>4</v>
      </c>
      <c r="K61" s="39"/>
    </row>
    <row r="62" spans="7:11" ht="15.75" x14ac:dyDescent="0.25">
      <c r="G62" s="52">
        <v>102</v>
      </c>
      <c r="H62" t="s">
        <v>752</v>
      </c>
      <c r="I62" s="37">
        <v>1</v>
      </c>
      <c r="J62" s="38">
        <v>4</v>
      </c>
      <c r="K62" s="39"/>
    </row>
    <row r="63" spans="7:11" ht="15.75" x14ac:dyDescent="0.25">
      <c r="G63" s="52">
        <v>141</v>
      </c>
      <c r="H63" t="s">
        <v>914</v>
      </c>
      <c r="I63" s="37">
        <v>1</v>
      </c>
      <c r="J63" s="38">
        <v>6</v>
      </c>
      <c r="K63" s="39"/>
    </row>
    <row r="64" spans="7:11" ht="15.75" x14ac:dyDescent="0.25">
      <c r="G64" s="52">
        <v>18</v>
      </c>
      <c r="H64" t="s">
        <v>345</v>
      </c>
      <c r="I64" s="37">
        <v>1</v>
      </c>
      <c r="J64" s="38">
        <v>1</v>
      </c>
      <c r="K64" s="39"/>
    </row>
    <row r="65" spans="7:11" ht="15.75" x14ac:dyDescent="0.25">
      <c r="G65" s="52">
        <v>122</v>
      </c>
      <c r="H65" t="s">
        <v>828</v>
      </c>
      <c r="I65" s="37">
        <v>0</v>
      </c>
      <c r="J65" s="38">
        <v>5</v>
      </c>
      <c r="K65" s="39"/>
    </row>
    <row r="66" spans="7:11" ht="15.75" x14ac:dyDescent="0.25">
      <c r="G66" s="52">
        <v>123</v>
      </c>
      <c r="H66" t="s">
        <v>833</v>
      </c>
      <c r="I66" s="37">
        <v>1</v>
      </c>
      <c r="J66" s="38">
        <v>5</v>
      </c>
      <c r="K66" s="39"/>
    </row>
    <row r="67" spans="7:11" ht="15.75" x14ac:dyDescent="0.25">
      <c r="G67" s="52">
        <v>103</v>
      </c>
      <c r="H67" t="s">
        <v>758</v>
      </c>
      <c r="I67" s="37">
        <v>1</v>
      </c>
      <c r="J67" s="38">
        <v>4</v>
      </c>
      <c r="K67" s="39"/>
    </row>
    <row r="68" spans="7:11" ht="15.75" x14ac:dyDescent="0.25">
      <c r="G68" s="52">
        <v>124</v>
      </c>
      <c r="H68" t="s">
        <v>839</v>
      </c>
      <c r="I68" s="37">
        <v>1</v>
      </c>
      <c r="J68" s="38">
        <v>5</v>
      </c>
      <c r="K68" s="39"/>
    </row>
    <row r="69" spans="7:11" ht="15.75" x14ac:dyDescent="0.25">
      <c r="G69" s="52">
        <v>48</v>
      </c>
      <c r="H69" t="s">
        <v>480</v>
      </c>
      <c r="I69" s="37">
        <v>1</v>
      </c>
      <c r="J69" s="38">
        <v>2</v>
      </c>
      <c r="K69" s="39"/>
    </row>
    <row r="70" spans="7:11" ht="15.75" x14ac:dyDescent="0.25">
      <c r="G70" s="52">
        <v>67</v>
      </c>
      <c r="H70" t="s">
        <v>581</v>
      </c>
      <c r="I70" s="37">
        <v>1</v>
      </c>
      <c r="J70" s="38">
        <v>3</v>
      </c>
      <c r="K70" s="39"/>
    </row>
    <row r="71" spans="7:11" ht="15.75" x14ac:dyDescent="0.25">
      <c r="G71" s="52">
        <v>19</v>
      </c>
      <c r="H71" t="s">
        <v>351</v>
      </c>
      <c r="I71" s="37">
        <v>1</v>
      </c>
      <c r="J71" s="38">
        <v>1</v>
      </c>
      <c r="K71" s="36" t="s">
        <v>1089</v>
      </c>
    </row>
    <row r="72" spans="7:11" ht="15.75" x14ac:dyDescent="0.25">
      <c r="G72" s="52">
        <v>49</v>
      </c>
      <c r="H72" t="s">
        <v>490</v>
      </c>
      <c r="I72" s="37">
        <v>0</v>
      </c>
      <c r="J72" s="38">
        <v>2</v>
      </c>
      <c r="K72" s="39"/>
    </row>
    <row r="73" spans="7:11" ht="15.75" x14ac:dyDescent="0.25">
      <c r="G73" s="52">
        <v>50</v>
      </c>
      <c r="H73" t="s">
        <v>494</v>
      </c>
      <c r="I73" s="37">
        <v>0</v>
      </c>
      <c r="J73" s="38">
        <v>2</v>
      </c>
      <c r="K73" s="39"/>
    </row>
    <row r="74" spans="7:11" ht="15.75" x14ac:dyDescent="0.25">
      <c r="G74" s="52">
        <v>20</v>
      </c>
      <c r="H74" t="s">
        <v>356</v>
      </c>
      <c r="I74" s="37">
        <v>1</v>
      </c>
      <c r="J74" s="38">
        <v>1</v>
      </c>
      <c r="K74" s="39"/>
    </row>
    <row r="75" spans="7:11" ht="15.75" x14ac:dyDescent="0.25">
      <c r="G75" s="52">
        <v>126</v>
      </c>
      <c r="H75" t="s">
        <v>844</v>
      </c>
      <c r="I75" s="37">
        <v>1</v>
      </c>
      <c r="J75" s="38">
        <v>5</v>
      </c>
      <c r="K75" s="39"/>
    </row>
    <row r="76" spans="7:11" ht="15.75" x14ac:dyDescent="0.25">
      <c r="G76" s="52">
        <v>68</v>
      </c>
      <c r="H76" t="s">
        <v>589</v>
      </c>
      <c r="I76" s="37">
        <v>1</v>
      </c>
      <c r="J76" s="38">
        <v>3</v>
      </c>
      <c r="K76" s="39"/>
    </row>
    <row r="77" spans="7:11" ht="15.75" x14ac:dyDescent="0.25">
      <c r="G77" s="52">
        <v>161</v>
      </c>
      <c r="H77" t="s">
        <v>1014</v>
      </c>
      <c r="I77" s="37">
        <v>1</v>
      </c>
      <c r="J77" s="38">
        <v>7</v>
      </c>
      <c r="K77" s="39"/>
    </row>
    <row r="78" spans="7:11" ht="15.75" x14ac:dyDescent="0.25">
      <c r="G78" s="52">
        <v>127</v>
      </c>
      <c r="H78" t="s">
        <v>848</v>
      </c>
      <c r="I78" s="37">
        <v>1</v>
      </c>
      <c r="J78" s="38">
        <v>5</v>
      </c>
      <c r="K78" s="39"/>
    </row>
    <row r="79" spans="7:11" ht="15.75" x14ac:dyDescent="0.25">
      <c r="G79" s="52">
        <v>69</v>
      </c>
      <c r="H79" t="s">
        <v>595</v>
      </c>
      <c r="I79" s="37">
        <v>1</v>
      </c>
      <c r="J79" s="38">
        <v>3</v>
      </c>
      <c r="K79" s="39"/>
    </row>
    <row r="80" spans="7:11" ht="15.75" x14ac:dyDescent="0.25">
      <c r="G80" s="52">
        <v>70</v>
      </c>
      <c r="H80" t="s">
        <v>600</v>
      </c>
      <c r="I80" s="37">
        <v>1</v>
      </c>
      <c r="J80" s="38">
        <v>3</v>
      </c>
      <c r="K80" s="39"/>
    </row>
    <row r="81" spans="7:11" ht="15.75" x14ac:dyDescent="0.25">
      <c r="G81" s="52">
        <v>21</v>
      </c>
      <c r="H81" t="s">
        <v>363</v>
      </c>
      <c r="I81" s="37">
        <v>1</v>
      </c>
      <c r="J81" s="38">
        <v>1</v>
      </c>
      <c r="K81" s="39"/>
    </row>
    <row r="82" spans="7:11" ht="15.75" x14ac:dyDescent="0.25">
      <c r="G82" s="52">
        <v>142</v>
      </c>
      <c r="H82" t="s">
        <v>923</v>
      </c>
      <c r="I82" s="37">
        <v>1</v>
      </c>
      <c r="J82" s="38">
        <v>6</v>
      </c>
      <c r="K82" s="39"/>
    </row>
    <row r="83" spans="7:11" ht="15.75" x14ac:dyDescent="0.25">
      <c r="G83" s="52">
        <v>162</v>
      </c>
      <c r="H83" t="s">
        <v>1019</v>
      </c>
      <c r="I83" s="37">
        <v>1</v>
      </c>
      <c r="J83" s="38">
        <v>7</v>
      </c>
      <c r="K83" s="39"/>
    </row>
    <row r="84" spans="7:11" ht="15.75" x14ac:dyDescent="0.25">
      <c r="G84" s="52">
        <v>22</v>
      </c>
      <c r="H84" t="s">
        <v>371</v>
      </c>
      <c r="I84" s="37">
        <v>0</v>
      </c>
      <c r="J84" s="38">
        <v>1</v>
      </c>
      <c r="K84" s="36" t="s">
        <v>1089</v>
      </c>
    </row>
    <row r="85" spans="7:11" ht="15.75" x14ac:dyDescent="0.25">
      <c r="G85" s="52">
        <v>163</v>
      </c>
      <c r="H85" t="s">
        <v>1024</v>
      </c>
      <c r="I85" s="37">
        <v>1</v>
      </c>
      <c r="J85" s="38">
        <v>7</v>
      </c>
      <c r="K85" s="39"/>
    </row>
    <row r="86" spans="7:11" ht="15.75" x14ac:dyDescent="0.25">
      <c r="G86" s="52">
        <v>104</v>
      </c>
      <c r="H86" t="s">
        <v>768</v>
      </c>
      <c r="I86" s="37">
        <v>1</v>
      </c>
      <c r="J86" s="38">
        <v>4</v>
      </c>
      <c r="K86" s="39"/>
    </row>
    <row r="87" spans="7:11" ht="15.75" x14ac:dyDescent="0.25">
      <c r="G87" s="52">
        <v>23</v>
      </c>
      <c r="H87" t="s">
        <v>372</v>
      </c>
      <c r="I87" s="37">
        <v>0</v>
      </c>
      <c r="J87" s="38">
        <v>1</v>
      </c>
      <c r="K87" s="36" t="s">
        <v>1089</v>
      </c>
    </row>
    <row r="88" spans="7:11" ht="15.75" x14ac:dyDescent="0.25">
      <c r="G88" s="52">
        <v>24</v>
      </c>
      <c r="H88" t="s">
        <v>373</v>
      </c>
      <c r="I88" s="37">
        <v>0</v>
      </c>
      <c r="J88" s="38">
        <v>1</v>
      </c>
      <c r="K88" s="39"/>
    </row>
    <row r="89" spans="7:11" ht="15.75" x14ac:dyDescent="0.25">
      <c r="G89" s="52">
        <v>51</v>
      </c>
      <c r="H89" t="s">
        <v>499</v>
      </c>
      <c r="I89" s="37">
        <v>1</v>
      </c>
      <c r="J89" s="38">
        <v>2</v>
      </c>
      <c r="K89" s="39"/>
    </row>
    <row r="90" spans="7:11" ht="15.75" x14ac:dyDescent="0.25">
      <c r="G90" s="52">
        <v>105</v>
      </c>
      <c r="H90" t="s">
        <v>1092</v>
      </c>
      <c r="I90" s="37">
        <v>0</v>
      </c>
      <c r="J90" s="38">
        <v>4</v>
      </c>
      <c r="K90" s="36" t="s">
        <v>1081</v>
      </c>
    </row>
    <row r="91" spans="7:11" ht="15.75" x14ac:dyDescent="0.25">
      <c r="G91" s="52">
        <v>128</v>
      </c>
      <c r="H91" t="s">
        <v>853</v>
      </c>
      <c r="I91" s="37">
        <v>1</v>
      </c>
      <c r="J91" s="38">
        <v>5</v>
      </c>
      <c r="K91" s="39"/>
    </row>
    <row r="92" spans="7:11" ht="15.75" x14ac:dyDescent="0.25">
      <c r="G92" s="52">
        <v>71</v>
      </c>
      <c r="H92" t="s">
        <v>605</v>
      </c>
      <c r="I92" s="37">
        <v>1</v>
      </c>
      <c r="J92" s="38">
        <v>3</v>
      </c>
      <c r="K92" s="39"/>
    </row>
    <row r="93" spans="7:11" ht="15.75" x14ac:dyDescent="0.25">
      <c r="G93" s="52">
        <v>25</v>
      </c>
      <c r="H93" t="s">
        <v>379</v>
      </c>
      <c r="I93" s="37">
        <v>1</v>
      </c>
      <c r="J93" s="38">
        <v>1</v>
      </c>
      <c r="K93" s="39"/>
    </row>
    <row r="94" spans="7:11" ht="15.75" x14ac:dyDescent="0.25">
      <c r="G94" s="52">
        <v>72</v>
      </c>
      <c r="H94" t="s">
        <v>609</v>
      </c>
      <c r="I94" s="37">
        <v>1</v>
      </c>
      <c r="J94" s="38">
        <v>3</v>
      </c>
      <c r="K94" s="39"/>
    </row>
    <row r="95" spans="7:11" ht="15.75" x14ac:dyDescent="0.25">
      <c r="G95" s="52">
        <v>26</v>
      </c>
      <c r="H95" t="s">
        <v>386</v>
      </c>
      <c r="I95" s="37">
        <v>0</v>
      </c>
      <c r="J95" s="38">
        <v>1</v>
      </c>
      <c r="K95" s="36" t="s">
        <v>1089</v>
      </c>
    </row>
    <row r="96" spans="7:11" ht="15.75" x14ac:dyDescent="0.25">
      <c r="G96" s="52">
        <v>143</v>
      </c>
      <c r="H96" t="s">
        <v>929</v>
      </c>
      <c r="I96" s="37">
        <v>1</v>
      </c>
      <c r="J96" s="38">
        <v>6</v>
      </c>
      <c r="K96" s="39"/>
    </row>
    <row r="97" spans="7:11" ht="15.75" x14ac:dyDescent="0.25">
      <c r="G97" s="52">
        <v>106</v>
      </c>
      <c r="H97" t="s">
        <v>774</v>
      </c>
      <c r="I97" s="37">
        <v>0</v>
      </c>
      <c r="J97" s="38">
        <v>4</v>
      </c>
      <c r="K97" s="39"/>
    </row>
    <row r="98" spans="7:11" ht="15.75" x14ac:dyDescent="0.25">
      <c r="G98" s="52">
        <v>164</v>
      </c>
      <c r="H98" t="s">
        <v>1029</v>
      </c>
      <c r="I98" s="37">
        <v>1</v>
      </c>
      <c r="J98" s="38">
        <v>7</v>
      </c>
      <c r="K98" s="39"/>
    </row>
    <row r="99" spans="7:11" ht="15.75" x14ac:dyDescent="0.25">
      <c r="G99" s="52">
        <v>165</v>
      </c>
      <c r="H99" t="s">
        <v>1036</v>
      </c>
      <c r="I99" s="37">
        <v>1</v>
      </c>
      <c r="J99" s="38">
        <v>7</v>
      </c>
      <c r="K99" s="39"/>
    </row>
    <row r="100" spans="7:11" ht="15.75" x14ac:dyDescent="0.25">
      <c r="G100" s="52">
        <v>27</v>
      </c>
      <c r="H100" t="s">
        <v>388</v>
      </c>
      <c r="I100" s="37">
        <v>0</v>
      </c>
      <c r="J100" s="38">
        <v>1</v>
      </c>
      <c r="K100" s="36" t="s">
        <v>1089</v>
      </c>
    </row>
    <row r="101" spans="7:11" ht="15.75" x14ac:dyDescent="0.25">
      <c r="G101" s="52">
        <v>56</v>
      </c>
      <c r="H101" t="s">
        <v>536</v>
      </c>
      <c r="I101" s="37">
        <v>1</v>
      </c>
      <c r="J101" s="38">
        <v>2</v>
      </c>
      <c r="K101" s="39"/>
    </row>
    <row r="102" spans="7:11" ht="15.75" x14ac:dyDescent="0.25">
      <c r="G102" s="52">
        <v>129</v>
      </c>
      <c r="H102" t="s">
        <v>856</v>
      </c>
      <c r="I102" s="37">
        <v>1</v>
      </c>
      <c r="J102" s="38">
        <v>5</v>
      </c>
      <c r="K102" s="39"/>
    </row>
    <row r="103" spans="7:11" ht="15.75" x14ac:dyDescent="0.25">
      <c r="G103" s="52">
        <v>144</v>
      </c>
      <c r="H103" t="s">
        <v>935</v>
      </c>
      <c r="I103" s="37">
        <v>1</v>
      </c>
      <c r="J103" s="38">
        <v>6</v>
      </c>
      <c r="K103" s="39"/>
    </row>
    <row r="104" spans="7:11" ht="15.75" x14ac:dyDescent="0.25">
      <c r="G104" s="52">
        <v>28</v>
      </c>
      <c r="H104" t="s">
        <v>390</v>
      </c>
      <c r="I104" s="37">
        <v>0</v>
      </c>
      <c r="J104" s="38">
        <v>1</v>
      </c>
      <c r="K104" s="36" t="s">
        <v>1089</v>
      </c>
    </row>
    <row r="105" spans="7:11" ht="15.75" x14ac:dyDescent="0.25">
      <c r="G105" s="52">
        <v>130</v>
      </c>
      <c r="H105" t="s">
        <v>865</v>
      </c>
      <c r="I105" s="37">
        <v>1</v>
      </c>
      <c r="J105" s="38">
        <v>5</v>
      </c>
      <c r="K105" s="39"/>
    </row>
    <row r="106" spans="7:11" ht="15.75" x14ac:dyDescent="0.25">
      <c r="G106" s="52">
        <v>107</v>
      </c>
      <c r="H106" t="s">
        <v>778</v>
      </c>
      <c r="I106" s="37">
        <v>1</v>
      </c>
      <c r="J106" s="38">
        <v>4</v>
      </c>
      <c r="K106" s="39"/>
    </row>
    <row r="107" spans="7:11" ht="15.75" x14ac:dyDescent="0.25">
      <c r="G107" s="52">
        <v>29</v>
      </c>
      <c r="H107" t="s">
        <v>392</v>
      </c>
      <c r="I107" s="37">
        <v>1</v>
      </c>
      <c r="J107" s="38">
        <v>1</v>
      </c>
      <c r="K107" s="39"/>
    </row>
    <row r="108" spans="7:11" ht="15.75" x14ac:dyDescent="0.25">
      <c r="G108" s="52">
        <v>108</v>
      </c>
      <c r="H108" t="s">
        <v>784</v>
      </c>
      <c r="I108" s="37">
        <v>1</v>
      </c>
      <c r="J108" s="38">
        <v>4</v>
      </c>
      <c r="K108" s="39"/>
    </row>
    <row r="109" spans="7:11" ht="15.75" x14ac:dyDescent="0.25">
      <c r="G109" s="52">
        <v>109</v>
      </c>
      <c r="H109" t="s">
        <v>790</v>
      </c>
      <c r="I109" s="37">
        <v>1</v>
      </c>
      <c r="J109" s="38">
        <v>4</v>
      </c>
      <c r="K109" s="39"/>
    </row>
    <row r="110" spans="7:11" ht="15.75" x14ac:dyDescent="0.25">
      <c r="G110" s="52">
        <v>30</v>
      </c>
      <c r="H110" t="s">
        <v>397</v>
      </c>
      <c r="I110" s="37">
        <v>1</v>
      </c>
      <c r="J110" s="38">
        <v>1</v>
      </c>
      <c r="K110" s="39"/>
    </row>
    <row r="111" spans="7:11" ht="15.75" x14ac:dyDescent="0.25">
      <c r="G111" s="52">
        <v>52</v>
      </c>
      <c r="H111" t="s">
        <v>506</v>
      </c>
      <c r="I111" s="37">
        <v>1</v>
      </c>
      <c r="J111" s="38">
        <v>2</v>
      </c>
      <c r="K111" s="39"/>
    </row>
    <row r="112" spans="7:11" ht="15.75" x14ac:dyDescent="0.25">
      <c r="G112" s="52">
        <v>53</v>
      </c>
      <c r="H112" t="s">
        <v>515</v>
      </c>
      <c r="I112" s="37">
        <v>1</v>
      </c>
      <c r="J112" s="38">
        <v>2</v>
      </c>
      <c r="K112" s="39"/>
    </row>
    <row r="113" spans="7:11" ht="15.75" x14ac:dyDescent="0.25">
      <c r="G113" s="52">
        <v>73</v>
      </c>
      <c r="H113" t="s">
        <v>615</v>
      </c>
      <c r="I113" s="37">
        <v>1</v>
      </c>
      <c r="J113" s="38">
        <v>3</v>
      </c>
      <c r="K113" s="39"/>
    </row>
    <row r="114" spans="7:11" ht="15.75" x14ac:dyDescent="0.25">
      <c r="G114" s="52">
        <v>110</v>
      </c>
      <c r="H114" t="s">
        <v>1093</v>
      </c>
      <c r="I114" s="37">
        <v>0</v>
      </c>
      <c r="J114" s="38">
        <v>4</v>
      </c>
      <c r="K114" s="36" t="s">
        <v>1081</v>
      </c>
    </row>
    <row r="115" spans="7:11" ht="15.75" x14ac:dyDescent="0.25">
      <c r="G115" s="52">
        <v>111</v>
      </c>
      <c r="H115" t="s">
        <v>1094</v>
      </c>
      <c r="I115" s="37">
        <v>0</v>
      </c>
      <c r="J115" s="38">
        <v>4</v>
      </c>
      <c r="K115" s="36" t="s">
        <v>1081</v>
      </c>
    </row>
    <row r="116" spans="7:11" ht="15.75" x14ac:dyDescent="0.25">
      <c r="G116" s="52">
        <v>112</v>
      </c>
      <c r="H116" t="s">
        <v>1095</v>
      </c>
      <c r="I116" s="37">
        <v>0</v>
      </c>
      <c r="J116" s="38">
        <v>4</v>
      </c>
      <c r="K116" s="36" t="s">
        <v>1081</v>
      </c>
    </row>
    <row r="117" spans="7:11" ht="15.75" x14ac:dyDescent="0.25">
      <c r="G117" s="52">
        <v>31</v>
      </c>
      <c r="H117" t="s">
        <v>403</v>
      </c>
      <c r="I117" s="37">
        <v>1</v>
      </c>
      <c r="J117" s="38">
        <v>1</v>
      </c>
      <c r="K117" s="36" t="s">
        <v>1089</v>
      </c>
    </row>
    <row r="118" spans="7:11" ht="15.75" x14ac:dyDescent="0.25">
      <c r="G118" s="52">
        <v>166</v>
      </c>
      <c r="H118" t="s">
        <v>1043</v>
      </c>
      <c r="I118" s="37">
        <v>0</v>
      </c>
      <c r="J118" s="38">
        <v>7</v>
      </c>
      <c r="K118" s="39"/>
    </row>
    <row r="119" spans="7:11" ht="15.75" x14ac:dyDescent="0.25">
      <c r="G119" s="52">
        <v>167</v>
      </c>
      <c r="H119" t="s">
        <v>1046</v>
      </c>
      <c r="I119" s="37">
        <v>1</v>
      </c>
      <c r="J119" s="38">
        <v>7</v>
      </c>
      <c r="K119" s="39"/>
    </row>
    <row r="120" spans="7:11" ht="15.75" x14ac:dyDescent="0.25">
      <c r="G120" s="52">
        <v>54</v>
      </c>
      <c r="H120" t="s">
        <v>520</v>
      </c>
      <c r="I120" s="37">
        <v>1</v>
      </c>
      <c r="J120" s="38">
        <v>2</v>
      </c>
      <c r="K120" s="39"/>
    </row>
    <row r="121" spans="7:11" ht="15.75" x14ac:dyDescent="0.25">
      <c r="G121" s="52">
        <v>168</v>
      </c>
      <c r="H121" t="s">
        <v>1051</v>
      </c>
      <c r="I121" s="37">
        <v>1</v>
      </c>
      <c r="J121" s="38">
        <v>7</v>
      </c>
      <c r="K121" s="39"/>
    </row>
    <row r="122" spans="7:11" ht="15.75" x14ac:dyDescent="0.25">
      <c r="G122" s="52">
        <v>32</v>
      </c>
      <c r="H122" t="s">
        <v>407</v>
      </c>
      <c r="I122" s="37">
        <v>1</v>
      </c>
      <c r="J122" s="38">
        <v>1</v>
      </c>
      <c r="K122" s="36" t="s">
        <v>1089</v>
      </c>
    </row>
    <row r="123" spans="7:11" ht="15.75" x14ac:dyDescent="0.25">
      <c r="G123" s="52">
        <v>74</v>
      </c>
      <c r="H123" t="s">
        <v>623</v>
      </c>
      <c r="I123" s="37">
        <v>1</v>
      </c>
      <c r="J123" s="38">
        <v>3</v>
      </c>
      <c r="K123" s="39"/>
    </row>
    <row r="124" spans="7:11" ht="15.75" x14ac:dyDescent="0.25">
      <c r="G124" s="52">
        <v>75</v>
      </c>
      <c r="H124" t="s">
        <v>631</v>
      </c>
      <c r="I124" s="37">
        <v>1</v>
      </c>
      <c r="J124" s="38">
        <v>3</v>
      </c>
      <c r="K124" s="39"/>
    </row>
    <row r="125" spans="7:11" ht="15.75" x14ac:dyDescent="0.25">
      <c r="G125" s="52">
        <v>76</v>
      </c>
      <c r="H125" t="s">
        <v>636</v>
      </c>
      <c r="I125" s="37">
        <v>1</v>
      </c>
      <c r="J125" s="38">
        <v>3</v>
      </c>
      <c r="K125" s="39"/>
    </row>
    <row r="126" spans="7:11" ht="15.75" x14ac:dyDescent="0.25">
      <c r="G126" s="52">
        <v>145</v>
      </c>
      <c r="H126" t="s">
        <v>942</v>
      </c>
      <c r="I126" s="37">
        <v>1</v>
      </c>
      <c r="J126" s="38">
        <v>6</v>
      </c>
      <c r="K126" s="39"/>
    </row>
    <row r="127" spans="7:11" ht="15.75" x14ac:dyDescent="0.25">
      <c r="G127" s="52">
        <v>133</v>
      </c>
      <c r="H127" t="s">
        <v>869</v>
      </c>
      <c r="I127" s="37">
        <v>1</v>
      </c>
      <c r="J127" s="38">
        <v>5</v>
      </c>
      <c r="K127" s="39"/>
    </row>
    <row r="128" spans="7:11" ht="15.75" x14ac:dyDescent="0.25">
      <c r="G128" s="52">
        <v>113</v>
      </c>
      <c r="H128" t="s">
        <v>795</v>
      </c>
      <c r="I128" s="36">
        <v>1</v>
      </c>
      <c r="J128" s="38">
        <v>4</v>
      </c>
      <c r="K128" s="36" t="s">
        <v>739</v>
      </c>
    </row>
    <row r="129" spans="7:11" ht="15.75" x14ac:dyDescent="0.25">
      <c r="G129" s="52">
        <v>77</v>
      </c>
      <c r="H129" t="s">
        <v>638</v>
      </c>
      <c r="I129" s="37">
        <v>1</v>
      </c>
      <c r="J129" s="38">
        <v>3</v>
      </c>
      <c r="K129" s="39"/>
    </row>
    <row r="130" spans="7:11" ht="15.75" x14ac:dyDescent="0.25">
      <c r="G130" s="52">
        <v>134</v>
      </c>
      <c r="H130" t="s">
        <v>877</v>
      </c>
      <c r="I130" s="37">
        <v>0</v>
      </c>
      <c r="J130" s="38">
        <v>5</v>
      </c>
      <c r="K130" s="39"/>
    </row>
    <row r="131" spans="7:11" ht="15.75" x14ac:dyDescent="0.25">
      <c r="G131" s="52">
        <v>55</v>
      </c>
      <c r="H131" t="s">
        <v>529</v>
      </c>
      <c r="I131" s="37">
        <v>1</v>
      </c>
      <c r="J131" s="38">
        <v>2</v>
      </c>
      <c r="K131" s="39"/>
    </row>
    <row r="132" spans="7:11" ht="15.75" x14ac:dyDescent="0.25">
      <c r="G132" s="52">
        <v>33</v>
      </c>
      <c r="H132" t="s">
        <v>411</v>
      </c>
      <c r="I132" s="37">
        <v>1</v>
      </c>
      <c r="J132" s="38">
        <v>1</v>
      </c>
      <c r="K132" s="39"/>
    </row>
    <row r="133" spans="7:11" ht="15.75" x14ac:dyDescent="0.25">
      <c r="G133" s="52">
        <v>34</v>
      </c>
      <c r="H133" t="s">
        <v>414</v>
      </c>
      <c r="I133" s="37">
        <v>1</v>
      </c>
      <c r="J133" s="38">
        <v>1</v>
      </c>
      <c r="K133" s="39"/>
    </row>
    <row r="134" spans="7:11" ht="15.75" x14ac:dyDescent="0.25">
      <c r="G134" s="52">
        <v>169</v>
      </c>
      <c r="H134" t="s">
        <v>1057</v>
      </c>
      <c r="I134" s="37">
        <v>0</v>
      </c>
      <c r="J134" s="38">
        <v>7</v>
      </c>
      <c r="K134" s="39"/>
    </row>
    <row r="135" spans="7:11" ht="15.75" x14ac:dyDescent="0.25">
      <c r="G135" s="52">
        <v>35</v>
      </c>
      <c r="H135" t="s">
        <v>422</v>
      </c>
      <c r="I135" s="37">
        <v>0</v>
      </c>
      <c r="J135" s="38">
        <v>1</v>
      </c>
      <c r="K135" s="36" t="s">
        <v>1089</v>
      </c>
    </row>
    <row r="136" spans="7:11" ht="15.75" x14ac:dyDescent="0.25">
      <c r="G136" s="52">
        <v>36</v>
      </c>
      <c r="H136" t="s">
        <v>423</v>
      </c>
      <c r="I136" s="37">
        <v>1</v>
      </c>
      <c r="J136" s="38">
        <v>1</v>
      </c>
      <c r="K136" s="36" t="s">
        <v>1089</v>
      </c>
    </row>
    <row r="137" spans="7:11" ht="15.75" x14ac:dyDescent="0.25">
      <c r="G137" s="52">
        <v>114</v>
      </c>
      <c r="H137" t="s">
        <v>1096</v>
      </c>
      <c r="I137" s="37">
        <v>0</v>
      </c>
      <c r="J137" s="38">
        <v>4</v>
      </c>
      <c r="K137" s="36" t="s">
        <v>1081</v>
      </c>
    </row>
    <row r="138" spans="7:11" ht="15.75" x14ac:dyDescent="0.25">
      <c r="G138" s="52">
        <v>135</v>
      </c>
      <c r="H138" t="s">
        <v>883</v>
      </c>
      <c r="I138" s="37">
        <v>1</v>
      </c>
      <c r="J138" s="38">
        <v>5</v>
      </c>
      <c r="K138" s="39"/>
    </row>
    <row r="139" spans="7:11" ht="15.75" x14ac:dyDescent="0.25">
      <c r="G139" s="52">
        <v>57</v>
      </c>
      <c r="H139" t="s">
        <v>544</v>
      </c>
      <c r="I139" s="37">
        <v>0</v>
      </c>
      <c r="J139" s="38">
        <v>2</v>
      </c>
      <c r="K139" s="39"/>
    </row>
    <row r="140" spans="7:11" ht="15.75" x14ac:dyDescent="0.25">
      <c r="G140" s="52">
        <v>58</v>
      </c>
      <c r="H140" t="s">
        <v>1097</v>
      </c>
      <c r="I140" s="37">
        <v>0</v>
      </c>
      <c r="J140" s="38">
        <v>2</v>
      </c>
      <c r="K140" s="39"/>
    </row>
    <row r="141" spans="7:11" ht="15.75" x14ac:dyDescent="0.25">
      <c r="G141" s="52">
        <v>115</v>
      </c>
      <c r="H141" t="s">
        <v>1098</v>
      </c>
      <c r="I141" s="37">
        <v>0</v>
      </c>
      <c r="J141" s="38">
        <v>4</v>
      </c>
      <c r="K141" s="36" t="s">
        <v>1081</v>
      </c>
    </row>
    <row r="142" spans="7:11" ht="15.75" x14ac:dyDescent="0.25">
      <c r="G142" s="52">
        <v>37</v>
      </c>
      <c r="H142" t="s">
        <v>427</v>
      </c>
      <c r="I142" s="37">
        <v>0</v>
      </c>
      <c r="J142" s="38">
        <v>1</v>
      </c>
      <c r="K142" s="36" t="s">
        <v>1089</v>
      </c>
    </row>
    <row r="143" spans="7:11" ht="15.75" x14ac:dyDescent="0.25">
      <c r="G143" s="52">
        <v>78</v>
      </c>
      <c r="H143" t="s">
        <v>643</v>
      </c>
      <c r="I143" s="37">
        <v>1</v>
      </c>
      <c r="J143" s="38">
        <v>3</v>
      </c>
      <c r="K143" s="39"/>
    </row>
    <row r="144" spans="7:11" ht="15.75" x14ac:dyDescent="0.25">
      <c r="G144" s="52">
        <v>59</v>
      </c>
      <c r="H144" t="s">
        <v>549</v>
      </c>
      <c r="I144" s="37">
        <v>1</v>
      </c>
      <c r="J144" s="38">
        <v>2</v>
      </c>
      <c r="K144" s="39"/>
    </row>
    <row r="145" spans="7:11" ht="15.75" x14ac:dyDescent="0.25">
      <c r="G145" s="52">
        <v>79</v>
      </c>
      <c r="H145" t="s">
        <v>651</v>
      </c>
      <c r="I145" s="37">
        <v>1</v>
      </c>
      <c r="J145" s="38">
        <v>3</v>
      </c>
      <c r="K145" s="39"/>
    </row>
    <row r="146" spans="7:11" ht="15.75" x14ac:dyDescent="0.25">
      <c r="G146" s="52">
        <v>116</v>
      </c>
      <c r="H146" t="s">
        <v>800</v>
      </c>
      <c r="I146" s="37">
        <v>1</v>
      </c>
      <c r="J146" s="38">
        <v>4</v>
      </c>
      <c r="K146" s="39"/>
    </row>
    <row r="147" spans="7:11" ht="15.75" x14ac:dyDescent="0.25">
      <c r="G147" s="52">
        <v>60</v>
      </c>
      <c r="H147" t="s">
        <v>554</v>
      </c>
      <c r="I147" s="37">
        <v>0</v>
      </c>
      <c r="J147" s="38">
        <v>2</v>
      </c>
      <c r="K147" s="39"/>
    </row>
    <row r="148" spans="7:11" ht="15.75" x14ac:dyDescent="0.25">
      <c r="G148" s="52">
        <v>38</v>
      </c>
      <c r="H148" t="s">
        <v>428</v>
      </c>
      <c r="I148" s="37">
        <v>1</v>
      </c>
      <c r="J148" s="38">
        <v>1</v>
      </c>
      <c r="K148" s="36" t="s">
        <v>1089</v>
      </c>
    </row>
    <row r="149" spans="7:11" ht="15.75" x14ac:dyDescent="0.25">
      <c r="G149" s="52">
        <v>117</v>
      </c>
      <c r="H149" t="s">
        <v>806</v>
      </c>
      <c r="I149" s="37">
        <v>1</v>
      </c>
      <c r="J149" s="38">
        <v>4</v>
      </c>
      <c r="K149" s="39"/>
    </row>
    <row r="150" spans="7:11" ht="15.75" x14ac:dyDescent="0.25">
      <c r="G150" s="52">
        <v>39</v>
      </c>
      <c r="H150" t="s">
        <v>432</v>
      </c>
      <c r="I150" s="37">
        <v>1</v>
      </c>
      <c r="J150" s="38">
        <v>1</v>
      </c>
      <c r="K150" s="39"/>
    </row>
    <row r="151" spans="7:11" ht="15.75" x14ac:dyDescent="0.25">
      <c r="G151" s="52">
        <v>137</v>
      </c>
      <c r="H151" t="s">
        <v>888</v>
      </c>
      <c r="I151" s="37">
        <v>0</v>
      </c>
      <c r="J151" s="38">
        <v>5</v>
      </c>
      <c r="K151" s="39"/>
    </row>
    <row r="152" spans="7:11" ht="15.75" x14ac:dyDescent="0.25">
      <c r="G152" s="52">
        <v>80</v>
      </c>
      <c r="H152" t="s">
        <v>658</v>
      </c>
      <c r="I152" s="37">
        <v>1</v>
      </c>
      <c r="J152" s="38">
        <v>3</v>
      </c>
      <c r="K152" s="39"/>
    </row>
    <row r="153" spans="7:11" ht="15.75" x14ac:dyDescent="0.25">
      <c r="G153" s="52">
        <v>81</v>
      </c>
      <c r="H153" t="s">
        <v>665</v>
      </c>
      <c r="I153" s="37">
        <v>1</v>
      </c>
      <c r="J153" s="38">
        <v>3</v>
      </c>
      <c r="K153" s="39"/>
    </row>
  </sheetData>
  <sortState xmlns:xlrd2="http://schemas.microsoft.com/office/spreadsheetml/2017/richdata2" ref="G1:K153">
    <sortCondition ref="H1:H153"/>
  </sortState>
  <conditionalFormatting sqref="D6:D8 A6:A8 A3 D3">
    <cfRule type="expression" dxfId="52" priority="65">
      <formula>NOT(#REF!=#REF!)</formula>
    </cfRule>
  </conditionalFormatting>
  <conditionalFormatting sqref="D6:D8 D3">
    <cfRule type="expression" dxfId="51" priority="64" stopIfTrue="1">
      <formula>NOT(#REF!=#REF!)</formula>
    </cfRule>
  </conditionalFormatting>
  <conditionalFormatting sqref="C2:D2 A2 C3:C8">
    <cfRule type="expression" dxfId="50" priority="67">
      <formula>NOT(#REF!=#REF!)</formula>
    </cfRule>
  </conditionalFormatting>
  <conditionalFormatting sqref="D2">
    <cfRule type="expression" dxfId="49" priority="68" stopIfTrue="1">
      <formula>NOT(#REF!=#REF!)</formula>
    </cfRule>
  </conditionalFormatting>
  <conditionalFormatting sqref="H4">
    <cfRule type="expression" dxfId="48" priority="70">
      <formula>NOT(#REF!=#REF!)</formula>
    </cfRule>
  </conditionalFormatting>
  <conditionalFormatting sqref="D4 A4">
    <cfRule type="expression" dxfId="47" priority="73">
      <formula>NOT(#REF!=#REF!)</formula>
    </cfRule>
  </conditionalFormatting>
  <conditionalFormatting sqref="D4 J6:J22 J24:J153">
    <cfRule type="expression" dxfId="46" priority="74" stopIfTrue="1">
      <formula>NOT(#REF!=#REF!)</formula>
    </cfRule>
  </conditionalFormatting>
  <conditionalFormatting sqref="B2 J6:J10 I7:J59 I73:J76 K9:K124 G6:G153 H5:H147 J24:J153 I137:J150">
    <cfRule type="expression" dxfId="45" priority="75">
      <formula>NOT(#REF!=#REF!)</formula>
    </cfRule>
  </conditionalFormatting>
  <conditionalFormatting sqref="B3">
    <cfRule type="expression" dxfId="44" priority="63">
      <formula>NOT(#REF!=#REF!)</formula>
    </cfRule>
  </conditionalFormatting>
  <conditionalFormatting sqref="D5 A5">
    <cfRule type="expression" dxfId="43" priority="76">
      <formula>NOT(#REF!=#REF!)</formula>
    </cfRule>
  </conditionalFormatting>
  <conditionalFormatting sqref="D5">
    <cfRule type="expression" dxfId="42" priority="77" stopIfTrue="1">
      <formula>NOT(#REF!=#REF!)</formula>
    </cfRule>
  </conditionalFormatting>
  <conditionalFormatting sqref="B5:B7">
    <cfRule type="expression" dxfId="41" priority="103">
      <formula>NOT(#REF!=#REF!)</formula>
    </cfRule>
  </conditionalFormatting>
  <conditionalFormatting sqref="B4">
    <cfRule type="expression" dxfId="40" priority="104">
      <formula>NOT(#REF!=#REF!)</formula>
    </cfRule>
  </conditionalFormatting>
  <conditionalFormatting sqref="B8">
    <cfRule type="expression" dxfId="39" priority="105">
      <formula>NOT(#REF!=#REF!)</formula>
    </cfRule>
  </conditionalFormatting>
  <conditionalFormatting sqref="J3 J23">
    <cfRule type="expression" dxfId="38" priority="194">
      <formula>NOT(#REF!=#REF!)</formula>
    </cfRule>
  </conditionalFormatting>
  <conditionalFormatting sqref="J3 J23">
    <cfRule type="expression" dxfId="37" priority="275" stopIfTrue="1">
      <formula>NOT(#REF!=#REF!)</formula>
    </cfRule>
  </conditionalFormatting>
  <conditionalFormatting sqref="G3">
    <cfRule type="expression" dxfId="36" priority="277">
      <formula>NOT(#REF!=#REF!)</formula>
    </cfRule>
  </conditionalFormatting>
  <conditionalFormatting sqref="I61:J66 I68:J71">
    <cfRule type="expression" dxfId="35" priority="21">
      <formula>NOT(#REF!=#REF!)</formula>
    </cfRule>
  </conditionalFormatting>
  <conditionalFormatting sqref="I6:J6">
    <cfRule type="expression" dxfId="34" priority="23">
      <formula>NOT(#REF!=#REF!)</formula>
    </cfRule>
  </conditionalFormatting>
  <conditionalFormatting sqref="K93:K105 K87:K88 I106:J110">
    <cfRule type="expression" dxfId="33" priority="30">
      <formula>NOT(#REF!=$G34)</formula>
    </cfRule>
  </conditionalFormatting>
  <conditionalFormatting sqref="I67:J67">
    <cfRule type="expression" dxfId="32" priority="33">
      <formula>NOT(#REF!=$G39)</formula>
    </cfRule>
  </conditionalFormatting>
  <conditionalFormatting sqref="I88:J88">
    <cfRule type="expression" dxfId="31" priority="35">
      <formula>NOT(#REF!=$G33)</formula>
    </cfRule>
  </conditionalFormatting>
  <conditionalFormatting sqref="K86 I85:J85">
    <cfRule type="expression" dxfId="30" priority="36">
      <formula>NOT(#REF!=#REF!)</formula>
    </cfRule>
  </conditionalFormatting>
  <conditionalFormatting sqref="K68">
    <cfRule type="expression" dxfId="29" priority="40">
      <formula>NOT(#REF!=$G39)</formula>
    </cfRule>
  </conditionalFormatting>
  <conditionalFormatting sqref="I60:J60">
    <cfRule type="expression" dxfId="28" priority="44">
      <formula>NOT(#REF!=#REF!)</formula>
    </cfRule>
  </conditionalFormatting>
  <conditionalFormatting sqref="I72:J72">
    <cfRule type="expression" dxfId="27" priority="46">
      <formula>NOT(#REF!=#REF!)</formula>
    </cfRule>
  </conditionalFormatting>
  <conditionalFormatting sqref="I77:J84">
    <cfRule type="expression" dxfId="26" priority="48">
      <formula>NOT(#REF!=#REF!)</formula>
    </cfRule>
  </conditionalFormatting>
  <conditionalFormatting sqref="K61">
    <cfRule type="expression" dxfId="25" priority="50">
      <formula>NOT(#REF!=#REF!)</formula>
    </cfRule>
  </conditionalFormatting>
  <conditionalFormatting sqref="K78:K85">
    <cfRule type="expression" dxfId="24" priority="52">
      <formula>NOT(#REF!=#REF!)</formula>
    </cfRule>
  </conditionalFormatting>
  <conditionalFormatting sqref="I127:J134">
    <cfRule type="expression" dxfId="23" priority="11">
      <formula>NOT(#REF!=#REF!)</formula>
    </cfRule>
  </conditionalFormatting>
  <conditionalFormatting sqref="I126:J126">
    <cfRule type="expression" dxfId="22" priority="13">
      <formula>NOT(#REF!=#REF!)</formula>
    </cfRule>
  </conditionalFormatting>
  <conditionalFormatting sqref="I1:J1">
    <cfRule type="expression" dxfId="21" priority="14">
      <formula>NOT(#REF!=#REF!)</formula>
    </cfRule>
  </conditionalFormatting>
  <conditionalFormatting sqref="I4:J4">
    <cfRule type="expression" dxfId="20" priority="15">
      <formula>NOT(#REF!=#REF!)</formula>
    </cfRule>
  </conditionalFormatting>
  <conditionalFormatting sqref="I125:J125">
    <cfRule type="expression" dxfId="19" priority="17">
      <formula>NOT(#REF!=#REF!)</formula>
    </cfRule>
  </conditionalFormatting>
  <conditionalFormatting sqref="I135:J135">
    <cfRule type="expression" dxfId="18" priority="19">
      <formula>NOT(#REF!=#REF!)</formula>
    </cfRule>
  </conditionalFormatting>
  <conditionalFormatting sqref="I136:J136">
    <cfRule type="expression" dxfId="17" priority="20">
      <formula>NOT(#REF!=#REF!)</formula>
    </cfRule>
  </conditionalFormatting>
  <conditionalFormatting sqref="I86:J87 I92:J104 K89:K91 I111:J111 I112:K118">
    <cfRule type="expression" dxfId="16" priority="53">
      <formula>NOT(#REF!=$G34)</formula>
    </cfRule>
  </conditionalFormatting>
  <conditionalFormatting sqref="I105:J105 K92">
    <cfRule type="expression" dxfId="15" priority="54">
      <formula>NOT(#REF!=#REF!)</formula>
    </cfRule>
  </conditionalFormatting>
  <conditionalFormatting sqref="K107:K110">
    <cfRule type="expression" dxfId="14" priority="55">
      <formula>NOT(#REF!=$G53)</formula>
    </cfRule>
  </conditionalFormatting>
  <conditionalFormatting sqref="K106">
    <cfRule type="expression" dxfId="13" priority="56">
      <formula>NOT(#REF!=#REF!)</formula>
    </cfRule>
  </conditionalFormatting>
  <conditionalFormatting sqref="I91:J91">
    <cfRule type="expression" dxfId="12" priority="59">
      <formula>NOT(#REF!=#REF!)</formula>
    </cfRule>
  </conditionalFormatting>
  <conditionalFormatting sqref="I89:J90 I119:K124">
    <cfRule type="expression" dxfId="11" priority="60">
      <formula>NOT(#REF!=$G38)</formula>
    </cfRule>
  </conditionalFormatting>
  <conditionalFormatting sqref="J5 G5">
    <cfRule type="expression" dxfId="10" priority="278">
      <formula>NOT(#REF!=#REF!)</formula>
    </cfRule>
  </conditionalFormatting>
  <conditionalFormatting sqref="J5">
    <cfRule type="expression" dxfId="9" priority="361" stopIfTrue="1">
      <formula>NOT(#REF!=#REF!)</formula>
    </cfRule>
  </conditionalFormatting>
  <conditionalFormatting sqref="H3">
    <cfRule type="expression" dxfId="8" priority="364">
      <formula>NOT(#REF!=#REF!)</formula>
    </cfRule>
  </conditionalFormatting>
  <conditionalFormatting sqref="H151:H153">
    <cfRule type="expression" dxfId="7" priority="466">
      <formula>NOT(#REF!=#REF!)</formula>
    </cfRule>
  </conditionalFormatting>
  <conditionalFormatting sqref="H148">
    <cfRule type="expression" dxfId="6" priority="467">
      <formula>NOT(#REF!=#REF!)</formula>
    </cfRule>
  </conditionalFormatting>
  <conditionalFormatting sqref="G4 J4">
    <cfRule type="expression" dxfId="5" priority="568">
      <formula>NOT(#REF!=#REF!)</formula>
    </cfRule>
  </conditionalFormatting>
  <conditionalFormatting sqref="J4">
    <cfRule type="expression" dxfId="4" priority="570" stopIfTrue="1">
      <formula>NOT(#REF!=#REF!)</formula>
    </cfRule>
  </conditionalFormatting>
  <conditionalFormatting sqref="H149">
    <cfRule type="expression" dxfId="3" priority="571">
      <formula>NOT(#REF!=#REF!)</formula>
    </cfRule>
  </conditionalFormatting>
  <conditionalFormatting sqref="J1">
    <cfRule type="expression" dxfId="2" priority="573">
      <formula>NOT(#REF!=#REF!)</formula>
    </cfRule>
  </conditionalFormatting>
  <conditionalFormatting sqref="J1">
    <cfRule type="expression" dxfId="1" priority="574" stopIfTrue="1">
      <formula>NOT(#REF!=#REF!)</formula>
    </cfRule>
  </conditionalFormatting>
  <conditionalFormatting sqref="H150">
    <cfRule type="expression" dxfId="0" priority="777">
      <formula>NOT(#REF!=#REF!)</formula>
    </cfRule>
  </conditionalFormatting>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DDEC41E45BDBE14CA6EDDB51CCE9214F" ma:contentTypeVersion="37" ma:contentTypeDescription="" ma:contentTypeScope="" ma:versionID="430d9b73688084ddb3e5d8c46d9c6dca">
  <xsd:schema xmlns:xsd="http://www.w3.org/2001/XMLSchema" xmlns:xs="http://www.w3.org/2001/XMLSchema" xmlns:p="http://schemas.microsoft.com/office/2006/metadata/properties" xmlns:ns1="http://schemas.microsoft.com/sharepoint/v3" xmlns:ns2="ca283e0b-db31-4043-a2ef-b80661bf084a" xmlns:ns3="http://schemas.microsoft.com/sharepoint.v3" xmlns:ns4="fe7f5b94-830e-4452-bfd5-53bd544a7fe6" xmlns:ns5="43827c89-68e6-4d74-b685-f7377b36ee5d" xmlns:ns6="http://schemas.microsoft.com/sharepoint/v4" targetNamespace="http://schemas.microsoft.com/office/2006/metadata/properties" ma:root="true" ma:fieldsID="c58f20d7f5fda32c20b8169e8ceacf4f" ns1:_="" ns2:_="" ns3:_="" ns4:_="" ns5:_="" ns6:_="">
    <xsd:import namespace="http://schemas.microsoft.com/sharepoint/v3"/>
    <xsd:import namespace="ca283e0b-db31-4043-a2ef-b80661bf084a"/>
    <xsd:import namespace="http://schemas.microsoft.com/sharepoint.v3"/>
    <xsd:import namespace="fe7f5b94-830e-4452-bfd5-53bd544a7fe6"/>
    <xsd:import namespace="43827c89-68e6-4d74-b685-f7377b36ee5d"/>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1:_vti_ItemDeclaredRecord" minOccurs="0"/>
                <xsd:element ref="ns6:IconOverlay" minOccurs="0"/>
                <xsd:element ref="ns5:MediaServiceFastMetadata" minOccurs="0"/>
                <xsd:element ref="ns1:_vti_ItemHoldRecordStatus" minOccurs="0"/>
                <xsd:element ref="ns4:TaxKeywordTaxHTField" minOccurs="0"/>
                <xsd:element ref="ns5:MediaServiceMetadata" minOccurs="0"/>
                <xsd:element ref="ns5:Workstream" minOccurs="0"/>
                <xsd:element ref="ns5:Year" minOccurs="0"/>
                <xsd:element ref="ns5:MediaServiceDateTaken" minOccurs="0"/>
                <xsd:element ref="ns5:MediaServiceLocation"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32" nillable="true" ma:displayName="Declared Record" ma:hidden="true" ma:internalName="_vti_ItemDeclaredRecord" ma:readOnly="true">
      <xsd:simpleType>
        <xsd:restriction base="dms:DateTime"/>
      </xsd:simpleType>
    </xsd:element>
    <xsd:element name="_vti_ItemHoldRecordStatus" ma:index="35"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3;#Programme Division-456D|b599cc08-53d0-4ecf-afce-40bdcdf910e2"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a623c583-5331-4172-b88d-c5cd7e7ae7b7}" ma:internalName="TaxCatchAllLabel" ma:readOnly="true" ma:showField="CatchAllDataLabel" ma:web="fe7f5b94-830e-4452-bfd5-53bd544a7fe6">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a623c583-5331-4172-b88d-c5cd7e7ae7b7}" ma:internalName="TaxCatchAll" ma:showField="CatchAllData" ma:web="fe7f5b94-830e-4452-bfd5-53bd544a7fe6">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7f5b94-830e-4452-bfd5-53bd544a7fe6" elementFormDefault="qualified">
    <xsd:import namespace="http://schemas.microsoft.com/office/2006/documentManagement/types"/>
    <xsd:import namespace="http://schemas.microsoft.com/office/infopath/2007/PartnerControls"/>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element name="TaxKeywordTaxHTField" ma:index="36"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3827c89-68e6-4d74-b685-f7377b36ee5d" elementFormDefault="qualified">
    <xsd:import namespace="http://schemas.microsoft.com/office/2006/documentManagement/types"/>
    <xsd:import namespace="http://schemas.microsoft.com/office/infopath/2007/PartnerControls"/>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Metadata" ma:index="37" nillable="true" ma:displayName="MediaServiceMetadata" ma:hidden="true" ma:internalName="MediaServiceMetadata" ma:readOnly="true">
      <xsd:simpleType>
        <xsd:restriction base="dms:Note"/>
      </xsd:simpleType>
    </xsd:element>
    <xsd:element name="Workstream" ma:index="39" nillable="true" ma:displayName="Workstream" ma:description="Main areas of work for SIDER" ma:format="Dropdown" ma:internalName="Workstream">
      <xsd:simpleType>
        <xsd:restriction base="dms:Choice">
          <xsd:enumeration value="COVID-19"/>
          <xsd:enumeration value="AGORA and learning opps"/>
          <xsd:enumeration value="Akelius"/>
          <xsd:enumeration value="Data Must Speak"/>
          <xsd:enumeration value="Innovation"/>
          <xsd:enumeration value="Knowledge Management"/>
          <xsd:enumeration value="Let Us Learn"/>
          <xsd:enumeration value="Operations"/>
          <xsd:enumeration value="Sector Plans"/>
          <xsd:enumeration value="Strategic Plan"/>
        </xsd:restriction>
      </xsd:simpleType>
    </xsd:element>
    <xsd:element name="Year" ma:index="40" nillable="true" ma:displayName="Year" ma:description="Year document was created" ma:format="Dropdown" ma:internalName="Year">
      <xsd:simpleType>
        <xsd:restriction base="dms:Choice">
          <xsd:enumeration value="2018"/>
          <xsd:enumeration value="2019"/>
          <xsd:enumeration value="2020"/>
          <xsd:enumeration value="2021"/>
        </xsd:restriction>
      </xsd:simpleType>
    </xsd:element>
    <xsd:element name="MediaServiceDateTaken" ma:index="41" nillable="true" ma:displayName="MediaServiceDateTaken" ma:hidden="true" ma:internalName="MediaServiceDateTaken" ma:readOnly="true">
      <xsd:simpleType>
        <xsd:restriction base="dms:Text"/>
      </xsd:simpleType>
    </xsd:element>
    <xsd:element name="MediaServiceLocation" ma:index="42" nillable="true" ma:displayName="Location" ma:internalName="MediaServiceLocatio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2</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Programme Division-456D</TermName>
          <TermId xmlns="http://schemas.microsoft.com/office/infopath/2007/PartnerControls">b599cc08-53d0-4ecf-afce-40bdcdf910e2</TermId>
        </TermInfo>
      </Terms>
    </ga975397408f43e4b84ec8e5a598e523>
    <k8c968e8c72a4eda96b7e8fdbe192be2 xmlns="ca283e0b-db31-4043-a2ef-b80661bf084a">
      <Terms xmlns="http://schemas.microsoft.com/office/infopath/2007/PartnerControls"/>
    </k8c968e8c72a4eda96b7e8fdbe192be2>
    <DateTransmittedEmail xmlns="ca283e0b-db31-4043-a2ef-b80661bf084a" xsi:nil="true"/>
    <ContentStatus xmlns="ca283e0b-db31-4043-a2ef-b80661bf084a" xsi:nil="true"/>
    <SenderEmail xmlns="ca283e0b-db31-4043-a2ef-b80661bf084a" xsi:nil="true"/>
    <IconOverlay xmlns="http://schemas.microsoft.com/sharepoint/v4" xsi:nil="true"/>
    <Workstream xmlns="43827c89-68e6-4d74-b685-f7377b36ee5d" xsi:nil="true"/>
    <ContentLanguage xmlns="ca283e0b-db31-4043-a2ef-b80661bf084a">English</ContentLanguag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TaxKeywordTaxHTField xmlns="fe7f5b94-830e-4452-bfd5-53bd544a7fe6">
      <Terms xmlns="http://schemas.microsoft.com/office/infopath/2007/PartnerControls"/>
    </TaxKeywordTaxHTField>
    <WrittenBy xmlns="ca283e0b-db31-4043-a2ef-b80661bf084a">
      <UserInfo>
        <DisplayName/>
        <AccountId xsi:nil="true"/>
        <AccountType/>
      </UserInfo>
    </WrittenBy>
    <Year xmlns="43827c89-68e6-4d74-b685-f7377b36ee5d"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7048E0-7F71-4154-97BD-7C0DE1F5E0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fe7f5b94-830e-4452-bfd5-53bd544a7fe6"/>
    <ds:schemaRef ds:uri="43827c89-68e6-4d74-b685-f7377b36ee5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512AFA-0347-41A4-8776-BD43EABBA547}">
  <ds:schemaRefs>
    <ds:schemaRef ds:uri="Microsoft.SharePoint.Taxonomy.ContentTypeSync"/>
  </ds:schemaRefs>
</ds:datastoreItem>
</file>

<file path=customXml/itemProps3.xml><?xml version="1.0" encoding="utf-8"?>
<ds:datastoreItem xmlns:ds="http://schemas.openxmlformats.org/officeDocument/2006/customXml" ds:itemID="{3EB3E644-B3C3-4C26-87AE-DFEDBEC46B29}">
  <ds:schemaRefs>
    <ds:schemaRef ds:uri="http://schemas.microsoft.com/sharepoint/events"/>
  </ds:schemaRefs>
</ds:datastoreItem>
</file>

<file path=customXml/itemProps4.xml><?xml version="1.0" encoding="utf-8"?>
<ds:datastoreItem xmlns:ds="http://schemas.openxmlformats.org/officeDocument/2006/customXml" ds:itemID="{2703265E-8813-448D-B25C-CC21EA32C5B6}">
  <ds:schemaRefs>
    <ds:schemaRef ds:uri="http://schemas.microsoft.com/office/2006/metadata/customXsn"/>
  </ds:schemaRefs>
</ds:datastoreItem>
</file>

<file path=customXml/itemProps5.xml><?xml version="1.0" encoding="utf-8"?>
<ds:datastoreItem xmlns:ds="http://schemas.openxmlformats.org/officeDocument/2006/customXml" ds:itemID="{064F9511-BAAE-4CDB-B57D-8B434FD5E50F}">
  <ds:schemaRefs>
    <ds:schemaRef ds:uri="http://schemas.microsoft.com/sharepoint/v3"/>
    <ds:schemaRef ds:uri="http://schemas.microsoft.com/office/2006/documentManagement/types"/>
    <ds:schemaRef ds:uri="fe7f5b94-830e-4452-bfd5-53bd544a7fe6"/>
    <ds:schemaRef ds:uri="http://schemas.microsoft.com/office/2006/metadata/properties"/>
    <ds:schemaRef ds:uri="http://purl.org/dc/dcmitype/"/>
    <ds:schemaRef ds:uri="http://schemas.openxmlformats.org/package/2006/metadata/core-properties"/>
    <ds:schemaRef ds:uri="http://schemas.microsoft.com/sharepoint.v3"/>
    <ds:schemaRef ds:uri="http://purl.org/dc/terms/"/>
    <ds:schemaRef ds:uri="http://purl.org/dc/elements/1.1/"/>
    <ds:schemaRef ds:uri="http://schemas.microsoft.com/office/infopath/2007/PartnerControls"/>
    <ds:schemaRef ds:uri="43827c89-68e6-4d74-b685-f7377b36ee5d"/>
    <ds:schemaRef ds:uri="http://schemas.microsoft.com/sharepoint/v4"/>
    <ds:schemaRef ds:uri="ca283e0b-db31-4043-a2ef-b80661bf084a"/>
    <ds:schemaRef ds:uri="http://www.w3.org/XML/1998/namespace"/>
  </ds:schemaRefs>
</ds:datastoreItem>
</file>

<file path=customXml/itemProps6.xml><?xml version="1.0" encoding="utf-8"?>
<ds:datastoreItem xmlns:ds="http://schemas.openxmlformats.org/officeDocument/2006/customXml" ds:itemID="{2DBAF2C3-9D92-4748-82AD-499191ACD6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Global Overview</vt:lpstr>
      <vt:lpstr>Regional Summaries</vt:lpstr>
      <vt:lpstr>Continuity of Learning</vt:lpstr>
      <vt:lpstr>stata_output</vt:lpstr>
      <vt:lpstr>survey_data</vt:lpstr>
      <vt:lpstr>other analysis</vt:lpstr>
      <vt:lpstr>Health &amp; Well-being</vt:lpstr>
      <vt:lpstr>country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2020-04-01T13:51:39Z</dcterms:created>
  <dcterms:modified xsi:type="dcterms:W3CDTF">2020-05-27T17:15:30Z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0x0101009BA85F8052A6DA4FA3E31FF9F74C697000DDEC41E45BDBE14CA6EDDB51CCE9214F</vt:lpwstr>
  </property>
  <property fmtid="{D5CDD505-2E9C-101B-9397-08002B2CF9AE}" pid="3" name="TaxKeyword">
    <vt:lpwstr/>
  </property>
  <property fmtid="{D5CDD505-2E9C-101B-9397-08002B2CF9AE}" pid="4" name="Topic">
    <vt:lpwstr/>
  </property>
  <property fmtid="{D5CDD505-2E9C-101B-9397-08002B2CF9AE}" pid="5" name="OfficeDivision">
    <vt:lpwstr>2;#Programme Division-456D|b599cc08-53d0-4ecf-afce-40bdcdf910e2</vt:lpwstr>
  </property>
  <property fmtid="{D5CDD505-2E9C-101B-9397-08002B2CF9AE}" pid="6" name="DocumentType">
    <vt:lpwstr/>
  </property>
  <property fmtid="{D5CDD505-2E9C-101B-9397-08002B2CF9AE}" pid="7" name="GeographicScope">
    <vt:lpwstr/>
  </property>
</Properties>
</file>