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il\Google Drive\Auto-Entrepreneur\Formation\filim.fr\tuto\"/>
    </mc:Choice>
  </mc:AlternateContent>
  <bookViews>
    <workbookView xWindow="0" yWindow="0" windowWidth="19200" windowHeight="6660"/>
  </bookViews>
  <sheets>
    <sheet name="intro aux macros" sheetId="5" r:id="rId1"/>
    <sheet name="retours" sheetId="2" r:id="rId2"/>
    <sheet name="listes" sheetId="3" r:id="rId3"/>
    <sheet name="synthèse des mois" sheetId="4" r:id="rId4"/>
  </sheets>
  <definedNames>
    <definedName name="_xlnm.Print_Area" localSheetId="1">retours!$A$1:$F$34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D7" i="4"/>
  <c r="E7" i="4"/>
  <c r="F7" i="4"/>
  <c r="G7" i="4"/>
  <c r="H7" i="4"/>
  <c r="I7" i="4"/>
  <c r="J7" i="4"/>
  <c r="K7" i="4"/>
  <c r="L7" i="4"/>
  <c r="M7" i="4"/>
  <c r="N7" i="4"/>
  <c r="B7" i="4"/>
  <c r="B5" i="2"/>
  <c r="D11" i="2"/>
  <c r="D12" i="2"/>
  <c r="D13" i="2"/>
  <c r="D14" i="2"/>
  <c r="D15" i="2"/>
  <c r="D16" i="2"/>
  <c r="D10" i="2"/>
  <c r="F7" i="2"/>
  <c r="E7" i="2"/>
  <c r="F6" i="2"/>
  <c r="E6" i="2"/>
  <c r="F5" i="2"/>
  <c r="E5" i="2"/>
  <c r="F4" i="2"/>
  <c r="E4" i="2"/>
</calcChain>
</file>

<file path=xl/sharedStrings.xml><?xml version="1.0" encoding="utf-8"?>
<sst xmlns="http://schemas.openxmlformats.org/spreadsheetml/2006/main" count="58" uniqueCount="44">
  <si>
    <t>nbr</t>
  </si>
  <si>
    <t>montant</t>
  </si>
  <si>
    <t>Qualité</t>
  </si>
  <si>
    <t>Transport</t>
  </si>
  <si>
    <t>Non conforme</t>
  </si>
  <si>
    <t>total</t>
  </si>
  <si>
    <t>n° Commande</t>
  </si>
  <si>
    <t>date commande</t>
  </si>
  <si>
    <t>date retour</t>
  </si>
  <si>
    <t>motif</t>
  </si>
  <si>
    <t>montant commande</t>
  </si>
  <si>
    <t>a1</t>
  </si>
  <si>
    <t>b2</t>
  </si>
  <si>
    <t>c3</t>
  </si>
  <si>
    <t>d4</t>
  </si>
  <si>
    <t>e5</t>
  </si>
  <si>
    <t>f6</t>
  </si>
  <si>
    <t>g7</t>
  </si>
  <si>
    <t>motifs</t>
  </si>
  <si>
    <t>délai</t>
  </si>
  <si>
    <t>délai moyen</t>
  </si>
  <si>
    <t>Novembre</t>
  </si>
  <si>
    <t>Gestion des retours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</si>
  <si>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</si>
  <si>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</si>
  <si>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</si>
  <si>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</si>
  <si>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</si>
  <si>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</si>
  <si>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</si>
  <si>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</si>
  <si>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</si>
  <si>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</si>
  <si>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</si>
  <si>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</si>
  <si>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TOTAL</t>
  </si>
  <si>
    <t>synthèse annuelle des retours produits</t>
  </si>
  <si>
    <t>macro pour imprimer</t>
  </si>
  <si>
    <t>macro pour vider</t>
  </si>
  <si>
    <t>macro pour aller vers la feuille synthèse</t>
  </si>
  <si>
    <t>macro pour revenir sur cette feuille</t>
  </si>
  <si>
    <t>cellule en rouge</t>
  </si>
  <si>
    <t>format m²</t>
  </si>
  <si>
    <t>Belconi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</si>
</sst>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#,##0\ &quot;€&quot;"/>
    <numFmt numFmtId="173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  <fill>
      <patternFill patternType="solid">
        <fgColor rgb="FF2E75B6"/>
        <bgColor rgb="FF0066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2" fillId="0" borderId="0" xfId="1"/>
    <xf numFmtId="0" fontId="2" fillId="2" borderId="1" xfId="1" applyFont="1" applyFill="1" applyBorder="1" applyAlignment="1">
      <alignment horizontal="center"/>
    </xf>
    <xf numFmtId="0" fontId="2" fillId="0" borderId="1" xfId="1" applyFont="1" applyBorder="1"/>
    <xf numFmtId="0" fontId="5" fillId="3" borderId="1" xfId="1" applyFont="1" applyFill="1" applyBorder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14" fontId="2" fillId="0" borderId="1" xfId="1" applyNumberFormat="1" applyBorder="1"/>
    <xf numFmtId="167" fontId="2" fillId="0" borderId="1" xfId="1" applyNumberFormat="1" applyFont="1" applyBorder="1"/>
    <xf numFmtId="0" fontId="4" fillId="2" borderId="1" xfId="1" applyFont="1" applyFill="1" applyBorder="1" applyAlignment="1">
      <alignment horizontal="right" vertical="center" wrapText="1"/>
    </xf>
    <xf numFmtId="0" fontId="0" fillId="4" borderId="0" xfId="0" applyFill="1" applyAlignment="1">
      <alignment horizontal="center"/>
    </xf>
    <xf numFmtId="0" fontId="2" fillId="0" borderId="0" xfId="1" applyAlignment="1">
      <alignment horizontal="right"/>
    </xf>
    <xf numFmtId="0" fontId="2" fillId="2" borderId="1" xfId="1" applyFont="1" applyFill="1" applyBorder="1" applyAlignment="1">
      <alignment horizontal="right"/>
    </xf>
    <xf numFmtId="0" fontId="5" fillId="3" borderId="1" xfId="1" applyFont="1" applyFill="1" applyBorder="1" applyAlignment="1">
      <alignment horizontal="right" vertical="center" wrapText="1"/>
    </xf>
    <xf numFmtId="0" fontId="2" fillId="5" borderId="1" xfId="1" applyFont="1" applyFill="1" applyBorder="1"/>
    <xf numFmtId="167" fontId="2" fillId="5" borderId="1" xfId="1" applyNumberFormat="1" applyFont="1" applyFill="1" applyBorder="1"/>
    <xf numFmtId="0" fontId="4" fillId="5" borderId="1" xfId="1" applyFont="1" applyFill="1" applyBorder="1"/>
    <xf numFmtId="167" fontId="4" fillId="5" borderId="1" xfId="1" applyNumberFormat="1" applyFont="1" applyFill="1" applyBorder="1"/>
    <xf numFmtId="0" fontId="2" fillId="5" borderId="1" xfId="1" applyNumberFormat="1" applyFill="1" applyBorder="1" applyAlignment="1">
      <alignment horizontal="right"/>
    </xf>
    <xf numFmtId="0" fontId="2" fillId="5" borderId="1" xfId="1" applyFont="1" applyFill="1" applyBorder="1" applyAlignment="1">
      <alignment horizontal="right"/>
    </xf>
    <xf numFmtId="173" fontId="2" fillId="5" borderId="1" xfId="1" applyNumberFormat="1" applyFill="1" applyBorder="1"/>
    <xf numFmtId="0" fontId="6" fillId="2" borderId="1" xfId="1" applyFont="1" applyFill="1" applyBorder="1" applyAlignment="1">
      <alignment horizontal="right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left"/>
    </xf>
    <xf numFmtId="0" fontId="3" fillId="2" borderId="4" xfId="1" applyFont="1" applyFill="1" applyBorder="1" applyAlignment="1">
      <alignment horizontal="left"/>
    </xf>
    <xf numFmtId="0" fontId="3" fillId="2" borderId="2" xfId="1" applyFont="1" applyFill="1" applyBorder="1" applyAlignment="1">
      <alignment horizontal="right"/>
    </xf>
    <xf numFmtId="0" fontId="3" fillId="2" borderId="3" xfId="1" applyFont="1" applyFill="1" applyBorder="1" applyAlignment="1">
      <alignment horizontal="right"/>
    </xf>
    <xf numFmtId="0" fontId="2" fillId="2" borderId="1" xfId="1" applyFont="1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2" borderId="1" xfId="1" applyFont="1" applyFill="1" applyBorder="1" applyAlignment="1">
      <alignment horizontal="right" indent="1"/>
    </xf>
    <xf numFmtId="167" fontId="0" fillId="0" borderId="1" xfId="0" applyNumberFormat="1" applyBorder="1" applyAlignment="1">
      <alignment horizontal="center" vertical="center"/>
    </xf>
    <xf numFmtId="0" fontId="6" fillId="2" borderId="1" xfId="1" applyFont="1" applyFill="1" applyBorder="1" applyAlignment="1">
      <alignment horizontal="right" vertical="center" wrapText="1" indent="1"/>
    </xf>
    <xf numFmtId="167" fontId="1" fillId="5" borderId="1" xfId="0" applyNumberFormat="1" applyFont="1" applyFill="1" applyBorder="1" applyAlignment="1">
      <alignment horizontal="center" vertical="center"/>
    </xf>
    <xf numFmtId="0" fontId="1" fillId="0" borderId="0" xfId="0" applyFont="1"/>
    <xf numFmtId="14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"/>
  <sheetViews>
    <sheetView tabSelected="1" zoomScale="205" zoomScaleNormal="205" workbookViewId="0">
      <selection sqref="A1:XFD1"/>
    </sheetView>
  </sheetViews>
  <sheetFormatPr baseColWidth="10" defaultRowHeight="14.5" x14ac:dyDescent="0.35"/>
  <cols>
    <col min="2" max="2" width="14.36328125" customWidth="1"/>
  </cols>
  <sheetData>
    <row r="3" spans="2:4" x14ac:dyDescent="0.35">
      <c r="B3" t="s">
        <v>41</v>
      </c>
      <c r="D3" t="s">
        <v>42</v>
      </c>
    </row>
    <row r="4" spans="2:4" x14ac:dyDescent="0.35">
      <c r="B4">
        <v>45</v>
      </c>
      <c r="D4">
        <v>45</v>
      </c>
    </row>
    <row r="5" spans="2:4" x14ac:dyDescent="0.35">
      <c r="B5" t="s">
        <v>43</v>
      </c>
      <c r="D5">
        <v>114</v>
      </c>
    </row>
    <row r="6" spans="2:4" x14ac:dyDescent="0.35">
      <c r="B6" s="36">
        <v>42514</v>
      </c>
      <c r="D6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zoomScale="115" zoomScaleNormal="115" zoomScalePageLayoutView="60" workbookViewId="0">
      <selection activeCell="G3" sqref="G3"/>
    </sheetView>
  </sheetViews>
  <sheetFormatPr baseColWidth="10" defaultColWidth="8.7265625" defaultRowHeight="14.5" x14ac:dyDescent="0.35"/>
  <cols>
    <col min="1" max="1" width="14" style="1" customWidth="1"/>
    <col min="2" max="2" width="14.81640625" style="1" customWidth="1"/>
    <col min="3" max="3" width="13.453125" style="1" customWidth="1"/>
    <col min="4" max="4" width="12.90625" style="10" customWidth="1"/>
    <col min="5" max="5" width="14.36328125" style="1" customWidth="1"/>
    <col min="6" max="6" width="14.26953125" style="1" customWidth="1"/>
    <col min="7" max="16384" width="8.7265625" style="1"/>
  </cols>
  <sheetData>
    <row r="1" spans="1:9" ht="23.5" x14ac:dyDescent="0.55000000000000004">
      <c r="A1" s="25" t="s">
        <v>22</v>
      </c>
      <c r="B1" s="26"/>
      <c r="C1" s="26"/>
      <c r="D1" s="23" t="s">
        <v>21</v>
      </c>
      <c r="E1" s="23"/>
      <c r="F1" s="24"/>
    </row>
    <row r="2" spans="1:9" x14ac:dyDescent="0.35">
      <c r="I2" s="1" t="s">
        <v>38</v>
      </c>
    </row>
    <row r="3" spans="1:9" x14ac:dyDescent="0.35">
      <c r="E3" s="2" t="s">
        <v>0</v>
      </c>
      <c r="F3" s="2" t="s">
        <v>1</v>
      </c>
    </row>
    <row r="4" spans="1:9" x14ac:dyDescent="0.35">
      <c r="D4" s="11" t="s">
        <v>2</v>
      </c>
      <c r="E4" s="13">
        <f>COUNTIF($E$10:$E$34,D4)</f>
        <v>3</v>
      </c>
      <c r="F4" s="14">
        <f>SUMIF($E$10:$E$34,D4,$F$10:$F$34)</f>
        <v>11190</v>
      </c>
      <c r="I4" s="1" t="s">
        <v>37</v>
      </c>
    </row>
    <row r="5" spans="1:9" x14ac:dyDescent="0.35">
      <c r="A5" s="20" t="s">
        <v>20</v>
      </c>
      <c r="B5" s="19">
        <f>AVERAGE(D10:D34)</f>
        <v>56.714285714285715</v>
      </c>
      <c r="D5" s="11" t="s">
        <v>3</v>
      </c>
      <c r="E5" s="13">
        <f>COUNTIF($E$10:$E$34,D5)</f>
        <v>3</v>
      </c>
      <c r="F5" s="14">
        <f>SUMIF($E$10:$E$34,D5,$F$10:$F$34)</f>
        <v>30800</v>
      </c>
    </row>
    <row r="6" spans="1:9" x14ac:dyDescent="0.35">
      <c r="D6" s="11" t="s">
        <v>4</v>
      </c>
      <c r="E6" s="13">
        <f>COUNTIF($E$10:$E$34,D6)</f>
        <v>1</v>
      </c>
      <c r="F6" s="14">
        <f>SUMIF($E$10:$E$34,D6,$F$10:$F$34)</f>
        <v>3700</v>
      </c>
      <c r="I6" s="1" t="s">
        <v>39</v>
      </c>
    </row>
    <row r="7" spans="1:9" x14ac:dyDescent="0.35">
      <c r="D7" s="8" t="s">
        <v>5</v>
      </c>
      <c r="E7" s="15">
        <f>COUNT(F10:F34)</f>
        <v>7</v>
      </c>
      <c r="F7" s="16">
        <f>SUM(F10:F34)</f>
        <v>45690</v>
      </c>
    </row>
    <row r="8" spans="1:9" x14ac:dyDescent="0.35">
      <c r="I8" s="1" t="s">
        <v>40</v>
      </c>
    </row>
    <row r="9" spans="1:9" s="5" customFormat="1" ht="34" customHeight="1" x14ac:dyDescent="0.35">
      <c r="A9" s="4" t="s">
        <v>6</v>
      </c>
      <c r="B9" s="4" t="s">
        <v>7</v>
      </c>
      <c r="C9" s="4" t="s">
        <v>8</v>
      </c>
      <c r="D9" s="12" t="s">
        <v>19</v>
      </c>
      <c r="E9" s="4" t="s">
        <v>9</v>
      </c>
      <c r="F9" s="4" t="s">
        <v>10</v>
      </c>
    </row>
    <row r="10" spans="1:9" x14ac:dyDescent="0.35">
      <c r="A10" s="3" t="s">
        <v>11</v>
      </c>
      <c r="B10" s="6">
        <v>42294</v>
      </c>
      <c r="C10" s="6">
        <v>42315</v>
      </c>
      <c r="D10" s="17">
        <f>C10-B10</f>
        <v>21</v>
      </c>
      <c r="E10" s="3" t="s">
        <v>2</v>
      </c>
      <c r="F10" s="7">
        <v>2500</v>
      </c>
    </row>
    <row r="11" spans="1:9" x14ac:dyDescent="0.35">
      <c r="A11" s="3" t="s">
        <v>12</v>
      </c>
      <c r="B11" s="6">
        <v>42299</v>
      </c>
      <c r="C11" s="6">
        <v>42316</v>
      </c>
      <c r="D11" s="17">
        <f t="shared" ref="D11:D16" si="0">C11-B11</f>
        <v>17</v>
      </c>
      <c r="E11" s="3" t="s">
        <v>2</v>
      </c>
      <c r="F11" s="7">
        <v>290</v>
      </c>
    </row>
    <row r="12" spans="1:9" x14ac:dyDescent="0.35">
      <c r="A12" s="3" t="s">
        <v>13</v>
      </c>
      <c r="B12" s="6">
        <v>42282</v>
      </c>
      <c r="C12" s="6">
        <v>42322</v>
      </c>
      <c r="D12" s="17">
        <f t="shared" si="0"/>
        <v>40</v>
      </c>
      <c r="E12" s="3" t="s">
        <v>3</v>
      </c>
      <c r="F12" s="7">
        <v>1900</v>
      </c>
    </row>
    <row r="13" spans="1:9" x14ac:dyDescent="0.35">
      <c r="A13" s="3" t="s">
        <v>14</v>
      </c>
      <c r="B13" s="6">
        <v>42255</v>
      </c>
      <c r="C13" s="6">
        <v>42325</v>
      </c>
      <c r="D13" s="17">
        <f t="shared" si="0"/>
        <v>70</v>
      </c>
      <c r="E13" s="3" t="s">
        <v>4</v>
      </c>
      <c r="F13" s="7">
        <v>3700</v>
      </c>
    </row>
    <row r="14" spans="1:9" x14ac:dyDescent="0.35">
      <c r="A14" s="3" t="s">
        <v>15</v>
      </c>
      <c r="B14" s="6">
        <v>42275</v>
      </c>
      <c r="C14" s="6">
        <v>42327</v>
      </c>
      <c r="D14" s="17">
        <f t="shared" si="0"/>
        <v>52</v>
      </c>
      <c r="E14" s="3" t="s">
        <v>3</v>
      </c>
      <c r="F14" s="7">
        <v>18900</v>
      </c>
    </row>
    <row r="15" spans="1:9" x14ac:dyDescent="0.35">
      <c r="A15" s="3" t="s">
        <v>16</v>
      </c>
      <c r="B15" s="6">
        <v>42192</v>
      </c>
      <c r="C15" s="6">
        <v>42327</v>
      </c>
      <c r="D15" s="17">
        <f t="shared" si="0"/>
        <v>135</v>
      </c>
      <c r="E15" s="3" t="s">
        <v>2</v>
      </c>
      <c r="F15" s="7">
        <v>8400</v>
      </c>
    </row>
    <row r="16" spans="1:9" x14ac:dyDescent="0.35">
      <c r="A16" s="3" t="s">
        <v>17</v>
      </c>
      <c r="B16" s="6">
        <v>42266</v>
      </c>
      <c r="C16" s="6">
        <v>42328</v>
      </c>
      <c r="D16" s="17">
        <f t="shared" si="0"/>
        <v>62</v>
      </c>
      <c r="E16" s="3" t="s">
        <v>3</v>
      </c>
      <c r="F16" s="7">
        <v>10000</v>
      </c>
    </row>
    <row r="17" spans="1:6" x14ac:dyDescent="0.35">
      <c r="A17" s="3"/>
      <c r="B17" s="3"/>
      <c r="C17" s="3"/>
      <c r="D17" s="18"/>
      <c r="E17" s="3"/>
      <c r="F17" s="3"/>
    </row>
    <row r="18" spans="1:6" x14ac:dyDescent="0.35">
      <c r="A18" s="3"/>
      <c r="B18" s="3"/>
      <c r="C18" s="3"/>
      <c r="D18" s="18"/>
      <c r="E18" s="3"/>
      <c r="F18" s="3"/>
    </row>
    <row r="19" spans="1:6" x14ac:dyDescent="0.35">
      <c r="A19" s="3"/>
      <c r="B19" s="3"/>
      <c r="C19" s="3"/>
      <c r="D19" s="18"/>
      <c r="E19" s="3"/>
      <c r="F19" s="3"/>
    </row>
    <row r="20" spans="1:6" x14ac:dyDescent="0.35">
      <c r="A20" s="3"/>
      <c r="B20" s="3"/>
      <c r="C20" s="3"/>
      <c r="D20" s="18"/>
      <c r="E20" s="3"/>
      <c r="F20" s="3"/>
    </row>
    <row r="21" spans="1:6" x14ac:dyDescent="0.35">
      <c r="A21" s="3"/>
      <c r="B21" s="3"/>
      <c r="C21" s="3"/>
      <c r="D21" s="18"/>
      <c r="E21" s="3"/>
      <c r="F21" s="3"/>
    </row>
    <row r="22" spans="1:6" x14ac:dyDescent="0.35">
      <c r="A22" s="3"/>
      <c r="B22" s="3"/>
      <c r="C22" s="3"/>
      <c r="D22" s="18"/>
      <c r="E22" s="3"/>
      <c r="F22" s="3"/>
    </row>
    <row r="23" spans="1:6" x14ac:dyDescent="0.35">
      <c r="A23" s="3"/>
      <c r="B23" s="3"/>
      <c r="C23" s="3"/>
      <c r="D23" s="18"/>
      <c r="E23" s="3"/>
      <c r="F23" s="3"/>
    </row>
    <row r="24" spans="1:6" x14ac:dyDescent="0.35">
      <c r="A24" s="3"/>
      <c r="B24" s="3"/>
      <c r="C24" s="3"/>
      <c r="D24" s="18"/>
      <c r="E24" s="3"/>
      <c r="F24" s="3"/>
    </row>
    <row r="25" spans="1:6" x14ac:dyDescent="0.35">
      <c r="A25" s="3"/>
      <c r="B25" s="3"/>
      <c r="C25" s="3"/>
      <c r="D25" s="18"/>
      <c r="E25" s="3"/>
      <c r="F25" s="3"/>
    </row>
    <row r="26" spans="1:6" x14ac:dyDescent="0.35">
      <c r="A26" s="3"/>
      <c r="B26" s="3"/>
      <c r="C26" s="3"/>
      <c r="D26" s="18"/>
      <c r="E26" s="3"/>
      <c r="F26" s="3"/>
    </row>
    <row r="27" spans="1:6" x14ac:dyDescent="0.35">
      <c r="A27" s="3"/>
      <c r="B27" s="3"/>
      <c r="C27" s="3"/>
      <c r="D27" s="18"/>
      <c r="E27" s="3"/>
      <c r="F27" s="3"/>
    </row>
    <row r="28" spans="1:6" x14ac:dyDescent="0.35">
      <c r="A28" s="3"/>
      <c r="B28" s="3"/>
      <c r="C28" s="3"/>
      <c r="D28" s="18"/>
      <c r="E28" s="3"/>
      <c r="F28" s="3"/>
    </row>
    <row r="29" spans="1:6" x14ac:dyDescent="0.35">
      <c r="A29" s="3"/>
      <c r="B29" s="3"/>
      <c r="C29" s="3"/>
      <c r="D29" s="18"/>
      <c r="E29" s="3"/>
      <c r="F29" s="3"/>
    </row>
    <row r="30" spans="1:6" x14ac:dyDescent="0.35">
      <c r="A30" s="3"/>
      <c r="B30" s="3"/>
      <c r="C30" s="3"/>
      <c r="D30" s="18"/>
      <c r="E30" s="3"/>
      <c r="F30" s="3"/>
    </row>
    <row r="31" spans="1:6" x14ac:dyDescent="0.35">
      <c r="A31" s="3"/>
      <c r="B31" s="3"/>
      <c r="C31" s="3"/>
      <c r="D31" s="18"/>
      <c r="E31" s="3"/>
      <c r="F31" s="3"/>
    </row>
    <row r="32" spans="1:6" x14ac:dyDescent="0.35">
      <c r="A32" s="3"/>
      <c r="B32" s="3"/>
      <c r="C32" s="3"/>
      <c r="D32" s="18"/>
      <c r="E32" s="3"/>
      <c r="F32" s="3"/>
    </row>
    <row r="33" spans="1:6" x14ac:dyDescent="0.35">
      <c r="A33" s="3"/>
      <c r="B33" s="3"/>
      <c r="C33" s="3"/>
      <c r="D33" s="18"/>
      <c r="E33" s="3"/>
      <c r="F33" s="3"/>
    </row>
    <row r="34" spans="1:6" x14ac:dyDescent="0.35">
      <c r="A34" s="3"/>
      <c r="B34" s="3"/>
      <c r="C34" s="3"/>
      <c r="D34" s="18"/>
      <c r="E34" s="3"/>
      <c r="F34" s="3"/>
    </row>
  </sheetData>
  <mergeCells count="2">
    <mergeCell ref="A1:C1"/>
    <mergeCell ref="D1:F1"/>
  </mergeCells>
  <printOptions horizontalCentered="1"/>
  <pageMargins left="0.70866141732283472" right="0.70866141732283472" top="0.74803149606299213" bottom="0.74803149606299213" header="0.51181102362204722" footer="0.51181102362204722"/>
  <pageSetup paperSize="9" firstPageNumber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listes!$A$2:$A$4</xm:f>
          </x14:formula1>
          <xm:sqref>E10:E34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zoomScale="175" zoomScaleNormal="175" workbookViewId="0">
      <selection activeCell="B4" sqref="B4"/>
    </sheetView>
  </sheetViews>
  <sheetFormatPr baseColWidth="10" defaultRowHeight="14.5" x14ac:dyDescent="0.35"/>
  <cols>
    <col min="1" max="1" width="16.54296875" customWidth="1"/>
  </cols>
  <sheetData>
    <row r="1" spans="1:1" x14ac:dyDescent="0.35">
      <c r="A1" s="9" t="s">
        <v>18</v>
      </c>
    </row>
    <row r="2" spans="1:1" x14ac:dyDescent="0.35">
      <c r="A2" s="3" t="s">
        <v>2</v>
      </c>
    </row>
    <row r="3" spans="1:1" x14ac:dyDescent="0.35">
      <c r="A3" s="3" t="s">
        <v>3</v>
      </c>
    </row>
    <row r="4" spans="1:1" x14ac:dyDescent="0.35">
      <c r="A4" s="3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zoomScale="115" zoomScaleNormal="115" workbookViewId="0">
      <selection activeCell="G10" sqref="G10"/>
    </sheetView>
  </sheetViews>
  <sheetFormatPr baseColWidth="10" defaultRowHeight="14.5" x14ac:dyDescent="0.35"/>
  <cols>
    <col min="1" max="1" width="21" customWidth="1"/>
    <col min="2" max="13" width="8.54296875" style="28" customWidth="1"/>
    <col min="14" max="14" width="8.54296875" customWidth="1"/>
  </cols>
  <sheetData>
    <row r="1" spans="1:15" ht="23.5" x14ac:dyDescent="0.55000000000000004">
      <c r="A1" s="21" t="s">
        <v>36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3" spans="1:15" ht="47.5" x14ac:dyDescent="0.35">
      <c r="B3" s="27" t="s">
        <v>23</v>
      </c>
      <c r="C3" s="27" t="s">
        <v>24</v>
      </c>
      <c r="D3" s="27" t="s">
        <v>25</v>
      </c>
      <c r="E3" s="27" t="s">
        <v>26</v>
      </c>
      <c r="F3" s="27" t="s">
        <v>27</v>
      </c>
      <c r="G3" s="27" t="s">
        <v>28</v>
      </c>
      <c r="H3" s="27" t="s">
        <v>29</v>
      </c>
      <c r="I3" s="27" t="s">
        <v>30</v>
      </c>
      <c r="J3" s="27" t="s">
        <v>31</v>
      </c>
      <c r="K3" s="27" t="s">
        <v>32</v>
      </c>
      <c r="L3" s="27" t="s">
        <v>33</v>
      </c>
      <c r="M3" s="27" t="s">
        <v>34</v>
      </c>
      <c r="N3" s="27" t="s">
        <v>35</v>
      </c>
    </row>
    <row r="4" spans="1:15" x14ac:dyDescent="0.35">
      <c r="A4" s="31" t="s">
        <v>2</v>
      </c>
      <c r="B4" s="32">
        <v>26412</v>
      </c>
      <c r="C4" s="32">
        <v>29024</v>
      </c>
      <c r="D4" s="32">
        <v>33322</v>
      </c>
      <c r="E4" s="32">
        <v>15202</v>
      </c>
      <c r="F4" s="32">
        <v>22844</v>
      </c>
      <c r="G4" s="32">
        <v>9386</v>
      </c>
      <c r="H4" s="32">
        <v>13659</v>
      </c>
      <c r="I4" s="32">
        <v>29642</v>
      </c>
      <c r="J4" s="32">
        <v>19624</v>
      </c>
      <c r="K4" s="29"/>
      <c r="L4" s="29"/>
      <c r="M4" s="29"/>
      <c r="N4" s="30"/>
    </row>
    <row r="5" spans="1:15" x14ac:dyDescent="0.35">
      <c r="A5" s="31" t="s">
        <v>3</v>
      </c>
      <c r="B5" s="32">
        <v>16281</v>
      </c>
      <c r="C5" s="32">
        <v>24748</v>
      </c>
      <c r="D5" s="32">
        <v>29359</v>
      </c>
      <c r="E5" s="32">
        <v>15349</v>
      </c>
      <c r="F5" s="32">
        <v>15526</v>
      </c>
      <c r="G5" s="32">
        <v>25848</v>
      </c>
      <c r="H5" s="32">
        <v>20162</v>
      </c>
      <c r="I5" s="32">
        <v>23720</v>
      </c>
      <c r="J5" s="32">
        <v>19056</v>
      </c>
      <c r="K5" s="29"/>
      <c r="L5" s="29"/>
      <c r="M5" s="29"/>
      <c r="N5" s="30"/>
    </row>
    <row r="6" spans="1:15" x14ac:dyDescent="0.35">
      <c r="A6" s="31" t="s">
        <v>4</v>
      </c>
      <c r="B6" s="32">
        <v>17198</v>
      </c>
      <c r="C6" s="32">
        <v>15849</v>
      </c>
      <c r="D6" s="32">
        <v>20944</v>
      </c>
      <c r="E6" s="32">
        <v>11775</v>
      </c>
      <c r="F6" s="32">
        <v>27811</v>
      </c>
      <c r="G6" s="32">
        <v>21137</v>
      </c>
      <c r="H6" s="32">
        <v>26353</v>
      </c>
      <c r="I6" s="32">
        <v>15674</v>
      </c>
      <c r="J6" s="32">
        <v>16270</v>
      </c>
      <c r="K6" s="29"/>
      <c r="L6" s="29"/>
      <c r="M6" s="29"/>
      <c r="N6" s="30"/>
    </row>
    <row r="7" spans="1:15" s="35" customFormat="1" x14ac:dyDescent="0.35">
      <c r="A7" s="33" t="s">
        <v>5</v>
      </c>
      <c r="B7" s="34">
        <f>SUM(B4:B6)</f>
        <v>59891</v>
      </c>
      <c r="C7" s="34">
        <f t="shared" ref="C7:N7" si="0">SUM(C4:C6)</f>
        <v>69621</v>
      </c>
      <c r="D7" s="34">
        <f t="shared" si="0"/>
        <v>83625</v>
      </c>
      <c r="E7" s="34">
        <f t="shared" si="0"/>
        <v>42326</v>
      </c>
      <c r="F7" s="34">
        <f t="shared" si="0"/>
        <v>66181</v>
      </c>
      <c r="G7" s="34">
        <f t="shared" si="0"/>
        <v>56371</v>
      </c>
      <c r="H7" s="34">
        <f t="shared" si="0"/>
        <v>60174</v>
      </c>
      <c r="I7" s="34">
        <f t="shared" si="0"/>
        <v>69036</v>
      </c>
      <c r="J7" s="34">
        <f t="shared" si="0"/>
        <v>54950</v>
      </c>
      <c r="K7" s="34">
        <f t="shared" si="0"/>
        <v>0</v>
      </c>
      <c r="L7" s="34">
        <f t="shared" si="0"/>
        <v>0</v>
      </c>
      <c r="M7" s="34">
        <f t="shared" si="0"/>
        <v>0</v>
      </c>
      <c r="N7" s="34">
        <f t="shared" si="0"/>
        <v>0</v>
      </c>
    </row>
  </sheetData>
  <mergeCells count="1">
    <mergeCell ref="A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intro aux macros</vt:lpstr>
      <vt:lpstr>retours</vt:lpstr>
      <vt:lpstr>listes</vt:lpstr>
      <vt:lpstr>synthèse des mois</vt:lpstr>
      <vt:lpstr>retours!Zone_d_impression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cp:lastPrinted>2016-05-24T09:11:44Z</cp:lastPrinted>
  <dcterms:created xsi:type="dcterms:W3CDTF">2016-05-24T08:44:26Z</dcterms:created>
  <dcterms:modified xsi:type="dcterms:W3CDTF">2016-05-24T09:14:44Z</dcterms:modified>
</cp:coreProperties>
</file>